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ocuments\GitHub\cpp_code\trading_strategy\results\"/>
    </mc:Choice>
  </mc:AlternateContent>
  <xr:revisionPtr revIDLastSave="0" documentId="13_ncr:1_{C5895802-184F-4BC2-97B4-89C075B45BDA}" xr6:coauthVersionLast="47" xr6:coauthVersionMax="47" xr10:uidLastSave="{00000000-0000-0000-0000-000000000000}"/>
  <bookViews>
    <workbookView xWindow="11424" yWindow="0" windowWidth="11712" windowHeight="12336" xr2:uid="{55E6D3DF-BA7B-4CA8-AD91-35BEFE8C3FDC}"/>
  </bookViews>
  <sheets>
    <sheet name="Summary" sheetId="6" r:id="rId1"/>
    <sheet name="P&amp;L 1s" sheetId="3" r:id="rId2"/>
    <sheet name="P&amp;L tick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G18" i="6"/>
  <c r="B18" i="6"/>
  <c r="G17" i="6"/>
  <c r="B17" i="6"/>
  <c r="G16" i="6"/>
  <c r="B16" i="6"/>
  <c r="G15" i="6"/>
  <c r="B15" i="6"/>
  <c r="G14" i="6"/>
  <c r="B14" i="6"/>
  <c r="J13" i="6"/>
  <c r="I13" i="6"/>
  <c r="H13" i="6"/>
  <c r="G13" i="6"/>
  <c r="E13" i="6"/>
  <c r="D13" i="6"/>
  <c r="C13" i="6"/>
  <c r="B13" i="6"/>
  <c r="B10" i="6"/>
  <c r="G8" i="6"/>
  <c r="B8" i="6"/>
  <c r="G7" i="6"/>
  <c r="B7" i="6"/>
  <c r="G6" i="6"/>
  <c r="B6" i="6"/>
  <c r="G5" i="6"/>
  <c r="B5" i="6"/>
  <c r="G4" i="6"/>
  <c r="B4" i="6"/>
  <c r="J3" i="6"/>
  <c r="I3" i="6"/>
  <c r="H3" i="6"/>
  <c r="G3" i="6"/>
  <c r="E3" i="6"/>
  <c r="D3" i="6"/>
  <c r="C3" i="6"/>
  <c r="B3" i="6"/>
  <c r="I27" i="5"/>
  <c r="H27" i="5"/>
  <c r="G27" i="5"/>
  <c r="E27" i="5"/>
  <c r="D27" i="5"/>
  <c r="C27" i="5"/>
  <c r="J26" i="5"/>
  <c r="F26" i="5"/>
  <c r="J25" i="5"/>
  <c r="F25" i="5"/>
  <c r="J24" i="5"/>
  <c r="F24" i="5"/>
  <c r="J23" i="5"/>
  <c r="F23" i="5"/>
  <c r="J22" i="5"/>
  <c r="F22" i="5"/>
  <c r="I18" i="5"/>
  <c r="H18" i="5"/>
  <c r="G18" i="5"/>
  <c r="E18" i="5"/>
  <c r="D18" i="5"/>
  <c r="C18" i="5"/>
  <c r="J17" i="5"/>
  <c r="D7" i="5" s="1"/>
  <c r="D18" i="6" s="1"/>
  <c r="F17" i="5"/>
  <c r="C7" i="5" s="1"/>
  <c r="C18" i="6" s="1"/>
  <c r="J16" i="5"/>
  <c r="D6" i="5" s="1"/>
  <c r="D17" i="6" s="1"/>
  <c r="F16" i="5"/>
  <c r="C6" i="5" s="1"/>
  <c r="J15" i="5"/>
  <c r="D5" i="5" s="1"/>
  <c r="D16" i="6" s="1"/>
  <c r="F15" i="5"/>
  <c r="C5" i="5" s="1"/>
  <c r="C16" i="6" s="1"/>
  <c r="J14" i="5"/>
  <c r="D4" i="5" s="1"/>
  <c r="F14" i="5"/>
  <c r="C4" i="5" s="1"/>
  <c r="J13" i="5"/>
  <c r="D3" i="5" s="1"/>
  <c r="D14" i="6" s="1"/>
  <c r="F13" i="5"/>
  <c r="I27" i="3"/>
  <c r="H27" i="3"/>
  <c r="G27" i="3"/>
  <c r="E27" i="3"/>
  <c r="D27" i="3"/>
  <c r="C27" i="3"/>
  <c r="I18" i="3"/>
  <c r="H18" i="3"/>
  <c r="G18" i="3"/>
  <c r="E18" i="3"/>
  <c r="D18" i="3"/>
  <c r="C18" i="3"/>
  <c r="J13" i="3"/>
  <c r="D3" i="3" s="1"/>
  <c r="D4" i="6" s="1"/>
  <c r="F13" i="3"/>
  <c r="C3" i="3" s="1"/>
  <c r="C4" i="6" s="1"/>
  <c r="J22" i="3"/>
  <c r="I3" i="3" s="1"/>
  <c r="I4" i="6" s="1"/>
  <c r="F22" i="3"/>
  <c r="H3" i="3" s="1"/>
  <c r="H4" i="6" s="1"/>
  <c r="J26" i="3"/>
  <c r="F26" i="3"/>
  <c r="H7" i="3" s="1"/>
  <c r="H8" i="6" s="1"/>
  <c r="J25" i="3"/>
  <c r="I6" i="3" s="1"/>
  <c r="I7" i="6" s="1"/>
  <c r="F25" i="3"/>
  <c r="J24" i="3"/>
  <c r="I5" i="3" s="1"/>
  <c r="I6" i="6" s="1"/>
  <c r="F24" i="3"/>
  <c r="H5" i="3" s="1"/>
  <c r="H6" i="6" s="1"/>
  <c r="J23" i="3"/>
  <c r="F23" i="3"/>
  <c r="J17" i="3"/>
  <c r="F17" i="3"/>
  <c r="C7" i="3" s="1"/>
  <c r="J16" i="3"/>
  <c r="D6" i="3" s="1"/>
  <c r="D7" i="6" s="1"/>
  <c r="F16" i="3"/>
  <c r="C6" i="3" s="1"/>
  <c r="C7" i="6" s="1"/>
  <c r="J15" i="3"/>
  <c r="D5" i="3" s="1"/>
  <c r="D6" i="6" s="1"/>
  <c r="F15" i="3"/>
  <c r="C5" i="3" s="1"/>
  <c r="C6" i="6" s="1"/>
  <c r="J14" i="3"/>
  <c r="D4" i="3" s="1"/>
  <c r="D5" i="6" s="1"/>
  <c r="F14" i="3"/>
  <c r="C4" i="3" s="1"/>
  <c r="C5" i="6" s="1"/>
  <c r="C8" i="3" l="1"/>
  <c r="C9" i="6" s="1"/>
  <c r="C8" i="6"/>
  <c r="I5" i="5"/>
  <c r="I16" i="6" s="1"/>
  <c r="H5" i="5"/>
  <c r="H16" i="6" s="1"/>
  <c r="I7" i="5"/>
  <c r="I18" i="6" s="1"/>
  <c r="D8" i="5"/>
  <c r="D9" i="5" s="1"/>
  <c r="E6" i="5"/>
  <c r="E17" i="6" s="1"/>
  <c r="H6" i="5"/>
  <c r="H17" i="6" s="1"/>
  <c r="C17" i="6"/>
  <c r="D15" i="6"/>
  <c r="H4" i="5"/>
  <c r="H15" i="6" s="1"/>
  <c r="F18" i="5"/>
  <c r="C15" i="6"/>
  <c r="H3" i="5"/>
  <c r="H14" i="6" s="1"/>
  <c r="C3" i="5"/>
  <c r="C8" i="5" s="1"/>
  <c r="C9" i="5" s="1"/>
  <c r="E4" i="5"/>
  <c r="E15" i="6" s="1"/>
  <c r="E5" i="5"/>
  <c r="E16" i="6" s="1"/>
  <c r="E7" i="5"/>
  <c r="E18" i="6" s="1"/>
  <c r="J18" i="5"/>
  <c r="I3" i="5"/>
  <c r="I14" i="6" s="1"/>
  <c r="I6" i="5"/>
  <c r="H7" i="5"/>
  <c r="H18" i="6" s="1"/>
  <c r="F27" i="5"/>
  <c r="I4" i="5"/>
  <c r="I15" i="6" s="1"/>
  <c r="J27" i="5"/>
  <c r="E3" i="3"/>
  <c r="E4" i="6" s="1"/>
  <c r="J3" i="3"/>
  <c r="J4" i="6" s="1"/>
  <c r="J27" i="3"/>
  <c r="F27" i="3"/>
  <c r="J18" i="3"/>
  <c r="F18" i="3"/>
  <c r="H6" i="3"/>
  <c r="E4" i="3"/>
  <c r="E5" i="6" s="1"/>
  <c r="J5" i="3"/>
  <c r="J6" i="6" s="1"/>
  <c r="E6" i="3"/>
  <c r="E7" i="6" s="1"/>
  <c r="E5" i="3"/>
  <c r="E6" i="6" s="1"/>
  <c r="H4" i="3"/>
  <c r="H5" i="6" s="1"/>
  <c r="D7" i="3"/>
  <c r="I7" i="3"/>
  <c r="I4" i="3"/>
  <c r="I5" i="6" s="1"/>
  <c r="J6" i="3" l="1"/>
  <c r="J7" i="6" s="1"/>
  <c r="H7" i="6"/>
  <c r="C9" i="3"/>
  <c r="J7" i="3"/>
  <c r="J8" i="6" s="1"/>
  <c r="I8" i="6"/>
  <c r="E7" i="3"/>
  <c r="E8" i="6" s="1"/>
  <c r="D8" i="3"/>
  <c r="D8" i="6"/>
  <c r="J5" i="5"/>
  <c r="J16" i="6" s="1"/>
  <c r="J7" i="5"/>
  <c r="J18" i="6" s="1"/>
  <c r="J6" i="5"/>
  <c r="J17" i="6" s="1"/>
  <c r="I17" i="6"/>
  <c r="D19" i="6"/>
  <c r="E8" i="5"/>
  <c r="C19" i="6"/>
  <c r="H8" i="5"/>
  <c r="H19" i="6" s="1"/>
  <c r="J3" i="5"/>
  <c r="J14" i="6" s="1"/>
  <c r="C20" i="6"/>
  <c r="E3" i="5"/>
  <c r="C14" i="6"/>
  <c r="D20" i="6"/>
  <c r="I8" i="5"/>
  <c r="J4" i="5"/>
  <c r="J15" i="6" s="1"/>
  <c r="H8" i="3"/>
  <c r="H9" i="6" s="1"/>
  <c r="J4" i="3"/>
  <c r="J5" i="6" s="1"/>
  <c r="I8" i="3"/>
  <c r="I9" i="6" s="1"/>
  <c r="E14" i="6" l="1"/>
  <c r="D9" i="3"/>
  <c r="D10" i="6" s="1"/>
  <c r="E9" i="5"/>
  <c r="C10" i="6"/>
  <c r="D9" i="6"/>
  <c r="E8" i="3"/>
  <c r="E19" i="6"/>
  <c r="J8" i="5"/>
  <c r="J19" i="6" s="1"/>
  <c r="I19" i="6"/>
  <c r="J8" i="3"/>
  <c r="J9" i="6" s="1"/>
  <c r="E20" i="6" l="1"/>
  <c r="E9" i="3"/>
  <c r="E9" i="6"/>
  <c r="E10" i="6" l="1"/>
</calcChain>
</file>

<file path=xl/sharedStrings.xml><?xml version="1.0" encoding="utf-8"?>
<sst xmlns="http://schemas.openxmlformats.org/spreadsheetml/2006/main" count="104" uniqueCount="18">
  <si>
    <t>Mar</t>
  </si>
  <si>
    <t>Feb</t>
  </si>
  <si>
    <t>Jan</t>
  </si>
  <si>
    <t>Apr</t>
  </si>
  <si>
    <t>GapDown</t>
  </si>
  <si>
    <t>GapUp</t>
  </si>
  <si>
    <t>Total</t>
  </si>
  <si>
    <t># Trades</t>
  </si>
  <si>
    <t>P&amp;L Summary</t>
  </si>
  <si>
    <t>P&amp;L Details</t>
  </si>
  <si>
    <t>TakeProfit</t>
  </si>
  <si>
    <t>StopLoss</t>
  </si>
  <si>
    <t>Kill</t>
  </si>
  <si>
    <t>Trades Details</t>
  </si>
  <si>
    <t>Avg Return/year</t>
  </si>
  <si>
    <t>May</t>
  </si>
  <si>
    <t>Based on 1s data</t>
  </si>
  <si>
    <t>Based on tick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</si>
</sst>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38" fontId="0" fillId="0" borderId="0" xfId="0" applyNumberFormat="1"/>
    <xf numFmtId="38" fontId="0" fillId="2" borderId="0" xfId="0" applyNumberFormat="1" applyFill="1"/>
    <xf numFmtId="0" fontId="1" fillId="3" borderId="0" xfId="0" applyFont="1" applyFill="1" applyAlignment="1">
      <alignment horizontal="center"/>
    </xf>
    <xf numFmtId="38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7A65-DF82-4088-8F10-AFDD1C833678}">
  <dimension ref="B2:K20"/>
  <sheetViews>
    <sheetView tabSelected="1" workbookViewId="0">
      <selection activeCell="D14" sqref="D14"/>
    </sheetView>
  </sheetViews>
  <sheetFormatPr defaultRowHeight="14.4" x14ac:dyDescent="0.3"/>
  <cols>
    <col min="2" max="2" width="13.6640625" bestFit="1" customWidth="1"/>
  </cols>
  <sheetData>
    <row r="2" spans="2:11" x14ac:dyDescent="0.3">
      <c r="B2" s="4" t="s">
        <v>16</v>
      </c>
      <c r="C2" s="4"/>
    </row>
    <row r="3" spans="2:11" x14ac:dyDescent="0.3">
      <c r="B3" s="3" t="str">
        <f>'P&amp;L 1s'!B2</f>
        <v>P&amp;L Summary</v>
      </c>
      <c r="C3" s="3" t="str">
        <f>'P&amp;L 1s'!C2</f>
        <v>GapDown</v>
      </c>
      <c r="D3" s="3" t="str">
        <f>'P&amp;L 1s'!D2</f>
        <v>GapUp</v>
      </c>
      <c r="E3" s="3" t="str">
        <f>'P&amp;L 1s'!E2</f>
        <v>Total</v>
      </c>
      <c r="G3" s="3" t="str">
        <f>'P&amp;L 1s'!G2</f>
        <v># Trades</v>
      </c>
      <c r="H3" s="3" t="str">
        <f>'P&amp;L 1s'!H2</f>
        <v>GapDown</v>
      </c>
      <c r="I3" s="3" t="str">
        <f>'P&amp;L 1s'!I2</f>
        <v>GapUp</v>
      </c>
      <c r="J3" s="3" t="str">
        <f>'P&amp;L 1s'!J2</f>
        <v>Total</v>
      </c>
      <c r="K3" s="2"/>
    </row>
    <row r="4" spans="2:11" x14ac:dyDescent="0.3">
      <c r="B4" t="str">
        <f>'P&amp;L 1s'!B3</f>
        <v>May</v>
      </c>
      <c r="C4" s="2">
        <f>'P&amp;L 1s'!C3</f>
        <v>-497.47050000000007</v>
      </c>
      <c r="D4" s="2">
        <f>'P&amp;L 1s'!D3</f>
        <v>-854.42900000000009</v>
      </c>
      <c r="E4" s="2">
        <f>'P&amp;L 1s'!E3</f>
        <v>-1351.8995000000002</v>
      </c>
      <c r="G4" t="str">
        <f>'P&amp;L 1s'!G3</f>
        <v>May</v>
      </c>
      <c r="H4" s="2">
        <f>'P&amp;L 1s'!H3</f>
        <v>9</v>
      </c>
      <c r="I4" s="2">
        <f>'P&amp;L 1s'!I3</f>
        <v>11</v>
      </c>
      <c r="J4" s="2">
        <f>'P&amp;L 1s'!J3</f>
        <v>20</v>
      </c>
      <c r="K4" s="2"/>
    </row>
    <row r="5" spans="2:11" x14ac:dyDescent="0.3">
      <c r="B5" t="str">
        <f>'P&amp;L 1s'!B4</f>
        <v>Apr</v>
      </c>
      <c r="C5" s="2">
        <f>'P&amp;L 1s'!C4</f>
        <v>915.23980000000006</v>
      </c>
      <c r="D5" s="2">
        <f>'P&amp;L 1s'!D4</f>
        <v>-867.31599999999992</v>
      </c>
      <c r="E5" s="2">
        <f>'P&amp;L 1s'!E4</f>
        <v>47.923800000000142</v>
      </c>
      <c r="G5" t="str">
        <f>'P&amp;L 1s'!G4</f>
        <v>Apr</v>
      </c>
      <c r="H5" s="2">
        <f>'P&amp;L 1s'!H4</f>
        <v>12</v>
      </c>
      <c r="I5" s="2">
        <f>'P&amp;L 1s'!I4</f>
        <v>10</v>
      </c>
      <c r="J5" s="2">
        <f>'P&amp;L 1s'!J4</f>
        <v>22</v>
      </c>
      <c r="K5" s="2"/>
    </row>
    <row r="6" spans="2:11" x14ac:dyDescent="0.3">
      <c r="B6" t="str">
        <f>'P&amp;L 1s'!B5</f>
        <v>Mar</v>
      </c>
      <c r="C6" s="2">
        <f>'P&amp;L 1s'!C5</f>
        <v>595.11599999999987</v>
      </c>
      <c r="D6" s="2">
        <f>'P&amp;L 1s'!D5</f>
        <v>-586.3900000000001</v>
      </c>
      <c r="E6" s="2">
        <f>'P&amp;L 1s'!E5</f>
        <v>8.7259999999997717</v>
      </c>
      <c r="G6" t="str">
        <f>'P&amp;L 1s'!G5</f>
        <v>Mar</v>
      </c>
      <c r="H6" s="2">
        <f>'P&amp;L 1s'!H5</f>
        <v>10</v>
      </c>
      <c r="I6" s="2">
        <f>'P&amp;L 1s'!I5</f>
        <v>4</v>
      </c>
      <c r="J6" s="2">
        <f>'P&amp;L 1s'!J5</f>
        <v>14</v>
      </c>
      <c r="K6" s="2"/>
    </row>
    <row r="7" spans="2:11" x14ac:dyDescent="0.3">
      <c r="B7" t="str">
        <f>'P&amp;L 1s'!B6</f>
        <v>Feb</v>
      </c>
      <c r="C7" s="2">
        <f>'P&amp;L 1s'!C6</f>
        <v>-1127.192</v>
      </c>
      <c r="D7" s="2">
        <f>'P&amp;L 1s'!D6</f>
        <v>137.7088</v>
      </c>
      <c r="E7" s="2">
        <f>'P&amp;L 1s'!E6</f>
        <v>-989.48320000000001</v>
      </c>
      <c r="G7" t="str">
        <f>'P&amp;L 1s'!G6</f>
        <v>Feb</v>
      </c>
      <c r="H7" s="2">
        <f>'P&amp;L 1s'!H6</f>
        <v>11</v>
      </c>
      <c r="I7" s="2">
        <f>'P&amp;L 1s'!I6</f>
        <v>4</v>
      </c>
      <c r="J7" s="2">
        <f>'P&amp;L 1s'!J6</f>
        <v>15</v>
      </c>
      <c r="K7" s="2"/>
    </row>
    <row r="8" spans="2:11" x14ac:dyDescent="0.3">
      <c r="B8" t="str">
        <f>'P&amp;L 1s'!B7</f>
        <v>Jan</v>
      </c>
      <c r="C8" s="2">
        <f>'P&amp;L 1s'!C7</f>
        <v>416.73500000000007</v>
      </c>
      <c r="D8" s="2">
        <f>'P&amp;L 1s'!D7</f>
        <v>-151.8129999999999</v>
      </c>
      <c r="E8" s="2">
        <f>'P&amp;L 1s'!E7</f>
        <v>264.92200000000014</v>
      </c>
      <c r="G8" t="str">
        <f>'P&amp;L 1s'!G7</f>
        <v>Jan</v>
      </c>
      <c r="H8" s="2">
        <f>'P&amp;L 1s'!H7</f>
        <v>12</v>
      </c>
      <c r="I8" s="2">
        <f>'P&amp;L 1s'!I7</f>
        <v>16</v>
      </c>
      <c r="J8" s="2">
        <f>'P&amp;L 1s'!J7</f>
        <v>28</v>
      </c>
      <c r="K8" s="2"/>
    </row>
    <row r="9" spans="2:11" x14ac:dyDescent="0.3">
      <c r="B9" s="3"/>
      <c r="C9" s="3">
        <f>'P&amp;L 1s'!C8</f>
        <v>302.42829999999998</v>
      </c>
      <c r="D9" s="3">
        <f>'P&amp;L 1s'!D8</f>
        <v>-2322.2392000000004</v>
      </c>
      <c r="E9" s="3">
        <f>'P&amp;L 1s'!E8</f>
        <v>-2019.8109000000004</v>
      </c>
      <c r="G9" s="3"/>
      <c r="H9" s="3">
        <f>'P&amp;L 1s'!H8</f>
        <v>45</v>
      </c>
      <c r="I9" s="3">
        <f>'P&amp;L 1s'!I8</f>
        <v>34</v>
      </c>
      <c r="J9" s="3">
        <f>'P&amp;L 1s'!J8</f>
        <v>79</v>
      </c>
      <c r="K9" s="2"/>
    </row>
    <row r="10" spans="2:11" x14ac:dyDescent="0.3">
      <c r="B10" t="str">
        <f>'P&amp;L 1s'!B9</f>
        <v>Avg Return/year</v>
      </c>
      <c r="C10" s="1">
        <f>'P&amp;L 1s'!C9</f>
        <v>7.2582791999999997E-4</v>
      </c>
      <c r="D10" s="1">
        <f>'P&amp;L 1s'!D9</f>
        <v>-5.5733740800000004E-3</v>
      </c>
      <c r="E10" s="1">
        <f>'P&amp;L 1s'!E9</f>
        <v>-4.8475461600000005E-3</v>
      </c>
      <c r="K10" s="2"/>
    </row>
    <row r="11" spans="2:1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3">
      <c r="B12" s="4" t="s">
        <v>17</v>
      </c>
      <c r="C12" s="4"/>
    </row>
    <row r="13" spans="2:11" x14ac:dyDescent="0.3">
      <c r="B13" s="3" t="str">
        <f>'P&amp;L tick'!B2</f>
        <v>P&amp;L Summary</v>
      </c>
      <c r="C13" s="3" t="str">
        <f>'P&amp;L tick'!C2</f>
        <v>GapDown</v>
      </c>
      <c r="D13" s="3" t="str">
        <f>'P&amp;L tick'!D2</f>
        <v>GapUp</v>
      </c>
      <c r="E13" s="3" t="str">
        <f>'P&amp;L tick'!E2</f>
        <v>Total</v>
      </c>
      <c r="G13" s="3" t="str">
        <f>'P&amp;L tick'!G2</f>
        <v># Trades</v>
      </c>
      <c r="H13" s="3" t="str">
        <f>'P&amp;L tick'!H2</f>
        <v>GapDown</v>
      </c>
      <c r="I13" s="3" t="str">
        <f>'P&amp;L tick'!I2</f>
        <v>GapUp</v>
      </c>
      <c r="J13" s="3" t="str">
        <f>'P&amp;L tick'!J2</f>
        <v>Total</v>
      </c>
    </row>
    <row r="14" spans="2:11" x14ac:dyDescent="0.3">
      <c r="B14" t="str">
        <f>'P&amp;L tick'!B3</f>
        <v>May</v>
      </c>
      <c r="C14" s="2">
        <f>'P&amp;L tick'!C3</f>
        <v>497.75999999999988</v>
      </c>
      <c r="D14" s="2">
        <f>'P&amp;L tick'!D3</f>
        <v>1719.567</v>
      </c>
      <c r="E14" s="2">
        <f>'P&amp;L tick'!E3</f>
        <v>2217.3269999999998</v>
      </c>
      <c r="G14" t="str">
        <f>'P&amp;L tick'!G3</f>
        <v>May</v>
      </c>
      <c r="H14" s="2">
        <f>'P&amp;L tick'!H3</f>
        <v>11</v>
      </c>
      <c r="I14" s="2">
        <f>'P&amp;L tick'!I3</f>
        <v>15</v>
      </c>
      <c r="J14" s="2">
        <f>'P&amp;L tick'!J3</f>
        <v>26</v>
      </c>
    </row>
    <row r="15" spans="2:11" x14ac:dyDescent="0.3">
      <c r="B15" t="str">
        <f>'P&amp;L tick'!B4</f>
        <v>Apr</v>
      </c>
      <c r="C15" s="2">
        <f>'P&amp;L tick'!C4</f>
        <v>211.06699999999992</v>
      </c>
      <c r="D15" s="2">
        <f>'P&amp;L tick'!D4</f>
        <v>1650.2399999999998</v>
      </c>
      <c r="E15" s="2">
        <f>'P&amp;L tick'!E4</f>
        <v>1861.3069999999998</v>
      </c>
      <c r="G15" t="str">
        <f>'P&amp;L tick'!G4</f>
        <v>Apr</v>
      </c>
      <c r="H15" s="2">
        <f>'P&amp;L tick'!H4</f>
        <v>8</v>
      </c>
      <c r="I15" s="2">
        <f>'P&amp;L tick'!I4</f>
        <v>14</v>
      </c>
      <c r="J15" s="2">
        <f>'P&amp;L tick'!J4</f>
        <v>22</v>
      </c>
    </row>
    <row r="16" spans="2:11" x14ac:dyDescent="0.3">
      <c r="B16" t="str">
        <f>'P&amp;L tick'!B5</f>
        <v>Mar</v>
      </c>
      <c r="C16" s="2">
        <f>'P&amp;L tick'!C5</f>
        <v>-1283.4242199999997</v>
      </c>
      <c r="D16" s="2">
        <f>'P&amp;L tick'!D5</f>
        <v>437.78400000000011</v>
      </c>
      <c r="E16" s="2">
        <f>'P&amp;L tick'!E5</f>
        <v>-845.64021999999954</v>
      </c>
      <c r="G16" t="str">
        <f>'P&amp;L tick'!G5</f>
        <v>Mar</v>
      </c>
      <c r="H16" s="2">
        <f>'P&amp;L tick'!H5</f>
        <v>12</v>
      </c>
      <c r="I16" s="2">
        <f>'P&amp;L tick'!I5</f>
        <v>14</v>
      </c>
      <c r="J16" s="2">
        <f>'P&amp;L tick'!J5</f>
        <v>26</v>
      </c>
    </row>
    <row r="17" spans="2:10" x14ac:dyDescent="0.3">
      <c r="B17" t="str">
        <f>'P&amp;L tick'!B6</f>
        <v>Feb</v>
      </c>
      <c r="C17" s="2">
        <f>'P&amp;L tick'!C6</f>
        <v>396.53</v>
      </c>
      <c r="D17" s="2">
        <f>'P&amp;L tick'!D6</f>
        <v>-440.97799999999995</v>
      </c>
      <c r="E17" s="2">
        <f>'P&amp;L tick'!E6</f>
        <v>-44.447999999999979</v>
      </c>
      <c r="G17" t="str">
        <f>'P&amp;L tick'!G6</f>
        <v>Feb</v>
      </c>
      <c r="H17" s="2">
        <f>'P&amp;L tick'!H6</f>
        <v>10</v>
      </c>
      <c r="I17" s="2">
        <f>'P&amp;L tick'!I6</f>
        <v>8</v>
      </c>
      <c r="J17" s="2">
        <f>'P&amp;L tick'!J6</f>
        <v>18</v>
      </c>
    </row>
    <row r="18" spans="2:10" x14ac:dyDescent="0.3">
      <c r="B18" t="str">
        <f>'P&amp;L tick'!B7</f>
        <v>Jan</v>
      </c>
      <c r="C18" s="2">
        <f>'P&amp;L tick'!C7</f>
        <v>-1165.6149999999998</v>
      </c>
      <c r="D18" s="2">
        <f>'P&amp;L tick'!D7</f>
        <v>3415.34</v>
      </c>
      <c r="E18" s="2">
        <f>'P&amp;L tick'!E7</f>
        <v>2249.7250000000004</v>
      </c>
      <c r="G18" t="str">
        <f>'P&amp;L tick'!G7</f>
        <v>Jan</v>
      </c>
      <c r="H18" s="2">
        <f>'P&amp;L tick'!H7</f>
        <v>13</v>
      </c>
      <c r="I18" s="2">
        <f>'P&amp;L tick'!I7</f>
        <v>19</v>
      </c>
      <c r="J18" s="2">
        <f>'P&amp;L tick'!J7</f>
        <v>32</v>
      </c>
    </row>
    <row r="19" spans="2:10" x14ac:dyDescent="0.3">
      <c r="B19" s="3"/>
      <c r="C19" s="3">
        <f>'P&amp;L tick'!C8</f>
        <v>-1343.6822199999997</v>
      </c>
      <c r="D19" s="3">
        <f>'P&amp;L tick'!D8</f>
        <v>6781.9529999999995</v>
      </c>
      <c r="E19" s="3">
        <f>'P&amp;L tick'!E8</f>
        <v>5438.2707799999998</v>
      </c>
      <c r="G19" s="3"/>
      <c r="H19" s="3">
        <f>'P&amp;L tick'!H8</f>
        <v>43</v>
      </c>
      <c r="I19" s="3">
        <f>'P&amp;L tick'!I8</f>
        <v>55</v>
      </c>
      <c r="J19" s="3">
        <f>'P&amp;L tick'!J8</f>
        <v>98</v>
      </c>
    </row>
    <row r="20" spans="2:10" x14ac:dyDescent="0.3">
      <c r="B20" t="str">
        <f>'P&amp;L tick'!B9</f>
        <v>Avg Return/year</v>
      </c>
      <c r="C20" s="1">
        <f>'P&amp;L tick'!C9</f>
        <v>-3.2248373279999991E-3</v>
      </c>
      <c r="D20" s="1">
        <f>'P&amp;L tick'!D9</f>
        <v>1.6276687199999997E-2</v>
      </c>
      <c r="E20" s="1">
        <f>'P&amp;L tick'!E9</f>
        <v>1.3051849871999999E-2</v>
      </c>
    </row>
  </sheetData>
  <mergeCells count="2">
    <mergeCell ref="B2:C2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D422-6B39-442D-BE35-94914F975353}">
  <dimension ref="B2:J27"/>
  <sheetViews>
    <sheetView zoomScaleNormal="100" workbookViewId="0">
      <selection activeCell="J24" sqref="J24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15</v>
      </c>
      <c r="C3" s="2">
        <f>F13</f>
        <v>-497.47050000000007</v>
      </c>
      <c r="D3" s="2">
        <f>J13</f>
        <v>-854.42900000000009</v>
      </c>
      <c r="E3" s="2">
        <f t="shared" ref="E3" si="0">D3+C3</f>
        <v>-1351.8995000000002</v>
      </c>
      <c r="G3" t="s">
        <v>15</v>
      </c>
      <c r="H3" s="2">
        <f>F22</f>
        <v>9</v>
      </c>
      <c r="I3" s="2">
        <f>J22</f>
        <v>11</v>
      </c>
      <c r="J3" s="2">
        <f t="shared" ref="J3" si="1">I3+H3</f>
        <v>20</v>
      </c>
    </row>
    <row r="4" spans="2:10" x14ac:dyDescent="0.3">
      <c r="B4" t="s">
        <v>3</v>
      </c>
      <c r="C4" s="2">
        <f>F14</f>
        <v>915.23980000000006</v>
      </c>
      <c r="D4" s="2">
        <f>J14</f>
        <v>-867.31599999999992</v>
      </c>
      <c r="E4" s="2">
        <f t="shared" ref="E4:E8" si="2">D4+C4</f>
        <v>47.923800000000142</v>
      </c>
      <c r="G4" t="s">
        <v>3</v>
      </c>
      <c r="H4" s="2">
        <f>F23</f>
        <v>12</v>
      </c>
      <c r="I4" s="2">
        <f>J23</f>
        <v>10</v>
      </c>
      <c r="J4" s="2">
        <f t="shared" ref="J4:J8" si="3">I4+H4</f>
        <v>22</v>
      </c>
    </row>
    <row r="5" spans="2:10" x14ac:dyDescent="0.3">
      <c r="B5" t="s">
        <v>0</v>
      </c>
      <c r="C5" s="2">
        <f t="shared" ref="C5:C7" si="4">F15</f>
        <v>595.11599999999987</v>
      </c>
      <c r="D5" s="2">
        <f t="shared" ref="D5:D7" si="5">J15</f>
        <v>-586.3900000000001</v>
      </c>
      <c r="E5" s="2">
        <f t="shared" si="2"/>
        <v>8.7259999999997717</v>
      </c>
      <c r="G5" t="s">
        <v>0</v>
      </c>
      <c r="H5" s="2">
        <f t="shared" ref="H5:H7" si="6">F24</f>
        <v>10</v>
      </c>
      <c r="I5" s="2">
        <f t="shared" ref="I5:I7" si="7">J24</f>
        <v>4</v>
      </c>
      <c r="J5" s="2">
        <f t="shared" si="3"/>
        <v>14</v>
      </c>
    </row>
    <row r="6" spans="2:10" x14ac:dyDescent="0.3">
      <c r="B6" t="s">
        <v>1</v>
      </c>
      <c r="C6" s="2">
        <f t="shared" si="4"/>
        <v>-1127.192</v>
      </c>
      <c r="D6" s="2">
        <f t="shared" si="5"/>
        <v>137.7088</v>
      </c>
      <c r="E6" s="2">
        <f t="shared" si="2"/>
        <v>-989.48320000000001</v>
      </c>
      <c r="G6" t="s">
        <v>1</v>
      </c>
      <c r="H6" s="2">
        <f t="shared" si="6"/>
        <v>11</v>
      </c>
      <c r="I6" s="2">
        <f t="shared" si="7"/>
        <v>4</v>
      </c>
      <c r="J6" s="2">
        <f t="shared" si="3"/>
        <v>15</v>
      </c>
    </row>
    <row r="7" spans="2:10" x14ac:dyDescent="0.3">
      <c r="B7" t="s">
        <v>2</v>
      </c>
      <c r="C7" s="2">
        <f t="shared" si="4"/>
        <v>416.73500000000007</v>
      </c>
      <c r="D7" s="2">
        <f t="shared" si="5"/>
        <v>-151.8129999999999</v>
      </c>
      <c r="E7" s="2">
        <f t="shared" si="2"/>
        <v>264.92200000000014</v>
      </c>
      <c r="G7" t="s">
        <v>2</v>
      </c>
      <c r="H7" s="2">
        <f t="shared" si="6"/>
        <v>12</v>
      </c>
      <c r="I7" s="2">
        <f t="shared" si="7"/>
        <v>16</v>
      </c>
      <c r="J7" s="2">
        <f t="shared" si="3"/>
        <v>28</v>
      </c>
    </row>
    <row r="8" spans="2:10" x14ac:dyDescent="0.3">
      <c r="B8" s="3"/>
      <c r="C8" s="3">
        <f>SUM(C3:C7)</f>
        <v>302.42829999999998</v>
      </c>
      <c r="D8" s="3">
        <f>SUM(D3:D7)</f>
        <v>-2322.2392000000004</v>
      </c>
      <c r="E8" s="3">
        <f t="shared" si="2"/>
        <v>-2019.8109000000004</v>
      </c>
      <c r="G8" s="3"/>
      <c r="H8" s="3">
        <f>SUM(H4:H7)</f>
        <v>45</v>
      </c>
      <c r="I8" s="3">
        <f>SUM(I4:I7)</f>
        <v>34</v>
      </c>
      <c r="J8" s="3">
        <f t="shared" si="3"/>
        <v>79</v>
      </c>
    </row>
    <row r="9" spans="2:10" x14ac:dyDescent="0.3">
      <c r="B9" t="s">
        <v>14</v>
      </c>
      <c r="C9" s="1">
        <f>C8/1000000*12/COUNT(C3:C7)</f>
        <v>7.2582791999999997E-4</v>
      </c>
      <c r="D9" s="1">
        <f>D8/1000000*12/COUNT(D3:D7)</f>
        <v>-5.5733740800000004E-3</v>
      </c>
      <c r="E9" s="1">
        <f>E8/1000000*12/COUNT(E3:E7)</f>
        <v>-4.8475461600000005E-3</v>
      </c>
    </row>
    <row r="11" spans="2:10" x14ac:dyDescent="0.3">
      <c r="C11" s="5" t="s">
        <v>4</v>
      </c>
      <c r="D11" s="5"/>
      <c r="E11" s="5"/>
      <c r="F11" s="5" t="s">
        <v>6</v>
      </c>
      <c r="G11" s="5" t="s">
        <v>5</v>
      </c>
      <c r="H11" s="5"/>
      <c r="I11" s="5"/>
      <c r="J11" s="5" t="s">
        <v>6</v>
      </c>
    </row>
    <row r="12" spans="2:10" x14ac:dyDescent="0.3">
      <c r="B12" s="3" t="s">
        <v>9</v>
      </c>
      <c r="C12" s="3" t="s">
        <v>10</v>
      </c>
      <c r="D12" s="3" t="s">
        <v>11</v>
      </c>
      <c r="E12" s="3" t="s">
        <v>12</v>
      </c>
      <c r="F12" s="5"/>
      <c r="G12" s="3" t="s">
        <v>10</v>
      </c>
      <c r="H12" s="3" t="s">
        <v>11</v>
      </c>
      <c r="I12" s="3" t="s">
        <v>12</v>
      </c>
      <c r="J12" s="5"/>
    </row>
    <row r="13" spans="2:10" x14ac:dyDescent="0.3">
      <c r="B13" t="s">
        <v>15</v>
      </c>
      <c r="C13" s="2">
        <v>1041.57</v>
      </c>
      <c r="D13" s="2">
        <v>-1484.73</v>
      </c>
      <c r="E13" s="2">
        <v>-54.310499999999998</v>
      </c>
      <c r="F13" s="2">
        <f>SUM(C13:E13)</f>
        <v>-497.47050000000007</v>
      </c>
      <c r="G13" s="2">
        <v>0</v>
      </c>
      <c r="H13" s="2">
        <v>-1123.97</v>
      </c>
      <c r="I13" s="2">
        <v>269.541</v>
      </c>
      <c r="J13" s="2">
        <f>SUM(G13:I13)</f>
        <v>-854.42900000000009</v>
      </c>
    </row>
    <row r="14" spans="2:10" x14ac:dyDescent="0.3">
      <c r="B14" t="s">
        <v>3</v>
      </c>
      <c r="C14" s="2">
        <v>2133.9</v>
      </c>
      <c r="D14" s="2">
        <v>-1265.72</v>
      </c>
      <c r="E14" s="2">
        <v>47.059800000000003</v>
      </c>
      <c r="F14" s="2">
        <f>SUM(C14:E14)</f>
        <v>915.23980000000006</v>
      </c>
      <c r="G14" s="2">
        <v>0</v>
      </c>
      <c r="H14" s="2">
        <v>-1139.3499999999999</v>
      </c>
      <c r="I14" s="2">
        <v>272.03399999999999</v>
      </c>
      <c r="J14" s="2">
        <f>SUM(G14:I14)</f>
        <v>-867.31599999999992</v>
      </c>
    </row>
    <row r="15" spans="2:10" x14ac:dyDescent="0.3">
      <c r="B15" t="s">
        <v>0</v>
      </c>
      <c r="C15" s="2">
        <v>918.23500000000001</v>
      </c>
      <c r="D15" s="2">
        <v>-1275.9000000000001</v>
      </c>
      <c r="E15" s="2">
        <v>952.78099999999995</v>
      </c>
      <c r="F15" s="2">
        <f>SUM(C15:E15)</f>
        <v>595.11599999999987</v>
      </c>
      <c r="G15" s="2">
        <v>0</v>
      </c>
      <c r="H15" s="2">
        <v>-311.15300000000002</v>
      </c>
      <c r="I15" s="2">
        <v>-275.23700000000002</v>
      </c>
      <c r="J15" s="2">
        <f>SUM(G15:I15)</f>
        <v>-586.3900000000001</v>
      </c>
    </row>
    <row r="16" spans="2:10" x14ac:dyDescent="0.3">
      <c r="B16" t="s">
        <v>1</v>
      </c>
      <c r="C16" s="2">
        <v>0</v>
      </c>
      <c r="D16" s="2">
        <v>-1284.45</v>
      </c>
      <c r="E16" s="2">
        <v>157.25800000000001</v>
      </c>
      <c r="F16" s="2">
        <f>SUM(C16:E16)</f>
        <v>-1127.192</v>
      </c>
      <c r="G16" s="2">
        <v>0</v>
      </c>
      <c r="H16" s="2">
        <v>-83.535200000000003</v>
      </c>
      <c r="I16" s="2">
        <v>221.244</v>
      </c>
      <c r="J16" s="2">
        <f>SUM(G16:I16)</f>
        <v>137.7088</v>
      </c>
    </row>
    <row r="17" spans="2:10" x14ac:dyDescent="0.3">
      <c r="B17" t="s">
        <v>2</v>
      </c>
      <c r="C17" s="2">
        <v>348.71300000000002</v>
      </c>
      <c r="D17" s="2">
        <v>-638.96799999999996</v>
      </c>
      <c r="E17" s="2">
        <v>706.99</v>
      </c>
      <c r="F17" s="2">
        <f>SUM(C17:E17)</f>
        <v>416.73500000000007</v>
      </c>
      <c r="G17" s="2">
        <v>1070.67</v>
      </c>
      <c r="H17" s="2">
        <v>-1434.77</v>
      </c>
      <c r="I17" s="2">
        <v>212.28700000000001</v>
      </c>
      <c r="J17" s="2">
        <f>SUM(G17:I17)</f>
        <v>-151.8129999999999</v>
      </c>
    </row>
    <row r="18" spans="2:10" x14ac:dyDescent="0.3">
      <c r="B18" s="3"/>
      <c r="C18" s="3">
        <f>SUM(C13:C17)</f>
        <v>4442.4180000000006</v>
      </c>
      <c r="D18" s="3">
        <f t="shared" ref="D18:J18" si="8">SUM(D13:D17)</f>
        <v>-5949.768</v>
      </c>
      <c r="E18" s="3">
        <f t="shared" si="8"/>
        <v>1809.7782999999999</v>
      </c>
      <c r="F18" s="3">
        <f t="shared" si="8"/>
        <v>302.42829999999998</v>
      </c>
      <c r="G18" s="3">
        <f t="shared" si="8"/>
        <v>1070.67</v>
      </c>
      <c r="H18" s="3">
        <f t="shared" si="8"/>
        <v>-4092.7781999999997</v>
      </c>
      <c r="I18" s="3">
        <f t="shared" si="8"/>
        <v>699.86900000000003</v>
      </c>
      <c r="J18" s="3">
        <f t="shared" si="8"/>
        <v>-2322.2392000000004</v>
      </c>
    </row>
    <row r="20" spans="2:10" x14ac:dyDescent="0.3">
      <c r="C20" s="5" t="s">
        <v>4</v>
      </c>
      <c r="D20" s="5"/>
      <c r="E20" s="5"/>
      <c r="F20" s="5" t="s">
        <v>6</v>
      </c>
      <c r="G20" s="5" t="s">
        <v>5</v>
      </c>
      <c r="H20" s="5"/>
      <c r="I20" s="5"/>
      <c r="J20" s="5" t="s">
        <v>6</v>
      </c>
    </row>
    <row r="21" spans="2:10" x14ac:dyDescent="0.3">
      <c r="B21" s="3" t="s">
        <v>13</v>
      </c>
      <c r="C21" s="3" t="s">
        <v>10</v>
      </c>
      <c r="D21" s="3" t="s">
        <v>11</v>
      </c>
      <c r="E21" s="3" t="s">
        <v>12</v>
      </c>
      <c r="F21" s="5"/>
      <c r="G21" s="3" t="s">
        <v>10</v>
      </c>
      <c r="H21" s="3" t="s">
        <v>11</v>
      </c>
      <c r="I21" s="3" t="s">
        <v>12</v>
      </c>
      <c r="J21" s="5"/>
    </row>
    <row r="22" spans="2:10" x14ac:dyDescent="0.3">
      <c r="B22" t="s">
        <v>15</v>
      </c>
      <c r="C22" s="2">
        <v>1</v>
      </c>
      <c r="D22" s="2">
        <v>6</v>
      </c>
      <c r="E22" s="2">
        <v>2</v>
      </c>
      <c r="F22" s="2">
        <f>SUM(C22:E22)</f>
        <v>9</v>
      </c>
      <c r="G22" s="2">
        <v>0</v>
      </c>
      <c r="H22" s="2">
        <v>6</v>
      </c>
      <c r="I22" s="2">
        <v>5</v>
      </c>
      <c r="J22" s="2">
        <f>SUM(G22:I22)</f>
        <v>11</v>
      </c>
    </row>
    <row r="23" spans="2:10" x14ac:dyDescent="0.3">
      <c r="B23" t="s">
        <v>3</v>
      </c>
      <c r="C23" s="2">
        <v>3</v>
      </c>
      <c r="D23" s="2">
        <v>7</v>
      </c>
      <c r="E23" s="2">
        <v>2</v>
      </c>
      <c r="F23" s="2">
        <f>SUM(C23:E23)</f>
        <v>12</v>
      </c>
      <c r="G23" s="2">
        <v>0</v>
      </c>
      <c r="H23" s="2">
        <v>8</v>
      </c>
      <c r="I23" s="2">
        <v>2</v>
      </c>
      <c r="J23" s="2">
        <f>SUM(G23:I23)</f>
        <v>10</v>
      </c>
    </row>
    <row r="24" spans="2:10" x14ac:dyDescent="0.3">
      <c r="B24" t="s">
        <v>0</v>
      </c>
      <c r="C24" s="2">
        <v>2</v>
      </c>
      <c r="D24" s="2">
        <v>4</v>
      </c>
      <c r="E24" s="2">
        <v>4</v>
      </c>
      <c r="F24" s="2">
        <f>SUM(C24:E24)</f>
        <v>10</v>
      </c>
      <c r="G24" s="2">
        <v>0</v>
      </c>
      <c r="H24" s="2">
        <v>2</v>
      </c>
      <c r="I24" s="2">
        <v>2</v>
      </c>
      <c r="J24" s="2">
        <f>SUM(G24:I24)</f>
        <v>4</v>
      </c>
    </row>
    <row r="25" spans="2:10" x14ac:dyDescent="0.3">
      <c r="B25" t="s">
        <v>1</v>
      </c>
      <c r="C25" s="2">
        <v>0</v>
      </c>
      <c r="D25" s="2">
        <v>9</v>
      </c>
      <c r="E25" s="2">
        <v>2</v>
      </c>
      <c r="F25" s="2">
        <f>SUM(C25:E25)</f>
        <v>11</v>
      </c>
      <c r="G25" s="2">
        <v>0</v>
      </c>
      <c r="H25" s="2">
        <v>1</v>
      </c>
      <c r="I25" s="2">
        <v>3</v>
      </c>
      <c r="J25" s="2">
        <f>SUM(G25:I25)</f>
        <v>4</v>
      </c>
    </row>
    <row r="26" spans="2:10" x14ac:dyDescent="0.3">
      <c r="B26" t="s">
        <v>2</v>
      </c>
      <c r="C26" s="2">
        <v>1</v>
      </c>
      <c r="D26" s="2">
        <v>7</v>
      </c>
      <c r="E26" s="2">
        <v>4</v>
      </c>
      <c r="F26" s="2">
        <f>SUM(C26:E26)</f>
        <v>12</v>
      </c>
      <c r="G26" s="2">
        <v>2</v>
      </c>
      <c r="H26" s="2">
        <v>8</v>
      </c>
      <c r="I26" s="2">
        <v>6</v>
      </c>
      <c r="J26" s="2">
        <f>SUM(G26:I26)</f>
        <v>16</v>
      </c>
    </row>
    <row r="27" spans="2:10" x14ac:dyDescent="0.3">
      <c r="B27" s="3"/>
      <c r="C27" s="3">
        <f>SUM(C22:C26)</f>
        <v>7</v>
      </c>
      <c r="D27" s="3">
        <f t="shared" ref="D27:J27" si="9">SUM(D22:D26)</f>
        <v>33</v>
      </c>
      <c r="E27" s="3">
        <f t="shared" si="9"/>
        <v>14</v>
      </c>
      <c r="F27" s="3">
        <f t="shared" si="9"/>
        <v>54</v>
      </c>
      <c r="G27" s="3">
        <f t="shared" si="9"/>
        <v>2</v>
      </c>
      <c r="H27" s="3">
        <f t="shared" si="9"/>
        <v>25</v>
      </c>
      <c r="I27" s="3">
        <f t="shared" si="9"/>
        <v>18</v>
      </c>
      <c r="J27" s="3">
        <f t="shared" si="9"/>
        <v>45</v>
      </c>
    </row>
  </sheetData>
  <mergeCells count="8">
    <mergeCell ref="C11:E11"/>
    <mergeCell ref="F11:F12"/>
    <mergeCell ref="G11:I11"/>
    <mergeCell ref="J11:J12"/>
    <mergeCell ref="C20:E20"/>
    <mergeCell ref="F20:F21"/>
    <mergeCell ref="G20:I20"/>
    <mergeCell ref="J20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F9E-4B73-4444-A349-F1EC11F9E7E5}">
  <dimension ref="B2:J27"/>
  <sheetViews>
    <sheetView zoomScaleNormal="100" workbookViewId="0">
      <selection activeCell="I15" sqref="I15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15</v>
      </c>
      <c r="C3" s="2">
        <f>F13</f>
        <v>497.75999999999988</v>
      </c>
      <c r="D3" s="2">
        <f>J13</f>
        <v>1719.567</v>
      </c>
      <c r="E3" s="2">
        <f t="shared" ref="E3:E8" si="0">D3+C3</f>
        <v>2217.3269999999998</v>
      </c>
      <c r="G3" t="s">
        <v>15</v>
      </c>
      <c r="H3" s="2">
        <f>F22</f>
        <v>11</v>
      </c>
      <c r="I3" s="2">
        <f>J22</f>
        <v>15</v>
      </c>
      <c r="J3" s="2">
        <f t="shared" ref="J3:J8" si="1">I3+H3</f>
        <v>26</v>
      </c>
    </row>
    <row r="4" spans="2:10" x14ac:dyDescent="0.3">
      <c r="B4" t="s">
        <v>3</v>
      </c>
      <c r="C4" s="2">
        <f>F14</f>
        <v>211.06699999999992</v>
      </c>
      <c r="D4" s="2">
        <f>J14</f>
        <v>1650.2399999999998</v>
      </c>
      <c r="E4" s="2">
        <f t="shared" si="0"/>
        <v>1861.3069999999998</v>
      </c>
      <c r="G4" t="s">
        <v>3</v>
      </c>
      <c r="H4" s="2">
        <f>F23</f>
        <v>8</v>
      </c>
      <c r="I4" s="2">
        <f>J23</f>
        <v>14</v>
      </c>
      <c r="J4" s="2">
        <f t="shared" si="1"/>
        <v>22</v>
      </c>
    </row>
    <row r="5" spans="2:10" x14ac:dyDescent="0.3">
      <c r="B5" t="s">
        <v>0</v>
      </c>
      <c r="C5" s="2">
        <f t="shared" ref="C5:C7" si="2">F15</f>
        <v>-1283.4242199999997</v>
      </c>
      <c r="D5" s="2">
        <f t="shared" ref="D5:D7" si="3">J15</f>
        <v>437.78400000000011</v>
      </c>
      <c r="E5" s="2">
        <f t="shared" si="0"/>
        <v>-845.64021999999954</v>
      </c>
      <c r="G5" t="s">
        <v>0</v>
      </c>
      <c r="H5" s="2">
        <f t="shared" ref="H5:H7" si="4">F24</f>
        <v>12</v>
      </c>
      <c r="I5" s="2">
        <f t="shared" ref="I5:I7" si="5">J24</f>
        <v>14</v>
      </c>
      <c r="J5" s="2">
        <f t="shared" si="1"/>
        <v>26</v>
      </c>
    </row>
    <row r="6" spans="2:10" x14ac:dyDescent="0.3">
      <c r="B6" t="s">
        <v>1</v>
      </c>
      <c r="C6" s="2">
        <f t="shared" si="2"/>
        <v>396.53</v>
      </c>
      <c r="D6" s="2">
        <f t="shared" si="3"/>
        <v>-440.97799999999995</v>
      </c>
      <c r="E6" s="2">
        <f t="shared" si="0"/>
        <v>-44.447999999999979</v>
      </c>
      <c r="G6" t="s">
        <v>1</v>
      </c>
      <c r="H6" s="2">
        <f t="shared" si="4"/>
        <v>10</v>
      </c>
      <c r="I6" s="2">
        <f t="shared" si="5"/>
        <v>8</v>
      </c>
      <c r="J6" s="2">
        <f t="shared" si="1"/>
        <v>18</v>
      </c>
    </row>
    <row r="7" spans="2:10" x14ac:dyDescent="0.3">
      <c r="B7" t="s">
        <v>2</v>
      </c>
      <c r="C7" s="2">
        <f t="shared" si="2"/>
        <v>-1165.6149999999998</v>
      </c>
      <c r="D7" s="2">
        <f t="shared" si="3"/>
        <v>3415.34</v>
      </c>
      <c r="E7" s="2">
        <f t="shared" si="0"/>
        <v>2249.7250000000004</v>
      </c>
      <c r="G7" t="s">
        <v>2</v>
      </c>
      <c r="H7" s="2">
        <f t="shared" si="4"/>
        <v>13</v>
      </c>
      <c r="I7" s="2">
        <f t="shared" si="5"/>
        <v>19</v>
      </c>
      <c r="J7" s="2">
        <f t="shared" si="1"/>
        <v>32</v>
      </c>
    </row>
    <row r="8" spans="2:10" x14ac:dyDescent="0.3">
      <c r="B8" s="3"/>
      <c r="C8" s="3">
        <f>SUM(C3:C7)</f>
        <v>-1343.6822199999997</v>
      </c>
      <c r="D8" s="3">
        <f>SUM(D3:D7)</f>
        <v>6781.9529999999995</v>
      </c>
      <c r="E8" s="3">
        <f t="shared" si="0"/>
        <v>5438.2707799999998</v>
      </c>
      <c r="G8" s="3"/>
      <c r="H8" s="3">
        <f>SUM(H4:H7)</f>
        <v>43</v>
      </c>
      <c r="I8" s="3">
        <f>SUM(I4:I7)</f>
        <v>55</v>
      </c>
      <c r="J8" s="3">
        <f t="shared" si="1"/>
        <v>98</v>
      </c>
    </row>
    <row r="9" spans="2:10" x14ac:dyDescent="0.3">
      <c r="B9" t="s">
        <v>14</v>
      </c>
      <c r="C9" s="1">
        <f>C8/1000000*12/COUNT(C3:C7)</f>
        <v>-3.2248373279999991E-3</v>
      </c>
      <c r="D9" s="1">
        <f>D8/1000000*12/COUNT(D3:D7)</f>
        <v>1.6276687199999997E-2</v>
      </c>
      <c r="E9" s="1">
        <f>E8/1000000*12/COUNT(E3:E7)</f>
        <v>1.3051849871999999E-2</v>
      </c>
    </row>
    <row r="11" spans="2:10" x14ac:dyDescent="0.3">
      <c r="C11" s="5" t="s">
        <v>4</v>
      </c>
      <c r="D11" s="5"/>
      <c r="E11" s="5"/>
      <c r="F11" s="5" t="s">
        <v>6</v>
      </c>
      <c r="G11" s="5" t="s">
        <v>5</v>
      </c>
      <c r="H11" s="5"/>
      <c r="I11" s="5"/>
      <c r="J11" s="5" t="s">
        <v>6</v>
      </c>
    </row>
    <row r="12" spans="2:10" x14ac:dyDescent="0.3">
      <c r="B12" s="3" t="s">
        <v>9</v>
      </c>
      <c r="C12" s="3" t="s">
        <v>10</v>
      </c>
      <c r="D12" s="3" t="s">
        <v>11</v>
      </c>
      <c r="E12" s="3" t="s">
        <v>12</v>
      </c>
      <c r="F12" s="5"/>
      <c r="G12" s="3" t="s">
        <v>10</v>
      </c>
      <c r="H12" s="3" t="s">
        <v>11</v>
      </c>
      <c r="I12" s="3" t="s">
        <v>12</v>
      </c>
      <c r="J12" s="5"/>
    </row>
    <row r="13" spans="2:10" x14ac:dyDescent="0.3">
      <c r="B13" t="s">
        <v>15</v>
      </c>
      <c r="C13" s="2">
        <v>1000.71</v>
      </c>
      <c r="D13" s="2">
        <v>-1183.3800000000001</v>
      </c>
      <c r="E13" s="2">
        <v>680.43</v>
      </c>
      <c r="F13" s="2">
        <f>SUM(C13:E13)</f>
        <v>497.75999999999988</v>
      </c>
      <c r="G13" s="2">
        <v>2700.73</v>
      </c>
      <c r="H13" s="2">
        <v>-1439.81</v>
      </c>
      <c r="I13" s="2">
        <v>458.64699999999999</v>
      </c>
      <c r="J13" s="2">
        <f>SUM(G13:I13)</f>
        <v>1719.567</v>
      </c>
    </row>
    <row r="14" spans="2:10" x14ac:dyDescent="0.3">
      <c r="B14" t="s">
        <v>3</v>
      </c>
      <c r="C14" s="2">
        <v>1219.54</v>
      </c>
      <c r="D14" s="2">
        <v>-868.85400000000004</v>
      </c>
      <c r="E14" s="2">
        <v>-139.619</v>
      </c>
      <c r="F14" s="2">
        <f>SUM(C14:E14)</f>
        <v>211.06699999999992</v>
      </c>
      <c r="G14" s="2">
        <v>3351.99</v>
      </c>
      <c r="H14" s="2">
        <v>-1701.75</v>
      </c>
      <c r="I14" s="2">
        <v>0</v>
      </c>
      <c r="J14" s="2">
        <f>SUM(G14:I14)</f>
        <v>1650.2399999999998</v>
      </c>
    </row>
    <row r="15" spans="2:10" x14ac:dyDescent="0.3">
      <c r="B15" t="s">
        <v>0</v>
      </c>
      <c r="C15" s="2">
        <v>780.92700000000002</v>
      </c>
      <c r="D15" s="2">
        <v>-2068.9899999999998</v>
      </c>
      <c r="E15" s="2">
        <v>4.6387799999999997</v>
      </c>
      <c r="F15" s="2">
        <f>SUM(C15:E15)</f>
        <v>-1283.4242199999997</v>
      </c>
      <c r="G15" s="2">
        <v>1662.77</v>
      </c>
      <c r="H15" s="2">
        <v>-1794.62</v>
      </c>
      <c r="I15" s="2">
        <v>569.63400000000001</v>
      </c>
      <c r="J15" s="2">
        <f>SUM(G15:I15)</f>
        <v>437.78400000000011</v>
      </c>
    </row>
    <row r="16" spans="2:10" x14ac:dyDescent="0.3">
      <c r="B16" t="s">
        <v>1</v>
      </c>
      <c r="C16" s="2">
        <v>1665.07</v>
      </c>
      <c r="D16" s="2">
        <v>-1268.54</v>
      </c>
      <c r="E16" s="2">
        <v>0</v>
      </c>
      <c r="F16" s="2">
        <f>SUM(C16:E16)</f>
        <v>396.53</v>
      </c>
      <c r="G16" s="2">
        <v>722.04200000000003</v>
      </c>
      <c r="H16" s="2">
        <v>-1163.02</v>
      </c>
      <c r="I16" s="2">
        <v>0</v>
      </c>
      <c r="J16" s="2">
        <f>SUM(G16:I16)</f>
        <v>-440.97799999999995</v>
      </c>
    </row>
    <row r="17" spans="2:10" x14ac:dyDescent="0.3">
      <c r="B17" t="s">
        <v>2</v>
      </c>
      <c r="C17" s="2">
        <v>514.45500000000004</v>
      </c>
      <c r="D17" s="2">
        <v>-1680.07</v>
      </c>
      <c r="E17" s="2">
        <v>0</v>
      </c>
      <c r="F17" s="2">
        <f>SUM(C17:E17)</f>
        <v>-1165.6149999999998</v>
      </c>
      <c r="G17" s="2">
        <v>4857.88</v>
      </c>
      <c r="H17" s="2">
        <v>-2543.25</v>
      </c>
      <c r="I17" s="2">
        <v>1100.71</v>
      </c>
      <c r="J17" s="2">
        <f>SUM(G17:I17)</f>
        <v>3415.34</v>
      </c>
    </row>
    <row r="18" spans="2:10" x14ac:dyDescent="0.3">
      <c r="B18" s="3"/>
      <c r="C18" s="3">
        <f>SUM(C13:C17)</f>
        <v>5180.7020000000002</v>
      </c>
      <c r="D18" s="3">
        <f t="shared" ref="D18:J18" si="6">SUM(D13:D17)</f>
        <v>-7069.8339999999998</v>
      </c>
      <c r="E18" s="3">
        <f t="shared" si="6"/>
        <v>545.44977999999992</v>
      </c>
      <c r="F18" s="3">
        <f t="shared" si="6"/>
        <v>-1343.6822199999997</v>
      </c>
      <c r="G18" s="3">
        <f t="shared" si="6"/>
        <v>13295.412</v>
      </c>
      <c r="H18" s="3">
        <f t="shared" si="6"/>
        <v>-8642.4500000000007</v>
      </c>
      <c r="I18" s="3">
        <f t="shared" si="6"/>
        <v>2128.991</v>
      </c>
      <c r="J18" s="3">
        <f t="shared" si="6"/>
        <v>6781.9529999999995</v>
      </c>
    </row>
    <row r="20" spans="2:10" x14ac:dyDescent="0.3">
      <c r="C20" s="5" t="s">
        <v>4</v>
      </c>
      <c r="D20" s="5"/>
      <c r="E20" s="5"/>
      <c r="F20" s="5" t="s">
        <v>6</v>
      </c>
      <c r="G20" s="5" t="s">
        <v>5</v>
      </c>
      <c r="H20" s="5"/>
      <c r="I20" s="5"/>
      <c r="J20" s="5" t="s">
        <v>6</v>
      </c>
    </row>
    <row r="21" spans="2:10" x14ac:dyDescent="0.3">
      <c r="B21" s="3" t="s">
        <v>13</v>
      </c>
      <c r="C21" s="3" t="s">
        <v>10</v>
      </c>
      <c r="D21" s="3" t="s">
        <v>11</v>
      </c>
      <c r="E21" s="3" t="s">
        <v>12</v>
      </c>
      <c r="F21" s="5"/>
      <c r="G21" s="3" t="s">
        <v>10</v>
      </c>
      <c r="H21" s="3" t="s">
        <v>11</v>
      </c>
      <c r="I21" s="3" t="s">
        <v>12</v>
      </c>
      <c r="J21" s="5"/>
    </row>
    <row r="22" spans="2:10" x14ac:dyDescent="0.3">
      <c r="B22" t="s">
        <v>15</v>
      </c>
      <c r="C22" s="2">
        <v>2</v>
      </c>
      <c r="D22" s="2">
        <v>8</v>
      </c>
      <c r="E22" s="2">
        <v>1</v>
      </c>
      <c r="F22" s="2">
        <f>SUM(C22:E22)</f>
        <v>11</v>
      </c>
      <c r="G22" s="2">
        <v>2</v>
      </c>
      <c r="H22" s="2">
        <v>11</v>
      </c>
      <c r="I22" s="2">
        <v>2</v>
      </c>
      <c r="J22" s="2">
        <f>SUM(G22:I22)</f>
        <v>15</v>
      </c>
    </row>
    <row r="23" spans="2:10" x14ac:dyDescent="0.3">
      <c r="B23" t="s">
        <v>3</v>
      </c>
      <c r="C23" s="2">
        <v>2</v>
      </c>
      <c r="D23" s="2">
        <v>5</v>
      </c>
      <c r="E23" s="2">
        <v>1</v>
      </c>
      <c r="F23" s="2">
        <f>SUM(C23:E23)</f>
        <v>8</v>
      </c>
      <c r="G23" s="2">
        <v>6</v>
      </c>
      <c r="H23" s="2">
        <v>8</v>
      </c>
      <c r="I23" s="2">
        <v>0</v>
      </c>
      <c r="J23" s="2">
        <f>SUM(G23:I23)</f>
        <v>14</v>
      </c>
    </row>
    <row r="24" spans="2:10" x14ac:dyDescent="0.3">
      <c r="B24" t="s">
        <v>0</v>
      </c>
      <c r="C24" s="2">
        <v>1</v>
      </c>
      <c r="D24" s="2">
        <v>10</v>
      </c>
      <c r="E24" s="2">
        <v>1</v>
      </c>
      <c r="F24" s="2">
        <f>SUM(C24:E24)</f>
        <v>12</v>
      </c>
      <c r="G24" s="2">
        <v>1</v>
      </c>
      <c r="H24" s="2">
        <v>12</v>
      </c>
      <c r="I24" s="2">
        <v>1</v>
      </c>
      <c r="J24" s="2">
        <f>SUM(G24:I24)</f>
        <v>14</v>
      </c>
    </row>
    <row r="25" spans="2:10" x14ac:dyDescent="0.3">
      <c r="B25" t="s">
        <v>1</v>
      </c>
      <c r="C25" s="2">
        <v>2</v>
      </c>
      <c r="D25" s="2">
        <v>8</v>
      </c>
      <c r="E25" s="2">
        <v>0</v>
      </c>
      <c r="F25" s="2">
        <f>SUM(C25:E25)</f>
        <v>10</v>
      </c>
      <c r="G25" s="2">
        <v>1</v>
      </c>
      <c r="H25" s="2">
        <v>7</v>
      </c>
      <c r="I25" s="2">
        <v>0</v>
      </c>
      <c r="J25" s="2">
        <f>SUM(G25:I25)</f>
        <v>8</v>
      </c>
    </row>
    <row r="26" spans="2:10" x14ac:dyDescent="0.3">
      <c r="B26" t="s">
        <v>2</v>
      </c>
      <c r="C26" s="2">
        <v>1</v>
      </c>
      <c r="D26" s="2">
        <v>12</v>
      </c>
      <c r="E26" s="2">
        <v>0</v>
      </c>
      <c r="F26" s="2">
        <f>SUM(C26:E26)</f>
        <v>13</v>
      </c>
      <c r="G26" s="2">
        <v>5</v>
      </c>
      <c r="H26" s="2">
        <v>13</v>
      </c>
      <c r="I26" s="2">
        <v>1</v>
      </c>
      <c r="J26" s="2">
        <f>SUM(G26:I26)</f>
        <v>19</v>
      </c>
    </row>
    <row r="27" spans="2:10" x14ac:dyDescent="0.3">
      <c r="B27" s="3"/>
      <c r="C27" s="3">
        <f>SUM(C22:C26)</f>
        <v>8</v>
      </c>
      <c r="D27" s="3">
        <f t="shared" ref="D27:J27" si="7">SUM(D22:D26)</f>
        <v>43</v>
      </c>
      <c r="E27" s="3">
        <f t="shared" si="7"/>
        <v>3</v>
      </c>
      <c r="F27" s="3">
        <f t="shared" si="7"/>
        <v>54</v>
      </c>
      <c r="G27" s="3">
        <f t="shared" si="7"/>
        <v>15</v>
      </c>
      <c r="H27" s="3">
        <f t="shared" si="7"/>
        <v>51</v>
      </c>
      <c r="I27" s="3">
        <f t="shared" si="7"/>
        <v>4</v>
      </c>
      <c r="J27" s="3">
        <f t="shared" si="7"/>
        <v>70</v>
      </c>
    </row>
  </sheetData>
  <mergeCells count="8">
    <mergeCell ref="C11:E11"/>
    <mergeCell ref="F11:F12"/>
    <mergeCell ref="G11:I11"/>
    <mergeCell ref="J11:J12"/>
    <mergeCell ref="C20:E20"/>
    <mergeCell ref="F20:F21"/>
    <mergeCell ref="G20:I20"/>
    <mergeCell ref="J20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P&amp;L 1s</vt:lpstr>
      <vt:lpstr>P&amp;L tick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2024-06-24T10:28:50Z</dcterms:created>
  <dcterms:modified xsi:type="dcterms:W3CDTF">2024-06-27T18:16:08Z</dcterms:modified>
</cp:coreProperties>
</file>