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Aluno\Downloads\doc\sprint 1\timeline\"/>
    </mc:Choice>
  </mc:AlternateContent>
  <xr:revisionPtr revIDLastSave="0" documentId="13_ncr:1_{1BC1646E-AD33-4708-A3B8-1AFF4DEDC80F}" xr6:coauthVersionLast="36" xr6:coauthVersionMax="47" xr10:uidLastSave="{00000000-0000-0000-0000-000000000000}"/>
  <bookViews>
    <workbookView xWindow="0" yWindow="0" windowWidth="28800" windowHeight="12915" xr2:uid="{00000000-000D-0000-FFFF-FFFF00000000}"/>
  </bookViews>
  <sheets>
    <sheet name="SPRINT 3" sheetId="1" r:id="rId1"/>
  </sheets>
  <calcPr calcId="191029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5" i="1"/>
  <c r="B6" i="1" s="1"/>
  <c r="E1" i="1"/>
  <c r="D5" i="1" l="1"/>
  <c r="E5" i="1" s="1"/>
  <c r="B7" i="1"/>
  <c r="D6" i="1"/>
  <c r="E6" i="1" l="1"/>
  <c r="D7" i="1"/>
  <c r="B8" i="1"/>
  <c r="E7" i="1" l="1"/>
  <c r="B9" i="1"/>
  <c r="D8" i="1"/>
  <c r="E8" i="1" l="1"/>
  <c r="D9" i="1"/>
  <c r="B10" i="1"/>
  <c r="E9" i="1" l="1"/>
  <c r="B11" i="1"/>
  <c r="D10" i="1"/>
  <c r="E10" i="1" s="1"/>
  <c r="D11" i="1" l="1"/>
  <c r="E11" i="1" s="1"/>
  <c r="B12" i="1"/>
  <c r="B13" i="1" l="1"/>
  <c r="D12" i="1"/>
  <c r="E12" i="1" s="1"/>
  <c r="D13" i="1" l="1"/>
  <c r="E13" i="1" s="1"/>
  <c r="B14" i="1"/>
  <c r="B15" i="1" l="1"/>
  <c r="D14" i="1"/>
  <c r="E14" i="1" s="1"/>
  <c r="D15" i="1" l="1"/>
  <c r="E15" i="1" s="1"/>
  <c r="B16" i="1"/>
  <c r="B17" i="1" l="1"/>
  <c r="D16" i="1"/>
  <c r="E16" i="1" s="1"/>
  <c r="D17" i="1" l="1"/>
  <c r="E17" i="1" s="1"/>
  <c r="B18" i="1"/>
  <c r="B19" i="1" l="1"/>
  <c r="D18" i="1"/>
  <c r="E18" i="1" s="1"/>
  <c r="D19" i="1" l="1"/>
  <c r="E19" i="1" s="1"/>
  <c r="B20" i="1"/>
  <c r="B21" i="1" l="1"/>
  <c r="D20" i="1"/>
  <c r="E20" i="1" s="1"/>
  <c r="D21" i="1" l="1"/>
  <c r="E21" i="1" s="1"/>
  <c r="B22" i="1"/>
  <c r="B23" i="1" l="1"/>
  <c r="D22" i="1"/>
  <c r="E22" i="1" s="1"/>
  <c r="D23" i="1" l="1"/>
  <c r="E23" i="1" s="1"/>
  <c r="B24" i="1"/>
  <c r="B25" i="1" l="1"/>
  <c r="D24" i="1"/>
  <c r="E24" i="1"/>
  <c r="D25" i="1" l="1"/>
  <c r="E25" i="1"/>
</calcChain>
</file>

<file path=xl/sharedStrings.xml><?xml version="1.0" encoding="utf-8"?>
<sst xmlns="http://schemas.openxmlformats.org/spreadsheetml/2006/main" count="70" uniqueCount="50">
  <si>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</si>
  <si>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</si>
  <si>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</si>
  <si>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</si>
  <si>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</si>
  <si>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</si>
  <si>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</si>
  <si>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</si>
  <si>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</si>
  <si>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</si>
  <si>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</si>
  <si>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</si>
  <si>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</si>
  <si>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</si>
  <si>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LEVANTAMENTO DE REQUISITOS</t>
  </si>
  <si>
    <t>CARLOS</t>
  </si>
  <si>
    <t>BACKLOG TOTAL</t>
  </si>
  <si>
    <t>LAIZA</t>
  </si>
  <si>
    <t>PLANEJAMENTO DAS SPRINTS</t>
  </si>
  <si>
    <t>STEFANIE</t>
  </si>
  <si>
    <t>PROTÓTIPO FIGMA</t>
  </si>
  <si>
    <t>PEDRO</t>
  </si>
  <si>
    <t>DOCUMENTAÇÃO GITHUB</t>
  </si>
  <si>
    <t>APRESENTAÇÃO DA SPRINT 1</t>
  </si>
  <si>
    <t>USER STORY</t>
  </si>
  <si>
    <t>DIANE</t>
  </si>
  <si>
    <t>INTERFACE DE LOGIN USUÁRIO E ADMINISTRATIVO (FRONT-END)</t>
  </si>
  <si>
    <t>RODRIGO</t>
  </si>
  <si>
    <t>INTERFACE DE CADASTRO DE LOGIN (FRONT-END)</t>
  </si>
  <si>
    <t>INTERFACE DA TELA INICIAL (FRONT-END)</t>
  </si>
  <si>
    <t>INTERFACE DAS CONFIGURAÇÕES ATIVAS (FRONT-END)</t>
  </si>
  <si>
    <t>INTERFACE DE CADASTRO DE CANAIS (FRONT-END)</t>
  </si>
  <si>
    <t>INTERFACE DE CONFIGURAÇÕES DE CANAIS (FRONT-END)</t>
  </si>
  <si>
    <t>REDIMENSIONAMENTO DAS INTERFACES (FRONT-END)</t>
  </si>
  <si>
    <t>FUNCIONALIDADE DA INTERFACE DE CADASTRO DE CANAIS (BACK-END)</t>
  </si>
  <si>
    <t>FUNCIONALIDADE DA INTERFACE DE CONFIGURAÇÕES DE CANAIS (BACK-END)</t>
  </si>
  <si>
    <t>MODELAGEM DE DADOS (CADASTRO E CONFIGURAÇÕES DE CANAIS)</t>
  </si>
  <si>
    <t>tabela BANCO DE DADOS (CADASTRO DE CANAIS)</t>
  </si>
  <si>
    <t>tabela BANCO DE DADOS (CONFIGURAÇÕES DE CANAIS)</t>
  </si>
  <si>
    <t>RAYNARA</t>
  </si>
  <si>
    <t>LIGAÇÃO DO BACKEND COM O BANCO DE DADOS</t>
  </si>
  <si>
    <t>CONEXÃO DAS INTERFACE DE CADASTRO DE CANAIS COM BANCO DE DADOS</t>
  </si>
  <si>
    <t>CONEXÃO DAS INTERFACE DE CONFIGURAÇÕES DE CANAIS COM BANCO DE DADOS</t>
  </si>
  <si>
    <t>Ligação do banco com interface de login</t>
  </si>
  <si>
    <t xml:space="preserve">PEDRO </t>
  </si>
  <si>
    <t>Combobox token/usuário com condição</t>
  </si>
  <si>
    <t>user stroy por interface</t>
  </si>
  <si>
    <t>Unificação de todas as interfaces</t>
  </si>
  <si>
    <t>CONEXÃO DA INTERFACE DE CONFIGURAÇÕES ATIVAS COM O BANCO</t>
  </si>
  <si>
    <t>ATUALIZAR PLANEJAMENTO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</si>
</sst>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/&quot;mm&quot;/&quot;yyyy"/>
  </numFmts>
  <fonts count="10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78">
    <xf numFmtId="0" fontId="0" fillId="0" borderId="0" xfId="0"/>
    <xf numFmtId="0" fontId="1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2" borderId="5" xfId="0" applyNumberFormat="1" applyFont="1" applyFill="1" applyBorder="1"/>
    <xf numFmtId="0" fontId="3" fillId="2" borderId="5" xfId="0" applyFont="1" applyFill="1" applyBorder="1"/>
    <xf numFmtId="16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5" xfId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4" fontId="7" fillId="0" borderId="5" xfId="1" applyNumberFormat="1" applyFont="1" applyBorder="1" applyAlignment="1">
      <alignment horizontal="center" vertical="center"/>
    </xf>
    <xf numFmtId="14" fontId="6" fillId="0" borderId="5" xfId="1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4" borderId="2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1" fillId="6" borderId="13" xfId="1" applyFont="1" applyFill="1" applyBorder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7" borderId="13" xfId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8" xfId="1" applyFont="1" applyFill="1" applyBorder="1" applyAlignment="1">
      <alignment horizontal="center" vertical="center"/>
    </xf>
    <xf numFmtId="0" fontId="4" fillId="8" borderId="6" xfId="1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8" borderId="13" xfId="1" applyFont="1" applyFill="1" applyBorder="1" applyAlignment="1">
      <alignment horizontal="center" vertical="center"/>
    </xf>
    <xf numFmtId="0" fontId="1" fillId="5" borderId="8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9" fillId="0" borderId="0" xfId="0" applyFont="1"/>
  </cellXfs>
  <cellStyles count="2">
    <cellStyle name="Normal" xfId="0" builtinId="0"/>
    <cellStyle name="Normal 2" xfId="1" xr:uid="{72B2882F-5AF2-42B4-9DAD-0DAD6A772498}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3'!$C$5:$C$25</c:f>
              <c:numCache>
                <c:formatCode>General</c:formatCode>
                <c:ptCount val="21"/>
                <c:pt idx="0">
                  <c:v>130</c:v>
                </c:pt>
                <c:pt idx="1">
                  <c:v>123.5</c:v>
                </c:pt>
                <c:pt idx="2">
                  <c:v>117</c:v>
                </c:pt>
                <c:pt idx="3">
                  <c:v>110.5</c:v>
                </c:pt>
                <c:pt idx="4">
                  <c:v>104</c:v>
                </c:pt>
                <c:pt idx="5">
                  <c:v>97.5</c:v>
                </c:pt>
                <c:pt idx="6">
                  <c:v>91</c:v>
                </c:pt>
                <c:pt idx="7">
                  <c:v>84.5</c:v>
                </c:pt>
                <c:pt idx="8">
                  <c:v>78</c:v>
                </c:pt>
                <c:pt idx="9">
                  <c:v>71.5</c:v>
                </c:pt>
                <c:pt idx="10">
                  <c:v>65</c:v>
                </c:pt>
                <c:pt idx="11">
                  <c:v>58.5</c:v>
                </c:pt>
                <c:pt idx="12">
                  <c:v>52</c:v>
                </c:pt>
                <c:pt idx="13">
                  <c:v>45.5</c:v>
                </c:pt>
                <c:pt idx="14">
                  <c:v>39</c:v>
                </c:pt>
                <c:pt idx="15">
                  <c:v>32.5</c:v>
                </c:pt>
                <c:pt idx="16">
                  <c:v>26</c:v>
                </c:pt>
                <c:pt idx="17">
                  <c:v>19.5</c:v>
                </c:pt>
                <c:pt idx="18">
                  <c:v>13</c:v>
                </c:pt>
                <c:pt idx="19">
                  <c:v>6.5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'SPRINT 3'!$E$4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3'!$E$5:$E$25</c:f>
              <c:numCache>
                <c:formatCode>General</c:formatCode>
                <c:ptCount val="21"/>
                <c:pt idx="0">
                  <c:v>127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108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38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93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619124</xdr:colOff>
      <xdr:row>0</xdr:row>
      <xdr:rowOff>85725</xdr:rowOff>
    </xdr:from>
    <xdr:ext cx="6628535" cy="4191866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6"/>
  <sheetViews>
    <sheetView tabSelected="1" topLeftCell="F1" zoomScale="175" zoomScaleNormal="175" workbookViewId="0">
      <selection activeCell="N16" sqref="N16"/>
    </sheetView>
  </sheetViews>
  <sheetFormatPr defaultColWidth="14.42578125" defaultRowHeight="15.75" customHeight="1" x14ac:dyDescent="0.2"/>
  <cols>
    <col min="3" max="3" width="13" bestFit="1" customWidth="1"/>
    <col min="7" max="7" width="14.42578125" style="26"/>
    <col min="8" max="9" width="14.42578125" style="15"/>
    <col min="10" max="10" width="15.5703125" style="29" bestFit="1" customWidth="1"/>
  </cols>
  <sheetData>
    <row r="1" spans="1:14" ht="15.75" customHeight="1" x14ac:dyDescent="0.2">
      <c r="A1" s="1" t="s">
        <v>0</v>
      </c>
      <c r="B1" s="7">
        <v>44802</v>
      </c>
      <c r="D1" s="1" t="s">
        <v>1</v>
      </c>
      <c r="E1" s="2">
        <f ca="1">TODAY()</f>
        <v>44820</v>
      </c>
    </row>
    <row r="2" spans="1:14" ht="15.75" customHeight="1" x14ac:dyDescent="0.2">
      <c r="A2" s="1" t="s">
        <v>2</v>
      </c>
      <c r="B2" s="8">
        <v>21</v>
      </c>
    </row>
    <row r="3" spans="1:14" ht="15.75" customHeight="1" x14ac:dyDescent="0.2">
      <c r="B3" s="3"/>
    </row>
    <row r="4" spans="1:14" ht="15.75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4" ht="15.75" customHeight="1" x14ac:dyDescent="0.2">
      <c r="A5" s="5">
        <v>1</v>
      </c>
      <c r="B5" s="6">
        <f>B1</f>
        <v>44802</v>
      </c>
      <c r="C5" s="5">
        <f>SUM(I29:I55)</f>
        <v>130</v>
      </c>
      <c r="D5" s="5">
        <f t="shared" ref="D5:D25" si="0">SUMIF($J$29:$J$55,B5,$I$29:$I$55)</f>
        <v>3</v>
      </c>
      <c r="E5" s="5">
        <f>C5-D5</f>
        <v>127</v>
      </c>
    </row>
    <row r="6" spans="1:14" ht="15.75" customHeight="1" x14ac:dyDescent="0.2">
      <c r="A6" s="5">
        <v>2</v>
      </c>
      <c r="B6" s="6">
        <f t="shared" ref="B6:B25" si="1">B5+1</f>
        <v>44803</v>
      </c>
      <c r="C6" s="5">
        <f t="shared" ref="C6:C25" si="2">C5-$C$5/($B$2-1)</f>
        <v>123.5</v>
      </c>
      <c r="D6" s="5">
        <f t="shared" si="0"/>
        <v>3</v>
      </c>
      <c r="E6" s="5">
        <f t="shared" ref="E6:E25" ca="1" si="3">IF(B6&lt;=$E$1,E5-D6,)</f>
        <v>124</v>
      </c>
    </row>
    <row r="7" spans="1:14" ht="15.75" customHeight="1" x14ac:dyDescent="0.2">
      <c r="A7" s="5">
        <v>3</v>
      </c>
      <c r="B7" s="6">
        <f t="shared" si="1"/>
        <v>44804</v>
      </c>
      <c r="C7" s="5">
        <f t="shared" si="2"/>
        <v>117</v>
      </c>
      <c r="D7" s="5">
        <f t="shared" si="0"/>
        <v>0</v>
      </c>
      <c r="E7" s="5">
        <f t="shared" ca="1" si="3"/>
        <v>124</v>
      </c>
    </row>
    <row r="8" spans="1:14" ht="15.75" customHeight="1" x14ac:dyDescent="0.2">
      <c r="A8" s="5">
        <v>4</v>
      </c>
      <c r="B8" s="6">
        <f t="shared" si="1"/>
        <v>44805</v>
      </c>
      <c r="C8" s="5">
        <f t="shared" si="2"/>
        <v>110.5</v>
      </c>
      <c r="D8" s="5">
        <f t="shared" si="0"/>
        <v>0</v>
      </c>
      <c r="E8" s="5">
        <f t="shared" ca="1" si="3"/>
        <v>124</v>
      </c>
    </row>
    <row r="9" spans="1:14" ht="15.75" customHeight="1" x14ac:dyDescent="0.2">
      <c r="A9" s="5">
        <v>5</v>
      </c>
      <c r="B9" s="6">
        <f t="shared" si="1"/>
        <v>44806</v>
      </c>
      <c r="C9" s="5">
        <f t="shared" si="2"/>
        <v>104</v>
      </c>
      <c r="D9" s="5">
        <f t="shared" si="0"/>
        <v>16</v>
      </c>
      <c r="E9" s="5">
        <f t="shared" ca="1" si="3"/>
        <v>108</v>
      </c>
    </row>
    <row r="10" spans="1:14" ht="15.75" customHeight="1" x14ac:dyDescent="0.2">
      <c r="A10" s="5">
        <v>6</v>
      </c>
      <c r="B10" s="6">
        <f t="shared" si="1"/>
        <v>44807</v>
      </c>
      <c r="C10" s="5">
        <f t="shared" si="2"/>
        <v>97.5</v>
      </c>
      <c r="D10" s="5">
        <f t="shared" si="0"/>
        <v>19</v>
      </c>
      <c r="E10" s="5">
        <f t="shared" ca="1" si="3"/>
        <v>89</v>
      </c>
    </row>
    <row r="11" spans="1:14" ht="15.75" customHeight="1" x14ac:dyDescent="0.2">
      <c r="A11" s="5">
        <v>7</v>
      </c>
      <c r="B11" s="6">
        <f t="shared" si="1"/>
        <v>44808</v>
      </c>
      <c r="C11" s="5">
        <f t="shared" si="2"/>
        <v>91</v>
      </c>
      <c r="D11" s="5">
        <f t="shared" si="0"/>
        <v>0</v>
      </c>
      <c r="E11" s="5">
        <f t="shared" ca="1" si="3"/>
        <v>89</v>
      </c>
    </row>
    <row r="12" spans="1:14" ht="15.75" customHeight="1" x14ac:dyDescent="0.2">
      <c r="A12" s="5">
        <v>8</v>
      </c>
      <c r="B12" s="6">
        <f t="shared" si="1"/>
        <v>44809</v>
      </c>
      <c r="C12" s="5">
        <f t="shared" si="2"/>
        <v>84.5</v>
      </c>
      <c r="D12" s="5">
        <f t="shared" si="0"/>
        <v>0</v>
      </c>
      <c r="E12" s="5">
        <f t="shared" ca="1" si="3"/>
        <v>89</v>
      </c>
    </row>
    <row r="13" spans="1:14" ht="15.75" customHeight="1" x14ac:dyDescent="0.2">
      <c r="A13" s="5">
        <v>9</v>
      </c>
      <c r="B13" s="6">
        <f t="shared" si="1"/>
        <v>44810</v>
      </c>
      <c r="C13" s="5">
        <f t="shared" si="2"/>
        <v>78</v>
      </c>
      <c r="D13" s="5">
        <f t="shared" si="0"/>
        <v>0</v>
      </c>
      <c r="E13" s="5">
        <f t="shared" ca="1" si="3"/>
        <v>89</v>
      </c>
    </row>
    <row r="14" spans="1:14" ht="15.75" customHeight="1" x14ac:dyDescent="0.2">
      <c r="A14" s="5">
        <v>10</v>
      </c>
      <c r="B14" s="6">
        <f t="shared" si="1"/>
        <v>44811</v>
      </c>
      <c r="C14" s="5">
        <f t="shared" si="2"/>
        <v>71.5</v>
      </c>
      <c r="D14" s="5">
        <f t="shared" si="0"/>
        <v>0</v>
      </c>
      <c r="E14" s="5">
        <f t="shared" ca="1" si="3"/>
        <v>89</v>
      </c>
    </row>
    <row r="15" spans="1:14" ht="15.75" customHeight="1" x14ac:dyDescent="0.2">
      <c r="A15" s="5">
        <v>11</v>
      </c>
      <c r="B15" s="6">
        <f t="shared" si="1"/>
        <v>44812</v>
      </c>
      <c r="C15" s="5">
        <f t="shared" si="2"/>
        <v>65</v>
      </c>
      <c r="D15" s="5">
        <f t="shared" si="0"/>
        <v>11</v>
      </c>
      <c r="E15" s="5">
        <f t="shared" ca="1" si="3"/>
        <v>78</v>
      </c>
    </row>
    <row r="16" spans="1:14" ht="15.75" customHeight="1" x14ac:dyDescent="0.2">
      <c r="A16" s="5">
        <v>12</v>
      </c>
      <c r="B16" s="6">
        <f t="shared" si="1"/>
        <v>44813</v>
      </c>
      <c r="C16" s="5">
        <f t="shared" si="2"/>
        <v>58.5</v>
      </c>
      <c r="D16" s="5">
        <f t="shared" si="0"/>
        <v>11</v>
      </c>
      <c r="E16" s="5">
        <f t="shared" ca="1" si="3"/>
        <v>67</v>
      </c>
      <c r="N16" s="77"/>
    </row>
    <row r="17" spans="1:13" ht="15.75" customHeight="1" x14ac:dyDescent="0.2">
      <c r="A17" s="5">
        <v>13</v>
      </c>
      <c r="B17" s="6">
        <f t="shared" si="1"/>
        <v>44814</v>
      </c>
      <c r="C17" s="5">
        <f t="shared" si="2"/>
        <v>52</v>
      </c>
      <c r="D17" s="5">
        <f t="shared" si="0"/>
        <v>8</v>
      </c>
      <c r="E17" s="5">
        <f t="shared" ca="1" si="3"/>
        <v>59</v>
      </c>
    </row>
    <row r="18" spans="1:13" ht="15.75" customHeight="1" x14ac:dyDescent="0.2">
      <c r="A18" s="5">
        <v>14</v>
      </c>
      <c r="B18" s="6">
        <f t="shared" si="1"/>
        <v>44815</v>
      </c>
      <c r="C18" s="5">
        <f t="shared" si="2"/>
        <v>45.5</v>
      </c>
      <c r="D18" s="5">
        <f t="shared" si="0"/>
        <v>13</v>
      </c>
      <c r="E18" s="5">
        <f t="shared" ca="1" si="3"/>
        <v>46</v>
      </c>
    </row>
    <row r="19" spans="1:13" ht="15.75" customHeight="1" x14ac:dyDescent="0.2">
      <c r="A19" s="5">
        <v>15</v>
      </c>
      <c r="B19" s="6">
        <f t="shared" si="1"/>
        <v>44816</v>
      </c>
      <c r="C19" s="5">
        <f t="shared" si="2"/>
        <v>39</v>
      </c>
      <c r="D19" s="5">
        <f t="shared" si="0"/>
        <v>0</v>
      </c>
      <c r="E19" s="5">
        <f t="shared" ca="1" si="3"/>
        <v>46</v>
      </c>
    </row>
    <row r="20" spans="1:13" ht="15.75" customHeight="1" x14ac:dyDescent="0.2">
      <c r="A20" s="5">
        <v>16</v>
      </c>
      <c r="B20" s="6">
        <f t="shared" si="1"/>
        <v>44817</v>
      </c>
      <c r="C20" s="5">
        <f t="shared" si="2"/>
        <v>32.5</v>
      </c>
      <c r="D20" s="5">
        <f t="shared" si="0"/>
        <v>0</v>
      </c>
      <c r="E20" s="5">
        <f t="shared" ca="1" si="3"/>
        <v>46</v>
      </c>
    </row>
    <row r="21" spans="1:13" ht="15.75" customHeight="1" x14ac:dyDescent="0.2">
      <c r="A21" s="5">
        <v>17</v>
      </c>
      <c r="B21" s="6">
        <f t="shared" si="1"/>
        <v>44818</v>
      </c>
      <c r="C21" s="5">
        <f t="shared" si="2"/>
        <v>26</v>
      </c>
      <c r="D21" s="5">
        <f t="shared" si="0"/>
        <v>8</v>
      </c>
      <c r="E21" s="5">
        <f t="shared" ca="1" si="3"/>
        <v>38</v>
      </c>
    </row>
    <row r="22" spans="1:13" ht="15.75" customHeight="1" x14ac:dyDescent="0.2">
      <c r="A22" s="5">
        <v>18</v>
      </c>
      <c r="B22" s="6">
        <f t="shared" si="1"/>
        <v>44819</v>
      </c>
      <c r="C22" s="5">
        <f t="shared" si="2"/>
        <v>19.5</v>
      </c>
      <c r="D22" s="5">
        <f t="shared" si="0"/>
        <v>32</v>
      </c>
      <c r="E22" s="5">
        <f t="shared" ca="1" si="3"/>
        <v>6</v>
      </c>
    </row>
    <row r="23" spans="1:13" ht="15.75" customHeight="1" x14ac:dyDescent="0.2">
      <c r="A23" s="5">
        <v>19</v>
      </c>
      <c r="B23" s="6">
        <f t="shared" si="1"/>
        <v>44820</v>
      </c>
      <c r="C23" s="5">
        <f t="shared" si="2"/>
        <v>13</v>
      </c>
      <c r="D23" s="5">
        <f t="shared" si="0"/>
        <v>3</v>
      </c>
      <c r="E23" s="5">
        <f t="shared" ca="1" si="3"/>
        <v>3</v>
      </c>
    </row>
    <row r="24" spans="1:13" ht="15.75" customHeight="1" x14ac:dyDescent="0.2">
      <c r="A24" s="5">
        <v>20</v>
      </c>
      <c r="B24" s="6">
        <f t="shared" si="1"/>
        <v>44821</v>
      </c>
      <c r="C24" s="5">
        <f t="shared" si="2"/>
        <v>6.5</v>
      </c>
      <c r="D24" s="5">
        <f t="shared" si="0"/>
        <v>0</v>
      </c>
      <c r="E24" s="5">
        <f t="shared" ca="1" si="3"/>
        <v>0</v>
      </c>
    </row>
    <row r="25" spans="1:13" ht="15.75" customHeight="1" x14ac:dyDescent="0.2">
      <c r="A25" s="5">
        <v>21</v>
      </c>
      <c r="B25" s="6">
        <f t="shared" si="1"/>
        <v>44822</v>
      </c>
      <c r="C25" s="5">
        <f t="shared" si="2"/>
        <v>0</v>
      </c>
      <c r="D25" s="5">
        <f t="shared" si="0"/>
        <v>3</v>
      </c>
      <c r="E25" s="5">
        <f t="shared" ca="1" si="3"/>
        <v>0</v>
      </c>
    </row>
    <row r="26" spans="1:13" ht="15.75" customHeight="1" x14ac:dyDescent="0.2">
      <c r="B26" s="3"/>
    </row>
    <row r="27" spans="1:13" s="10" customFormat="1" ht="19.5" customHeight="1" x14ac:dyDescent="0.2">
      <c r="A27" s="50" t="s">
        <v>8</v>
      </c>
      <c r="B27" s="51"/>
      <c r="C27" s="51"/>
      <c r="D27" s="51"/>
      <c r="E27" s="51"/>
      <c r="F27" s="51"/>
      <c r="G27" s="52"/>
      <c r="H27" s="51"/>
      <c r="I27" s="51"/>
      <c r="J27" s="53"/>
    </row>
    <row r="28" spans="1:13" s="10" customFormat="1" ht="19.5" customHeight="1" x14ac:dyDescent="0.2">
      <c r="A28" s="54" t="s">
        <v>9</v>
      </c>
      <c r="B28" s="52"/>
      <c r="C28" s="52"/>
      <c r="D28" s="52"/>
      <c r="E28" s="52"/>
      <c r="F28" s="52"/>
      <c r="G28" s="27" t="s">
        <v>10</v>
      </c>
      <c r="H28" s="16" t="s">
        <v>11</v>
      </c>
      <c r="I28" s="17" t="s">
        <v>12</v>
      </c>
      <c r="J28" s="30" t="s">
        <v>13</v>
      </c>
      <c r="K28" s="11"/>
    </row>
    <row r="29" spans="1:13" s="10" customFormat="1" ht="18.75" customHeight="1" x14ac:dyDescent="0.2">
      <c r="A29" s="58" t="s">
        <v>14</v>
      </c>
      <c r="B29" s="58"/>
      <c r="C29" s="58"/>
      <c r="D29" s="58"/>
      <c r="E29" s="58"/>
      <c r="F29" s="59"/>
      <c r="G29" s="20">
        <v>44802</v>
      </c>
      <c r="H29" s="13" t="s">
        <v>15</v>
      </c>
      <c r="I29" s="31">
        <v>5</v>
      </c>
      <c r="J29" s="25">
        <v>44806</v>
      </c>
      <c r="K29" s="9"/>
      <c r="M29" s="11"/>
    </row>
    <row r="30" spans="1:13" s="10" customFormat="1" ht="18.75" customHeight="1" x14ac:dyDescent="0.2">
      <c r="A30" s="61" t="s">
        <v>16</v>
      </c>
      <c r="B30" s="62"/>
      <c r="C30" s="62"/>
      <c r="D30" s="62"/>
      <c r="E30" s="62"/>
      <c r="F30" s="62"/>
      <c r="G30" s="20">
        <v>44802</v>
      </c>
      <c r="H30" s="13" t="s">
        <v>17</v>
      </c>
      <c r="I30" s="31">
        <v>5</v>
      </c>
      <c r="J30" s="20">
        <v>44806</v>
      </c>
      <c r="K30" s="9"/>
    </row>
    <row r="31" spans="1:13" s="10" customFormat="1" ht="18.75" customHeight="1" x14ac:dyDescent="0.2">
      <c r="A31" s="63" t="s">
        <v>18</v>
      </c>
      <c r="B31" s="64"/>
      <c r="C31" s="64"/>
      <c r="D31" s="64"/>
      <c r="E31" s="64"/>
      <c r="F31" s="64"/>
      <c r="G31" s="20">
        <v>44803</v>
      </c>
      <c r="H31" s="13" t="s">
        <v>19</v>
      </c>
      <c r="I31" s="31">
        <v>5</v>
      </c>
      <c r="J31" s="24">
        <v>44807</v>
      </c>
      <c r="K31" s="9"/>
    </row>
    <row r="32" spans="1:13" s="10" customFormat="1" ht="18.75" customHeight="1" x14ac:dyDescent="0.2">
      <c r="A32" s="68" t="s">
        <v>20</v>
      </c>
      <c r="B32" s="69"/>
      <c r="C32" s="69"/>
      <c r="D32" s="69"/>
      <c r="E32" s="69"/>
      <c r="F32" s="69"/>
      <c r="G32" s="20">
        <v>44802</v>
      </c>
      <c r="H32" s="13" t="s">
        <v>21</v>
      </c>
      <c r="I32" s="31">
        <v>3</v>
      </c>
      <c r="J32" s="24">
        <v>44802</v>
      </c>
      <c r="K32" s="9"/>
    </row>
    <row r="33" spans="1:11" s="10" customFormat="1" ht="18.75" customHeight="1" x14ac:dyDescent="0.2">
      <c r="A33" s="70" t="s">
        <v>22</v>
      </c>
      <c r="B33" s="71"/>
      <c r="C33" s="71"/>
      <c r="D33" s="71"/>
      <c r="E33" s="71"/>
      <c r="F33" s="71"/>
      <c r="G33" s="23">
        <v>44819</v>
      </c>
      <c r="H33" s="12" t="s">
        <v>19</v>
      </c>
      <c r="I33" s="21">
        <v>3</v>
      </c>
      <c r="J33" s="22">
        <v>44822</v>
      </c>
      <c r="K33" s="9"/>
    </row>
    <row r="34" spans="1:11" s="10" customFormat="1" ht="18.75" customHeight="1" x14ac:dyDescent="0.2">
      <c r="A34" s="72" t="s">
        <v>23</v>
      </c>
      <c r="B34" s="73"/>
      <c r="C34" s="73"/>
      <c r="D34" s="73"/>
      <c r="E34" s="73"/>
      <c r="F34" s="74"/>
      <c r="G34" s="23">
        <v>44819</v>
      </c>
      <c r="H34" s="12" t="s">
        <v>17</v>
      </c>
      <c r="I34" s="21">
        <v>3</v>
      </c>
      <c r="J34" s="22">
        <v>44820</v>
      </c>
      <c r="K34" s="9"/>
    </row>
    <row r="35" spans="1:11" s="10" customFormat="1" ht="18.75" customHeight="1" x14ac:dyDescent="0.2">
      <c r="A35" s="72" t="s">
        <v>24</v>
      </c>
      <c r="B35" s="73"/>
      <c r="C35" s="73"/>
      <c r="D35" s="73"/>
      <c r="E35" s="73"/>
      <c r="F35" s="73"/>
      <c r="G35" s="22">
        <v>44812</v>
      </c>
      <c r="H35" s="14" t="s">
        <v>25</v>
      </c>
      <c r="I35" s="32">
        <v>3</v>
      </c>
      <c r="J35" s="22">
        <v>44812</v>
      </c>
      <c r="K35" s="9"/>
    </row>
    <row r="36" spans="1:11" s="10" customFormat="1" ht="18.75" customHeight="1" x14ac:dyDescent="0.2">
      <c r="A36" s="65" t="s">
        <v>26</v>
      </c>
      <c r="B36" s="66"/>
      <c r="C36" s="66"/>
      <c r="D36" s="66"/>
      <c r="E36" s="66"/>
      <c r="F36" s="67"/>
      <c r="G36" s="20">
        <v>44802</v>
      </c>
      <c r="H36" s="13" t="s">
        <v>27</v>
      </c>
      <c r="I36" s="31">
        <v>5</v>
      </c>
      <c r="J36" s="20">
        <v>44807</v>
      </c>
      <c r="K36" s="9"/>
    </row>
    <row r="37" spans="1:11" s="10" customFormat="1" ht="18.75" customHeight="1" x14ac:dyDescent="0.2">
      <c r="A37" s="65" t="s">
        <v>28</v>
      </c>
      <c r="B37" s="66"/>
      <c r="C37" s="66"/>
      <c r="D37" s="66"/>
      <c r="E37" s="66"/>
      <c r="F37" s="67"/>
      <c r="G37" s="20">
        <v>44803</v>
      </c>
      <c r="H37" s="13" t="s">
        <v>27</v>
      </c>
      <c r="I37" s="31">
        <v>3</v>
      </c>
      <c r="J37" s="20">
        <v>44803</v>
      </c>
      <c r="K37" s="9"/>
    </row>
    <row r="38" spans="1:11" s="10" customFormat="1" ht="18.75" customHeight="1" x14ac:dyDescent="0.2">
      <c r="A38" s="39" t="s">
        <v>29</v>
      </c>
      <c r="B38" s="40"/>
      <c r="C38" s="40"/>
      <c r="D38" s="40"/>
      <c r="E38" s="40"/>
      <c r="F38" s="40"/>
      <c r="G38" s="20">
        <v>44805</v>
      </c>
      <c r="H38" s="13" t="s">
        <v>27</v>
      </c>
      <c r="I38" s="31">
        <v>3</v>
      </c>
      <c r="J38" s="20">
        <v>44807</v>
      </c>
      <c r="K38" s="9"/>
    </row>
    <row r="39" spans="1:11" s="10" customFormat="1" ht="18.75" customHeight="1" x14ac:dyDescent="0.2">
      <c r="A39" s="39" t="s">
        <v>30</v>
      </c>
      <c r="B39" s="40"/>
      <c r="C39" s="40"/>
      <c r="D39" s="40"/>
      <c r="E39" s="40"/>
      <c r="F39" s="40"/>
      <c r="G39" s="20">
        <v>44805</v>
      </c>
      <c r="H39" s="13" t="s">
        <v>27</v>
      </c>
      <c r="I39" s="31">
        <v>3</v>
      </c>
      <c r="J39" s="20">
        <v>44807</v>
      </c>
      <c r="K39" s="9"/>
    </row>
    <row r="40" spans="1:11" s="10" customFormat="1" ht="18.75" customHeight="1" x14ac:dyDescent="0.2">
      <c r="A40" s="37" t="s">
        <v>31</v>
      </c>
      <c r="B40" s="38"/>
      <c r="C40" s="38"/>
      <c r="D40" s="38"/>
      <c r="E40" s="38"/>
      <c r="F40" s="60"/>
      <c r="G40" s="22">
        <v>44803</v>
      </c>
      <c r="H40" s="14" t="s">
        <v>15</v>
      </c>
      <c r="I40" s="32">
        <v>3</v>
      </c>
      <c r="J40" s="22">
        <v>44806</v>
      </c>
      <c r="K40" s="9"/>
    </row>
    <row r="41" spans="1:11" s="10" customFormat="1" ht="18.75" customHeight="1" x14ac:dyDescent="0.2">
      <c r="A41" s="37" t="s">
        <v>32</v>
      </c>
      <c r="B41" s="38"/>
      <c r="C41" s="38"/>
      <c r="D41" s="38"/>
      <c r="E41" s="38"/>
      <c r="F41" s="38"/>
      <c r="G41" s="22">
        <v>44803</v>
      </c>
      <c r="H41" s="14" t="s">
        <v>15</v>
      </c>
      <c r="I41" s="32">
        <v>3</v>
      </c>
      <c r="J41" s="22">
        <v>44806</v>
      </c>
      <c r="K41" s="9"/>
    </row>
    <row r="42" spans="1:11" s="10" customFormat="1" ht="18.75" customHeight="1" x14ac:dyDescent="0.2">
      <c r="A42" s="65" t="s">
        <v>33</v>
      </c>
      <c r="B42" s="66"/>
      <c r="C42" s="66"/>
      <c r="D42" s="66"/>
      <c r="E42" s="66"/>
      <c r="F42" s="67"/>
      <c r="G42" s="20">
        <v>44806</v>
      </c>
      <c r="H42" s="13" t="s">
        <v>27</v>
      </c>
      <c r="I42" s="31">
        <v>3</v>
      </c>
      <c r="J42" s="20">
        <v>44807</v>
      </c>
      <c r="K42" s="9"/>
    </row>
    <row r="43" spans="1:11" s="10" customFormat="1" ht="18.75" customHeight="1" x14ac:dyDescent="0.2">
      <c r="A43" s="75" t="s">
        <v>34</v>
      </c>
      <c r="B43" s="76"/>
      <c r="C43" s="76"/>
      <c r="D43" s="76"/>
      <c r="E43" s="76"/>
      <c r="F43" s="76"/>
      <c r="G43" s="22">
        <v>44806</v>
      </c>
      <c r="H43" s="14" t="s">
        <v>27</v>
      </c>
      <c r="I43" s="32">
        <v>8</v>
      </c>
      <c r="J43" s="22">
        <v>44815</v>
      </c>
      <c r="K43" s="9"/>
    </row>
    <row r="44" spans="1:11" s="10" customFormat="1" ht="18.75" customHeight="1" x14ac:dyDescent="0.2">
      <c r="A44" s="55" t="s">
        <v>35</v>
      </c>
      <c r="B44" s="56"/>
      <c r="C44" s="56"/>
      <c r="D44" s="56"/>
      <c r="E44" s="56"/>
      <c r="F44" s="57"/>
      <c r="G44" s="22">
        <v>44806</v>
      </c>
      <c r="H44" s="14" t="s">
        <v>21</v>
      </c>
      <c r="I44" s="32">
        <v>8</v>
      </c>
      <c r="J44" s="22">
        <v>44819</v>
      </c>
      <c r="K44" s="9"/>
    </row>
    <row r="45" spans="1:11" s="10" customFormat="1" ht="18.75" customHeight="1" x14ac:dyDescent="0.2">
      <c r="A45" s="41" t="s">
        <v>36</v>
      </c>
      <c r="B45" s="42"/>
      <c r="C45" s="42"/>
      <c r="D45" s="42"/>
      <c r="E45" s="42"/>
      <c r="F45" s="43"/>
      <c r="G45" s="22">
        <v>44809</v>
      </c>
      <c r="H45" s="14" t="s">
        <v>19</v>
      </c>
      <c r="I45" s="32">
        <v>8</v>
      </c>
      <c r="J45" s="22">
        <v>44812</v>
      </c>
      <c r="K45" s="9"/>
    </row>
    <row r="46" spans="1:11" s="10" customFormat="1" ht="18.75" customHeight="1" x14ac:dyDescent="0.2">
      <c r="A46" s="41" t="s">
        <v>37</v>
      </c>
      <c r="B46" s="42"/>
      <c r="C46" s="42"/>
      <c r="D46" s="42"/>
      <c r="E46" s="42"/>
      <c r="F46" s="43"/>
      <c r="G46" s="22">
        <v>44812</v>
      </c>
      <c r="H46" s="14" t="s">
        <v>17</v>
      </c>
      <c r="I46" s="32">
        <v>3</v>
      </c>
      <c r="J46" s="22">
        <v>44813</v>
      </c>
      <c r="K46" s="9"/>
    </row>
    <row r="47" spans="1:11" s="10" customFormat="1" ht="18.75" customHeight="1" x14ac:dyDescent="0.2">
      <c r="A47" s="41" t="s">
        <v>38</v>
      </c>
      <c r="B47" s="42"/>
      <c r="C47" s="42"/>
      <c r="D47" s="42"/>
      <c r="E47" s="42"/>
      <c r="F47" s="43"/>
      <c r="G47" s="23">
        <v>44810</v>
      </c>
      <c r="H47" s="12" t="s">
        <v>39</v>
      </c>
      <c r="I47" s="21">
        <v>3</v>
      </c>
      <c r="J47" s="22">
        <v>44813</v>
      </c>
      <c r="K47" s="9"/>
    </row>
    <row r="48" spans="1:11" s="10" customFormat="1" ht="18.75" customHeight="1" x14ac:dyDescent="0.2">
      <c r="A48" s="47" t="s">
        <v>40</v>
      </c>
      <c r="B48" s="48"/>
      <c r="C48" s="48"/>
      <c r="D48" s="48"/>
      <c r="E48" s="48"/>
      <c r="F48" s="49"/>
      <c r="G48" s="20">
        <v>44809</v>
      </c>
      <c r="H48" s="13" t="s">
        <v>15</v>
      </c>
      <c r="I48" s="31">
        <v>5</v>
      </c>
      <c r="J48" s="20">
        <v>44813</v>
      </c>
      <c r="K48" s="9"/>
    </row>
    <row r="49" spans="1:11" s="10" customFormat="1" ht="15.75" customHeight="1" x14ac:dyDescent="0.2">
      <c r="A49" s="44" t="s">
        <v>41</v>
      </c>
      <c r="B49" s="45"/>
      <c r="C49" s="45"/>
      <c r="D49" s="45"/>
      <c r="E49" s="45"/>
      <c r="F49" s="46"/>
      <c r="G49" s="23">
        <v>44811</v>
      </c>
      <c r="H49" s="12" t="s">
        <v>27</v>
      </c>
      <c r="I49" s="21">
        <v>5</v>
      </c>
      <c r="J49" s="22">
        <v>44815</v>
      </c>
      <c r="K49" s="9"/>
    </row>
    <row r="50" spans="1:11" s="10" customFormat="1" ht="15.75" customHeight="1" x14ac:dyDescent="0.2">
      <c r="A50" s="44" t="s">
        <v>42</v>
      </c>
      <c r="B50" s="45"/>
      <c r="C50" s="45"/>
      <c r="D50" s="45"/>
      <c r="E50" s="45"/>
      <c r="F50" s="46"/>
      <c r="G50" s="22">
        <v>44809</v>
      </c>
      <c r="H50" s="14" t="s">
        <v>15</v>
      </c>
      <c r="I50" s="32">
        <v>8</v>
      </c>
      <c r="J50" s="22">
        <v>44814</v>
      </c>
      <c r="K50" s="9"/>
    </row>
    <row r="51" spans="1:11" ht="15.75" customHeight="1" x14ac:dyDescent="0.2">
      <c r="A51" s="35" t="s">
        <v>43</v>
      </c>
      <c r="B51" s="36"/>
      <c r="C51" s="36"/>
      <c r="D51" s="36"/>
      <c r="E51" s="36"/>
      <c r="F51" s="36"/>
      <c r="G51" s="28">
        <v>44814</v>
      </c>
      <c r="H51" s="18" t="s">
        <v>44</v>
      </c>
      <c r="I51" s="19">
        <v>8</v>
      </c>
      <c r="J51" s="28">
        <v>44819</v>
      </c>
      <c r="K51" s="3"/>
    </row>
    <row r="52" spans="1:11" ht="15.75" customHeight="1" x14ac:dyDescent="0.2">
      <c r="A52" s="33" t="s">
        <v>45</v>
      </c>
      <c r="B52" s="34"/>
      <c r="C52" s="34"/>
      <c r="D52" s="34"/>
      <c r="E52" s="34"/>
      <c r="F52" s="34"/>
      <c r="G52" s="28">
        <v>44819</v>
      </c>
      <c r="H52" s="18" t="s">
        <v>19</v>
      </c>
      <c r="I52" s="19">
        <v>8</v>
      </c>
      <c r="J52" s="28">
        <v>44819</v>
      </c>
      <c r="K52" s="3"/>
    </row>
    <row r="53" spans="1:11" ht="15.75" customHeight="1" x14ac:dyDescent="0.2">
      <c r="A53" s="33" t="s">
        <v>46</v>
      </c>
      <c r="B53" s="34"/>
      <c r="C53" s="34"/>
      <c r="D53" s="34"/>
      <c r="E53" s="34"/>
      <c r="F53" s="34"/>
      <c r="G53" s="28">
        <v>44818</v>
      </c>
      <c r="H53" s="18" t="s">
        <v>17</v>
      </c>
      <c r="I53" s="19">
        <v>3</v>
      </c>
      <c r="J53" s="28">
        <v>44818</v>
      </c>
      <c r="K53" s="3"/>
    </row>
    <row r="54" spans="1:11" ht="15.75" customHeight="1" x14ac:dyDescent="0.2">
      <c r="A54" s="33" t="s">
        <v>47</v>
      </c>
      <c r="B54" s="34"/>
      <c r="C54" s="34"/>
      <c r="D54" s="34"/>
      <c r="E54" s="34"/>
      <c r="F54" s="34"/>
      <c r="G54" s="28">
        <v>44817</v>
      </c>
      <c r="H54" s="18" t="s">
        <v>21</v>
      </c>
      <c r="I54" s="19">
        <v>8</v>
      </c>
      <c r="J54" s="28">
        <v>44819</v>
      </c>
      <c r="K54" s="3"/>
    </row>
    <row r="55" spans="1:11" ht="15.75" customHeight="1" x14ac:dyDescent="0.2">
      <c r="A55" s="33" t="s">
        <v>48</v>
      </c>
      <c r="B55" s="34"/>
      <c r="C55" s="34"/>
      <c r="D55" s="34"/>
      <c r="E55" s="34"/>
      <c r="F55" s="34"/>
      <c r="G55" s="28">
        <v>44817</v>
      </c>
      <c r="H55" s="18" t="s">
        <v>15</v>
      </c>
      <c r="I55" s="19">
        <v>5</v>
      </c>
      <c r="J55" s="28">
        <v>44818</v>
      </c>
      <c r="K55" s="3"/>
    </row>
    <row r="56" spans="1:11" ht="15.75" customHeight="1" x14ac:dyDescent="0.2">
      <c r="A56" s="33" t="s">
        <v>49</v>
      </c>
      <c r="B56" s="34"/>
      <c r="C56" s="34"/>
      <c r="D56" s="34"/>
      <c r="E56" s="34"/>
      <c r="F56" s="34"/>
      <c r="G56" s="28">
        <v>44821</v>
      </c>
      <c r="H56" s="18" t="s">
        <v>17</v>
      </c>
      <c r="I56" s="19">
        <v>3</v>
      </c>
      <c r="J56" s="28">
        <v>44822</v>
      </c>
    </row>
  </sheetData>
  <mergeCells count="30">
    <mergeCell ref="A56:F56"/>
    <mergeCell ref="A27:J27"/>
    <mergeCell ref="A28:F28"/>
    <mergeCell ref="A44:F44"/>
    <mergeCell ref="A29:F29"/>
    <mergeCell ref="A40:F40"/>
    <mergeCell ref="A39:F39"/>
    <mergeCell ref="A30:F30"/>
    <mergeCell ref="A31:F31"/>
    <mergeCell ref="A36:F36"/>
    <mergeCell ref="A32:F32"/>
    <mergeCell ref="A37:F37"/>
    <mergeCell ref="A33:F33"/>
    <mergeCell ref="A35:F35"/>
    <mergeCell ref="A34:F34"/>
    <mergeCell ref="A43:F43"/>
    <mergeCell ref="A42:F42"/>
    <mergeCell ref="A41:F41"/>
    <mergeCell ref="A38:F38"/>
    <mergeCell ref="A47:F47"/>
    <mergeCell ref="A45:F45"/>
    <mergeCell ref="A50:F50"/>
    <mergeCell ref="A49:F49"/>
    <mergeCell ref="A46:F46"/>
    <mergeCell ref="A48:F48"/>
    <mergeCell ref="A55:F55"/>
    <mergeCell ref="A51:F51"/>
    <mergeCell ref="A52:F52"/>
    <mergeCell ref="A53:F53"/>
    <mergeCell ref="A54:F54"/>
  </mergeCells>
  <conditionalFormatting sqref="H29:I38 H40:I45 H47:I56">
    <cfRule type="cellIs" dxfId="3" priority="4" operator="greaterThan">
      <formula>8</formula>
    </cfRule>
  </conditionalFormatting>
  <conditionalFormatting sqref="H33:H34">
    <cfRule type="cellIs" dxfId="2" priority="3" operator="greaterThan">
      <formula>8</formula>
    </cfRule>
  </conditionalFormatting>
  <conditionalFormatting sqref="H46">
    <cfRule type="cellIs" dxfId="1" priority="2" operator="greaterThan">
      <formula>8</formula>
    </cfRule>
  </conditionalFormatting>
  <conditionalFormatting sqref="H39:I39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96FC196884454AB1788396B33BEE71" ma:contentTypeVersion="8" ma:contentTypeDescription="Crie um novo documento." ma:contentTypeScope="" ma:versionID="4a7839a66145d5c971f54139133c7bab">
  <xsd:schema xmlns:xsd="http://www.w3.org/2001/XMLSchema" xmlns:xs="http://www.w3.org/2001/XMLSchema" xmlns:p="http://schemas.microsoft.com/office/2006/metadata/properties" xmlns:ns2="3d7d5619-615d-4c16-a2aa-5b1cfcde0830" xmlns:ns3="35ab3d1c-c503-4e43-a0dc-b441a2626c37" targetNamespace="http://schemas.microsoft.com/office/2006/metadata/properties" ma:root="true" ma:fieldsID="792fa526a6645e4fcaf307c879448d66" ns2:_="" ns3:_="">
    <xsd:import namespace="3d7d5619-615d-4c16-a2aa-5b1cfcde0830"/>
    <xsd:import namespace="35ab3d1c-c503-4e43-a0dc-b441a2626c3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d5619-615d-4c16-a2aa-5b1cfcde08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b3d1c-c503-4e43-a0dc-b441a2626c3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2c5c9fd-848c-4023-babd-f42fe4368554}" ma:internalName="TaxCatchAll" ma:showField="CatchAllData" ma:web="35ab3d1c-c503-4e43-a0dc-b441a2626c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ab3d1c-c503-4e43-a0dc-b441a2626c37" xsi:nil="true"/>
    <lcf76f155ced4ddcb4097134ff3c332f xmlns="3d7d5619-615d-4c16-a2aa-5b1cfcde083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1D0757-874D-4836-BAA4-F776E39E91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d5619-615d-4c16-a2aa-5b1cfcde0830"/>
    <ds:schemaRef ds:uri="35ab3d1c-c503-4e43-a0dc-b441a2626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0A4981-8F15-4B7F-A545-C65F267969B9}">
  <ds:schemaRefs>
    <ds:schemaRef ds:uri="http://schemas.microsoft.com/office/2006/metadata/properties"/>
    <ds:schemaRef ds:uri="http://schemas.microsoft.com/office/infopath/2007/PartnerControls"/>
    <ds:schemaRef ds:uri="35ab3d1c-c503-4e43-a0dc-b441a2626c37"/>
    <ds:schemaRef ds:uri="3d7d5619-615d-4c16-a2aa-5b1cfcde0830"/>
  </ds:schemaRefs>
</ds:datastoreItem>
</file>

<file path=customXml/itemProps3.xml><?xml version="1.0" encoding="utf-8"?>
<ds:datastoreItem xmlns:ds="http://schemas.openxmlformats.org/officeDocument/2006/customXml" ds:itemID="{1F01A56C-AC93-49AC-9B0F-FB7E00C920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LAIZA CRISTINA</dc:creator>
  <cp:keywords/>
  <dc:description/>
  <cp:lastModifiedBy>Aluno</cp:lastModifiedBy>
  <cp:revision/>
  <dcterms:created xsi:type="dcterms:W3CDTF">2022-05-02T00:42:28Z</dcterms:created>
  <dcterms:modified xsi:type="dcterms:W3CDTF">2022-09-16T11:06:56Z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0x0101003796FC196884454AB1788396B33BEE71</vt:lpwstr>
  </property>
  <property fmtid="{D5CDD505-2E9C-101B-9397-08002B2CF9AE}" pid="3" name="WorkbookGuid">
    <vt:lpwstr>9c45533b-cdba-4e4d-b729-2949fb3cf10f</vt:lpwstr>
  </property>
</Properties>
</file>