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eltaairlines-my.sharepoint.com/personal/lakshmi_subramaniam_delta_com/Documents/Python/Injury_Triage_2022/"/>
    </mc:Choice>
  </mc:AlternateContent>
  <xr:revisionPtr revIDLastSave="3" documentId="8_{4228D4B2-CCD7-49EB-8B83-CDCF2725094B}" xr6:coauthVersionLast="47" xr6:coauthVersionMax="47" xr10:uidLastSave="{B99C1D10-3FBC-4341-BFAF-C44860D87D6E}"/>
  <bookViews>
    <workbookView xWindow="-28920" yWindow="-180" windowWidth="29040" windowHeight="15840" xr2:uid="{8CEB397E-FB7D-44F9-A3F3-49C5C447E975}"/>
  </bookViews>
  <sheets>
    <sheet name="Year to Date" sheetId="15" r:id="rId1"/>
    <sheet name="Sheet5" sheetId="16" r:id="rId2"/>
    <sheet name="JAN" sheetId="2" r:id="rId3"/>
    <sheet name="FEB" sheetId="3" r:id="rId4"/>
    <sheet name="MAR" sheetId="4" r:id="rId5"/>
    <sheet name="APR" sheetId="6" r:id="rId6"/>
    <sheet name="MAY" sheetId="11" r:id="rId7"/>
    <sheet name="June" sheetId="13" r:id="rId8"/>
    <sheet name="July" sheetId="18" r:id="rId9"/>
    <sheet name="August" sheetId="21" r:id="rId10"/>
    <sheet name="Sheet2" sheetId="19" r:id="rId11"/>
    <sheet name="Tenure Injuries" sheetId="17" state="hidden" r:id="rId12"/>
  </sheets>
  <definedNames>
    <definedName name="_xlnm._FilterDatabase" localSheetId="5" hidden="1">APR!$A$1:$T$145</definedName>
    <definedName name="_xlnm._FilterDatabase" localSheetId="9" hidden="1">August!$A$1:$T$113</definedName>
    <definedName name="_xlnm._FilterDatabase" localSheetId="3" hidden="1">FEB!$A$1:$T$112</definedName>
    <definedName name="_xlnm._FilterDatabase" localSheetId="2" hidden="1">JAN!$A$1:$T$145</definedName>
    <definedName name="_xlnm._FilterDatabase" localSheetId="8" hidden="1">July!$A$1:$S$174</definedName>
    <definedName name="_xlnm._FilterDatabase" localSheetId="7" hidden="1">June!$A$1:$T$130</definedName>
    <definedName name="_xlnm._FilterDatabase" localSheetId="4" hidden="1">MAR!$A$1:$T$137</definedName>
    <definedName name="_xlnm._FilterDatabase" localSheetId="6" hidden="1">MAY!$A$1:$T$136</definedName>
    <definedName name="_xlnm._FilterDatabase" localSheetId="0" hidden="1">'Year to Date'!$A$1:$S$721</definedName>
    <definedName name="JR_PAGE_ANCHOR_0_1" localSheetId="5">APR!$A$1</definedName>
    <definedName name="JR_PAGE_ANCHOR_0_1" localSheetId="9">August!$A$1</definedName>
    <definedName name="JR_PAGE_ANCHOR_0_1" localSheetId="8">July!$A$1</definedName>
    <definedName name="JR_PAGE_ANCHOR_0_1" localSheetId="7">June!$A$1</definedName>
    <definedName name="JR_PAGE_ANCHOR_0_1" localSheetId="6">MAY!$A$1</definedName>
    <definedName name="JR_PAGE_ANCHOR_0_1">MAR!$A$1</definedName>
    <definedName name="_xlnm.Print_Area" localSheetId="3">FEB!$A$1:$S$111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6" i="21" l="1"/>
  <c r="D116" i="21"/>
  <c r="E116" i="21"/>
  <c r="B121" i="21"/>
  <c r="B122" i="21"/>
  <c r="B120" i="21"/>
  <c r="R116" i="21"/>
  <c r="Q116" i="21"/>
  <c r="Q117" i="21"/>
  <c r="N118" i="21"/>
  <c r="N119" i="21"/>
  <c r="N120" i="21"/>
  <c r="N121" i="21"/>
  <c r="N122" i="21"/>
  <c r="N123" i="21"/>
  <c r="N124" i="21"/>
  <c r="N125" i="21"/>
  <c r="N117" i="21"/>
  <c r="K118" i="21"/>
  <c r="K119" i="21"/>
  <c r="K120" i="21"/>
  <c r="K121" i="21"/>
  <c r="K122" i="21"/>
  <c r="K123" i="21"/>
  <c r="K124" i="21"/>
  <c r="K125" i="21"/>
  <c r="K117" i="21"/>
  <c r="I126" i="21"/>
  <c r="F123" i="21"/>
  <c r="D122" i="21"/>
  <c r="F122" i="21" s="1"/>
  <c r="F118" i="21"/>
  <c r="F119" i="21"/>
  <c r="F120" i="21"/>
  <c r="F121" i="21"/>
  <c r="F117" i="21"/>
  <c r="Q110" i="21"/>
  <c r="Q68" i="21"/>
  <c r="Q26" i="21"/>
  <c r="P26" i="21"/>
  <c r="Q98" i="21"/>
  <c r="Q82" i="21"/>
  <c r="Q111" i="21"/>
  <c r="Q79" i="21"/>
  <c r="P82" i="21"/>
  <c r="P111" i="21"/>
  <c r="P79" i="21"/>
  <c r="Q89" i="21"/>
  <c r="Q61" i="21"/>
  <c r="P89" i="21"/>
  <c r="P61" i="21"/>
  <c r="P110" i="21"/>
  <c r="Q108" i="21"/>
  <c r="Q93" i="21"/>
  <c r="Q21" i="21"/>
  <c r="P108" i="21"/>
  <c r="P93" i="21"/>
  <c r="P21" i="21"/>
  <c r="P68" i="21"/>
  <c r="Q113" i="21"/>
  <c r="Q29" i="21"/>
  <c r="Q109" i="21"/>
  <c r="Q95" i="21"/>
  <c r="Q11" i="21"/>
  <c r="Q78" i="21"/>
  <c r="Q14" i="21"/>
  <c r="Q112" i="21"/>
  <c r="Q106" i="21"/>
  <c r="Q16" i="21"/>
  <c r="Q92" i="21"/>
  <c r="Q100" i="21"/>
  <c r="Q97" i="21"/>
  <c r="Q88" i="21"/>
  <c r="Q76" i="21"/>
  <c r="Q94" i="21"/>
  <c r="Q43" i="21"/>
  <c r="Q107" i="21"/>
  <c r="Q99" i="21"/>
  <c r="Q77" i="21"/>
  <c r="Q40" i="21"/>
  <c r="Q44" i="21"/>
  <c r="Q54" i="21"/>
  <c r="Q83" i="21"/>
  <c r="Q64" i="21"/>
  <c r="Q51" i="21"/>
  <c r="Q38" i="21"/>
  <c r="Q15" i="21"/>
  <c r="Q105" i="21"/>
  <c r="Q85" i="21"/>
  <c r="Q73" i="21"/>
  <c r="Q86" i="21"/>
  <c r="Q84" i="21"/>
  <c r="Q90" i="21"/>
  <c r="Q37" i="21"/>
  <c r="Q56" i="21"/>
  <c r="Q66" i="21"/>
  <c r="Q13" i="21"/>
  <c r="Q62" i="21"/>
  <c r="Q74" i="21"/>
  <c r="Q75" i="21"/>
  <c r="Q101" i="21"/>
  <c r="Q39" i="21"/>
  <c r="Q104" i="21"/>
  <c r="Q102" i="21"/>
  <c r="Q103" i="21"/>
  <c r="Q91" i="21"/>
  <c r="Q96" i="21"/>
  <c r="Q69" i="21"/>
  <c r="Q65" i="21"/>
  <c r="Q87" i="21"/>
  <c r="Q49" i="21"/>
  <c r="Q72" i="21"/>
  <c r="Q22" i="21"/>
  <c r="Q81" i="21"/>
  <c r="Q52" i="21"/>
  <c r="Q70" i="21"/>
  <c r="Q60" i="21"/>
  <c r="Q33" i="21"/>
  <c r="Q71" i="21"/>
  <c r="Q67" i="21"/>
  <c r="Q55" i="21"/>
  <c r="Q63" i="21"/>
  <c r="Q31" i="21"/>
  <c r="Q20" i="21"/>
  <c r="Q59" i="21"/>
  <c r="Q34" i="21"/>
  <c r="Q17" i="21"/>
  <c r="Q57" i="21"/>
  <c r="Q35" i="21"/>
  <c r="Q58" i="21"/>
  <c r="Q28" i="21"/>
  <c r="Q46" i="21"/>
  <c r="Q19" i="21"/>
  <c r="Q36" i="21"/>
  <c r="Q32" i="21"/>
  <c r="Q25" i="21"/>
  <c r="Q24" i="21"/>
  <c r="Q27" i="21"/>
  <c r="Q4" i="21"/>
  <c r="Q2" i="21"/>
  <c r="Q3" i="21"/>
  <c r="Q41" i="21"/>
  <c r="Q48" i="21"/>
  <c r="Q47" i="21"/>
  <c r="Q30" i="21"/>
  <c r="Q42" i="21"/>
  <c r="Q45" i="21"/>
  <c r="Q80" i="21"/>
  <c r="Q53" i="21"/>
  <c r="Q18" i="21"/>
  <c r="Q23" i="21"/>
  <c r="Q12" i="21"/>
  <c r="Q5" i="21"/>
  <c r="Q50" i="21"/>
  <c r="Q7" i="21"/>
  <c r="Q10" i="21"/>
  <c r="Q8" i="21"/>
  <c r="Q6" i="21"/>
  <c r="Q9" i="21"/>
  <c r="P113" i="21"/>
  <c r="P98" i="21"/>
  <c r="P29" i="21"/>
  <c r="P109" i="21"/>
  <c r="P95" i="21"/>
  <c r="P11" i="21"/>
  <c r="P78" i="21"/>
  <c r="P14" i="21"/>
  <c r="P112" i="21"/>
  <c r="P106" i="21"/>
  <c r="P16" i="21"/>
  <c r="P92" i="21"/>
  <c r="P100" i="21"/>
  <c r="P97" i="21"/>
  <c r="P88" i="21"/>
  <c r="P76" i="21"/>
  <c r="P94" i="21"/>
  <c r="P43" i="21"/>
  <c r="P107" i="21"/>
  <c r="P99" i="21"/>
  <c r="P77" i="21"/>
  <c r="P40" i="21"/>
  <c r="P44" i="21"/>
  <c r="P54" i="21"/>
  <c r="P83" i="21"/>
  <c r="P64" i="21"/>
  <c r="P51" i="21"/>
  <c r="P38" i="21"/>
  <c r="P15" i="21"/>
  <c r="P105" i="21"/>
  <c r="P85" i="21"/>
  <c r="P73" i="21"/>
  <c r="P86" i="21"/>
  <c r="P84" i="21"/>
  <c r="P90" i="21"/>
  <c r="P37" i="21"/>
  <c r="P56" i="21"/>
  <c r="P66" i="21"/>
  <c r="P13" i="21"/>
  <c r="P62" i="21"/>
  <c r="P74" i="21"/>
  <c r="P75" i="21"/>
  <c r="P101" i="21"/>
  <c r="P39" i="21"/>
  <c r="P104" i="21"/>
  <c r="P102" i="21"/>
  <c r="P103" i="21"/>
  <c r="P91" i="21"/>
  <c r="P96" i="21"/>
  <c r="P69" i="21"/>
  <c r="P65" i="21"/>
  <c r="P87" i="21"/>
  <c r="P49" i="21"/>
  <c r="P72" i="21"/>
  <c r="P22" i="21"/>
  <c r="P81" i="21"/>
  <c r="P52" i="21"/>
  <c r="P70" i="21"/>
  <c r="P60" i="21"/>
  <c r="P33" i="21"/>
  <c r="P71" i="21"/>
  <c r="P67" i="21"/>
  <c r="P55" i="21"/>
  <c r="P63" i="21"/>
  <c r="P31" i="21"/>
  <c r="P20" i="21"/>
  <c r="P59" i="21"/>
  <c r="P34" i="21"/>
  <c r="P17" i="21"/>
  <c r="P57" i="21"/>
  <c r="P35" i="21"/>
  <c r="P58" i="21"/>
  <c r="P28" i="21"/>
  <c r="P46" i="21"/>
  <c r="P19" i="21"/>
  <c r="P36" i="21"/>
  <c r="P32" i="21"/>
  <c r="P25" i="21"/>
  <c r="P24" i="21"/>
  <c r="P27" i="21"/>
  <c r="P4" i="21"/>
  <c r="P2" i="21"/>
  <c r="P3" i="21"/>
  <c r="P41" i="21"/>
  <c r="P48" i="21"/>
  <c r="P47" i="21"/>
  <c r="P30" i="21"/>
  <c r="P42" i="21"/>
  <c r="P45" i="21"/>
  <c r="P80" i="21"/>
  <c r="P53" i="21"/>
  <c r="P18" i="21"/>
  <c r="P23" i="21"/>
  <c r="P12" i="21"/>
  <c r="P5" i="21"/>
  <c r="P50" i="21"/>
  <c r="P7" i="21"/>
  <c r="P10" i="21"/>
  <c r="P8" i="21"/>
  <c r="P6" i="21"/>
  <c r="P9" i="21"/>
  <c r="N7" i="18"/>
  <c r="N12" i="18"/>
  <c r="N9" i="18"/>
  <c r="N16" i="18"/>
  <c r="N3" i="18"/>
  <c r="N11" i="18"/>
  <c r="N23" i="18"/>
  <c r="N24" i="18"/>
  <c r="N18" i="18"/>
  <c r="N29" i="18"/>
  <c r="N13" i="18"/>
  <c r="N31" i="18"/>
  <c r="N32" i="18"/>
  <c r="N33" i="18"/>
  <c r="N40" i="18"/>
  <c r="N19" i="18"/>
  <c r="N37" i="18"/>
  <c r="N22" i="18"/>
  <c r="N43" i="18"/>
  <c r="N8" i="18"/>
  <c r="N34" i="18"/>
  <c r="N45" i="18"/>
  <c r="N2" i="18"/>
  <c r="N26" i="18"/>
  <c r="N41" i="18"/>
  <c r="N44" i="18"/>
  <c r="N46" i="18"/>
  <c r="N47" i="18"/>
  <c r="N35" i="18"/>
  <c r="N20" i="18"/>
  <c r="N27" i="18"/>
  <c r="N17" i="18"/>
  <c r="N52" i="18"/>
  <c r="N48" i="18"/>
  <c r="N49" i="18"/>
  <c r="N53" i="18"/>
  <c r="N57" i="18"/>
  <c r="N58" i="18"/>
  <c r="N59" i="18"/>
  <c r="N62" i="18"/>
  <c r="N63" i="18"/>
  <c r="N36" i="18"/>
  <c r="N64" i="18"/>
  <c r="N68" i="18"/>
  <c r="N65" i="18"/>
  <c r="N54" i="18"/>
  <c r="N69" i="18"/>
  <c r="N60" i="18"/>
  <c r="N70" i="18"/>
  <c r="N10" i="18"/>
  <c r="N61" i="18"/>
  <c r="N25" i="18"/>
  <c r="N75" i="18"/>
  <c r="N66" i="18"/>
  <c r="N82" i="18"/>
  <c r="N76" i="18"/>
  <c r="N15" i="18"/>
  <c r="N83" i="18"/>
  <c r="N86" i="18"/>
  <c r="N50" i="18"/>
  <c r="N84" i="18"/>
  <c r="N90" i="18"/>
  <c r="N91" i="18"/>
  <c r="N92" i="18"/>
  <c r="N98" i="18"/>
  <c r="N99" i="18"/>
  <c r="N42" i="18"/>
  <c r="N77" i="18"/>
  <c r="N93" i="18"/>
  <c r="N87" i="18"/>
  <c r="N28" i="18"/>
  <c r="N55" i="18"/>
  <c r="N56" i="18"/>
  <c r="N103" i="18"/>
  <c r="N106" i="18"/>
  <c r="N21" i="18"/>
  <c r="N6" i="18"/>
  <c r="N104" i="18"/>
  <c r="N78" i="18"/>
  <c r="N88" i="18"/>
  <c r="N100" i="18"/>
  <c r="N89" i="18"/>
  <c r="N105" i="18"/>
  <c r="N109" i="18"/>
  <c r="N110" i="18"/>
  <c r="N38" i="18"/>
  <c r="N71" i="18"/>
  <c r="N94" i="18"/>
  <c r="N95" i="18"/>
  <c r="N30" i="18"/>
  <c r="N101" i="18"/>
  <c r="N107" i="18"/>
  <c r="N85" i="18"/>
  <c r="N111" i="18"/>
  <c r="N72" i="18"/>
  <c r="N115" i="18"/>
  <c r="N116" i="18"/>
  <c r="N113" i="18"/>
  <c r="N39" i="18"/>
  <c r="N117" i="18"/>
  <c r="N114" i="18"/>
  <c r="N73" i="18"/>
  <c r="N121" i="18"/>
  <c r="N14" i="18"/>
  <c r="N122" i="18"/>
  <c r="N123" i="18"/>
  <c r="N124" i="18"/>
  <c r="N102" i="18"/>
  <c r="N79" i="18"/>
  <c r="N118" i="18"/>
  <c r="N125" i="18"/>
  <c r="N129" i="18"/>
  <c r="N51" i="18"/>
  <c r="N4" i="18"/>
  <c r="N126" i="18"/>
  <c r="N67" i="18"/>
  <c r="N131" i="18"/>
  <c r="N80" i="18"/>
  <c r="N137" i="18"/>
  <c r="N96" i="18"/>
  <c r="N119" i="18"/>
  <c r="N81" i="18"/>
  <c r="N138" i="18"/>
  <c r="N139" i="18"/>
  <c r="N140" i="18"/>
  <c r="N132" i="18"/>
  <c r="N141" i="18"/>
  <c r="N146" i="18"/>
  <c r="N130" i="18"/>
  <c r="N142" i="18"/>
  <c r="N143" i="18"/>
  <c r="N150" i="18"/>
  <c r="N153" i="18"/>
  <c r="N151" i="18"/>
  <c r="N74" i="18"/>
  <c r="N112" i="18"/>
  <c r="N147" i="18"/>
  <c r="N156" i="18"/>
  <c r="N148" i="18"/>
  <c r="N133" i="18"/>
  <c r="N154" i="18"/>
  <c r="N120" i="18"/>
  <c r="N157" i="18"/>
  <c r="N149" i="18"/>
  <c r="N158" i="18"/>
  <c r="N160" i="18"/>
  <c r="N134" i="18"/>
  <c r="N162" i="18"/>
  <c r="N128" i="18"/>
  <c r="N97" i="18"/>
  <c r="N144" i="18"/>
  <c r="N163" i="18"/>
  <c r="N164" i="18"/>
  <c r="N168" i="18"/>
  <c r="N135" i="18"/>
  <c r="N165" i="18"/>
  <c r="N166" i="18"/>
  <c r="N169" i="18"/>
  <c r="N170" i="18"/>
  <c r="N152" i="18"/>
  <c r="N173" i="18"/>
  <c r="N136" i="18"/>
  <c r="N171" i="18"/>
  <c r="N155" i="18"/>
  <c r="N172" i="18"/>
  <c r="N127" i="18"/>
  <c r="N159" i="18"/>
  <c r="N174" i="18"/>
  <c r="N167" i="18"/>
  <c r="N161" i="18"/>
  <c r="N108" i="18"/>
  <c r="N145" i="18"/>
  <c r="N5" i="18"/>
  <c r="C7" i="18"/>
  <c r="C12" i="18"/>
  <c r="C9" i="18"/>
  <c r="C16" i="18"/>
  <c r="C3" i="18"/>
  <c r="C11" i="18"/>
  <c r="C23" i="18"/>
  <c r="C24" i="18"/>
  <c r="C18" i="18"/>
  <c r="C29" i="18"/>
  <c r="C13" i="18"/>
  <c r="C31" i="18"/>
  <c r="C32" i="18"/>
  <c r="C33" i="18"/>
  <c r="C40" i="18"/>
  <c r="C19" i="18"/>
  <c r="C37" i="18"/>
  <c r="C22" i="18"/>
  <c r="C43" i="18"/>
  <c r="C8" i="18"/>
  <c r="C34" i="18"/>
  <c r="C45" i="18"/>
  <c r="C2" i="18"/>
  <c r="C26" i="18"/>
  <c r="C41" i="18"/>
  <c r="C44" i="18"/>
  <c r="C46" i="18"/>
  <c r="C47" i="18"/>
  <c r="C35" i="18"/>
  <c r="C20" i="18"/>
  <c r="C27" i="18"/>
  <c r="C17" i="18"/>
  <c r="C52" i="18"/>
  <c r="C48" i="18"/>
  <c r="C49" i="18"/>
  <c r="C53" i="18"/>
  <c r="C57" i="18"/>
  <c r="C58" i="18"/>
  <c r="C59" i="18"/>
  <c r="C62" i="18"/>
  <c r="C63" i="18"/>
  <c r="C36" i="18"/>
  <c r="C64" i="18"/>
  <c r="C68" i="18"/>
  <c r="C65" i="18"/>
  <c r="C54" i="18"/>
  <c r="C69" i="18"/>
  <c r="C60" i="18"/>
  <c r="C70" i="18"/>
  <c r="C10" i="18"/>
  <c r="C61" i="18"/>
  <c r="C25" i="18"/>
  <c r="C75" i="18"/>
  <c r="C66" i="18"/>
  <c r="C82" i="18"/>
  <c r="C76" i="18"/>
  <c r="C15" i="18"/>
  <c r="C83" i="18"/>
  <c r="C86" i="18"/>
  <c r="C50" i="18"/>
  <c r="C84" i="18"/>
  <c r="C90" i="18"/>
  <c r="C91" i="18"/>
  <c r="C92" i="18"/>
  <c r="C98" i="18"/>
  <c r="C99" i="18"/>
  <c r="C42" i="18"/>
  <c r="C77" i="18"/>
  <c r="C93" i="18"/>
  <c r="C87" i="18"/>
  <c r="C28" i="18"/>
  <c r="C55" i="18"/>
  <c r="C56" i="18"/>
  <c r="C103" i="18"/>
  <c r="C106" i="18"/>
  <c r="C21" i="18"/>
  <c r="C6" i="18"/>
  <c r="C104" i="18"/>
  <c r="C78" i="18"/>
  <c r="C88" i="18"/>
  <c r="C100" i="18"/>
  <c r="C89" i="18"/>
  <c r="C105" i="18"/>
  <c r="C109" i="18"/>
  <c r="C110" i="18"/>
  <c r="C38" i="18"/>
  <c r="C71" i="18"/>
  <c r="C94" i="18"/>
  <c r="C95" i="18"/>
  <c r="C30" i="18"/>
  <c r="C101" i="18"/>
  <c r="C107" i="18"/>
  <c r="C85" i="18"/>
  <c r="C111" i="18"/>
  <c r="C72" i="18"/>
  <c r="C115" i="18"/>
  <c r="C116" i="18"/>
  <c r="C113" i="18"/>
  <c r="C39" i="18"/>
  <c r="C117" i="18"/>
  <c r="C114" i="18"/>
  <c r="C73" i="18"/>
  <c r="C121" i="18"/>
  <c r="C14" i="18"/>
  <c r="C122" i="18"/>
  <c r="C123" i="18"/>
  <c r="C124" i="18"/>
  <c r="C102" i="18"/>
  <c r="C79" i="18"/>
  <c r="C118" i="18"/>
  <c r="C125" i="18"/>
  <c r="C129" i="18"/>
  <c r="C51" i="18"/>
  <c r="C4" i="18"/>
  <c r="C126" i="18"/>
  <c r="C67" i="18"/>
  <c r="C131" i="18"/>
  <c r="C80" i="18"/>
  <c r="C137" i="18"/>
  <c r="C96" i="18"/>
  <c r="C119" i="18"/>
  <c r="C81" i="18"/>
  <c r="C138" i="18"/>
  <c r="C139" i="18"/>
  <c r="C140" i="18"/>
  <c r="C132" i="18"/>
  <c r="C141" i="18"/>
  <c r="C146" i="18"/>
  <c r="C130" i="18"/>
  <c r="C142" i="18"/>
  <c r="C143" i="18"/>
  <c r="C150" i="18"/>
  <c r="C153" i="18"/>
  <c r="C151" i="18"/>
  <c r="C74" i="18"/>
  <c r="C112" i="18"/>
  <c r="C147" i="18"/>
  <c r="C156" i="18"/>
  <c r="C148" i="18"/>
  <c r="C133" i="18"/>
  <c r="C154" i="18"/>
  <c r="C120" i="18"/>
  <c r="C157" i="18"/>
  <c r="C149" i="18"/>
  <c r="C158" i="18"/>
  <c r="C160" i="18"/>
  <c r="C134" i="18"/>
  <c r="C162" i="18"/>
  <c r="C128" i="18"/>
  <c r="C97" i="18"/>
  <c r="C144" i="18"/>
  <c r="C163" i="18"/>
  <c r="C164" i="18"/>
  <c r="C168" i="18"/>
  <c r="C135" i="18"/>
  <c r="C165" i="18"/>
  <c r="C166" i="18"/>
  <c r="C169" i="18"/>
  <c r="C170" i="18"/>
  <c r="C152" i="18"/>
  <c r="C173" i="18"/>
  <c r="C136" i="18"/>
  <c r="C171" i="18"/>
  <c r="C155" i="18"/>
  <c r="C172" i="18"/>
  <c r="C127" i="18"/>
  <c r="C159" i="18"/>
  <c r="C174" i="18"/>
  <c r="C167" i="18"/>
  <c r="C161" i="18"/>
  <c r="C108" i="18"/>
  <c r="C145" i="18"/>
  <c r="C5" i="18"/>
  <c r="Q22" i="17" l="1"/>
  <c r="N22" i="17"/>
  <c r="K22" i="17"/>
  <c r="H22" i="17"/>
  <c r="D3" i="17"/>
  <c r="D4" i="17"/>
  <c r="D5" i="17"/>
  <c r="D6" i="17"/>
  <c r="D7" i="17"/>
  <c r="D8" i="17"/>
  <c r="D9" i="17"/>
  <c r="D10" i="17"/>
  <c r="D11" i="17"/>
  <c r="D12" i="17"/>
  <c r="D13" i="17"/>
  <c r="D14" i="17"/>
  <c r="D15" i="17"/>
  <c r="D16" i="17"/>
  <c r="D17" i="17"/>
  <c r="D18" i="17"/>
  <c r="D19" i="17"/>
  <c r="D20" i="17"/>
  <c r="D21" i="17"/>
  <c r="D2" i="17"/>
  <c r="M3" i="16"/>
  <c r="M4" i="16"/>
  <c r="M5" i="16"/>
  <c r="M6" i="16"/>
  <c r="M7" i="16"/>
  <c r="M8" i="16"/>
  <c r="M9" i="16"/>
  <c r="M10" i="16"/>
  <c r="M11" i="16"/>
  <c r="M12" i="16"/>
  <c r="M13" i="16"/>
  <c r="M14" i="16"/>
  <c r="M15" i="16"/>
  <c r="M16" i="16"/>
  <c r="M17" i="16"/>
  <c r="M18" i="16"/>
  <c r="M19" i="16"/>
  <c r="M20" i="16"/>
  <c r="M21" i="16"/>
  <c r="M22" i="16"/>
  <c r="M23" i="16"/>
  <c r="M24" i="16"/>
  <c r="M25" i="16"/>
  <c r="M26" i="16"/>
  <c r="M27" i="16"/>
  <c r="M28" i="16"/>
  <c r="M29" i="16"/>
  <c r="M30" i="16"/>
  <c r="M31" i="16"/>
  <c r="M32" i="16"/>
  <c r="M33" i="16"/>
  <c r="M34" i="16"/>
  <c r="M35" i="16"/>
  <c r="M36" i="16"/>
  <c r="M37" i="16"/>
  <c r="M38" i="16"/>
  <c r="M39" i="16"/>
  <c r="M40" i="16"/>
  <c r="M41" i="16"/>
  <c r="M42" i="16"/>
  <c r="M43" i="16"/>
  <c r="M44" i="16"/>
  <c r="M45" i="16"/>
  <c r="M46" i="16"/>
  <c r="M47" i="16"/>
  <c r="M48" i="16"/>
  <c r="M49" i="16"/>
  <c r="M50" i="16"/>
  <c r="M51" i="16"/>
  <c r="M52" i="16"/>
  <c r="M53" i="16"/>
  <c r="M54" i="16"/>
  <c r="M55" i="16"/>
  <c r="M56" i="16"/>
  <c r="M57" i="16"/>
  <c r="M58" i="16"/>
  <c r="M59" i="16"/>
  <c r="M60" i="16"/>
  <c r="M61" i="16"/>
  <c r="M62" i="16"/>
  <c r="M63" i="16"/>
  <c r="M64" i="16"/>
  <c r="M65" i="16"/>
  <c r="M66" i="16"/>
  <c r="M67" i="16"/>
  <c r="M68" i="16"/>
  <c r="M69" i="16"/>
  <c r="M70" i="16"/>
  <c r="M71" i="16"/>
  <c r="M72" i="16"/>
  <c r="M73" i="16"/>
  <c r="M74" i="16"/>
  <c r="M75" i="16"/>
  <c r="M76" i="16"/>
  <c r="M77" i="16"/>
  <c r="M78" i="16"/>
  <c r="M79" i="16"/>
  <c r="M80" i="16"/>
  <c r="M81" i="16"/>
  <c r="M82" i="16"/>
  <c r="M83" i="16"/>
  <c r="M84" i="16"/>
  <c r="M85" i="16"/>
  <c r="M86" i="16"/>
  <c r="M87" i="16"/>
  <c r="M88" i="16"/>
  <c r="M89" i="16"/>
  <c r="M90" i="16"/>
  <c r="M91" i="16"/>
  <c r="M92" i="16"/>
  <c r="M93" i="16"/>
  <c r="M94" i="16"/>
  <c r="M95" i="16"/>
  <c r="M96" i="16"/>
  <c r="M97" i="16"/>
  <c r="M98" i="16"/>
  <c r="M99" i="16"/>
  <c r="M100" i="16"/>
  <c r="M101" i="16"/>
  <c r="M102" i="16"/>
  <c r="M103" i="16"/>
  <c r="M104" i="16"/>
  <c r="M105" i="16"/>
  <c r="M106" i="16"/>
  <c r="M107" i="16"/>
  <c r="M108" i="16"/>
  <c r="M109" i="16"/>
  <c r="M110" i="16"/>
  <c r="M111" i="16"/>
  <c r="M112" i="16"/>
  <c r="M113" i="16"/>
  <c r="M114" i="16"/>
  <c r="M115" i="16"/>
  <c r="M116" i="16"/>
  <c r="M117" i="16"/>
  <c r="M118" i="16"/>
  <c r="M119" i="16"/>
  <c r="M120" i="16"/>
  <c r="M121" i="16"/>
  <c r="M122" i="16"/>
  <c r="M123" i="16"/>
  <c r="M124" i="16"/>
  <c r="M125" i="16"/>
  <c r="M126" i="16"/>
  <c r="M127" i="16"/>
  <c r="M128" i="16"/>
  <c r="M129" i="16"/>
  <c r="M130" i="16"/>
  <c r="M131" i="16"/>
  <c r="M132" i="16"/>
  <c r="M133" i="16"/>
  <c r="M134" i="16"/>
  <c r="M135" i="16"/>
  <c r="M136" i="16"/>
  <c r="M137" i="16"/>
  <c r="M138" i="16"/>
  <c r="M139" i="16"/>
  <c r="M140" i="16"/>
  <c r="M141" i="16"/>
  <c r="M142" i="16"/>
  <c r="M143" i="16"/>
  <c r="M144" i="16"/>
  <c r="M145" i="16"/>
  <c r="M146" i="16"/>
  <c r="M147" i="16"/>
  <c r="M148" i="16"/>
  <c r="M149" i="16"/>
  <c r="M150" i="16"/>
  <c r="M151" i="16"/>
  <c r="M152" i="16"/>
  <c r="M153" i="16"/>
  <c r="M154" i="16"/>
  <c r="M155" i="16"/>
  <c r="M156" i="16"/>
  <c r="M157" i="16"/>
  <c r="M158" i="16"/>
  <c r="M159" i="16"/>
  <c r="M160" i="16"/>
  <c r="M161" i="16"/>
  <c r="M162" i="16"/>
  <c r="M163" i="16"/>
  <c r="M164" i="16"/>
  <c r="M165" i="16"/>
  <c r="M166" i="16"/>
  <c r="M167" i="16"/>
  <c r="M168" i="16"/>
  <c r="M169" i="16"/>
  <c r="M170" i="16"/>
  <c r="M171" i="16"/>
  <c r="M172" i="16"/>
  <c r="M173" i="16"/>
  <c r="M174" i="16"/>
  <c r="M175" i="16"/>
  <c r="M176" i="16"/>
  <c r="M177" i="16"/>
  <c r="M178" i="16"/>
  <c r="M179" i="16"/>
  <c r="M180" i="16"/>
  <c r="M181" i="16"/>
  <c r="M182" i="16"/>
  <c r="M183" i="16"/>
  <c r="M184" i="16"/>
  <c r="M185" i="16"/>
  <c r="M186" i="16"/>
  <c r="M187" i="16"/>
  <c r="M188" i="16"/>
  <c r="M189" i="16"/>
  <c r="M190" i="16"/>
  <c r="M191" i="16"/>
  <c r="M192" i="16"/>
  <c r="M193" i="16"/>
  <c r="M194" i="16"/>
  <c r="M195" i="16"/>
  <c r="M196" i="16"/>
  <c r="M197" i="16"/>
  <c r="M198" i="16"/>
  <c r="M199" i="16"/>
  <c r="M200" i="16"/>
  <c r="M201" i="16"/>
  <c r="M202" i="16"/>
  <c r="M203" i="16"/>
  <c r="M204" i="16"/>
  <c r="M205" i="16"/>
  <c r="M206" i="16"/>
  <c r="M207" i="16"/>
  <c r="M208" i="16"/>
  <c r="M209" i="16"/>
  <c r="M210" i="16"/>
  <c r="M211" i="16"/>
  <c r="M212" i="16"/>
  <c r="M213" i="16"/>
  <c r="M214" i="16"/>
  <c r="M215" i="16"/>
  <c r="M216" i="16"/>
  <c r="M217" i="16"/>
  <c r="M218" i="16"/>
  <c r="M219" i="16"/>
  <c r="M220" i="16"/>
  <c r="M221" i="16"/>
  <c r="M222" i="16"/>
  <c r="M223" i="16"/>
  <c r="M224" i="16"/>
  <c r="M225" i="16"/>
  <c r="M226" i="16"/>
  <c r="M227" i="16"/>
  <c r="M228" i="16"/>
  <c r="M229" i="16"/>
  <c r="M230" i="16"/>
  <c r="M231" i="16"/>
  <c r="M232" i="16"/>
  <c r="M233" i="16"/>
  <c r="M234" i="16"/>
  <c r="M235" i="16"/>
  <c r="M236" i="16"/>
  <c r="M237" i="16"/>
  <c r="M238" i="16"/>
  <c r="M239" i="16"/>
  <c r="M240" i="16"/>
  <c r="M241" i="16"/>
  <c r="M242" i="16"/>
  <c r="M243" i="16"/>
  <c r="M244" i="16"/>
  <c r="M245" i="16"/>
  <c r="M246" i="16"/>
  <c r="M247" i="16"/>
  <c r="M248" i="16"/>
  <c r="M249" i="16"/>
  <c r="M250" i="16"/>
  <c r="M251" i="16"/>
  <c r="M252" i="16"/>
  <c r="M253" i="16"/>
  <c r="M254" i="16"/>
  <c r="M255" i="16"/>
  <c r="M256" i="16"/>
  <c r="M257" i="16"/>
  <c r="M258" i="16"/>
  <c r="M259" i="16"/>
  <c r="M260" i="16"/>
  <c r="M261" i="16"/>
  <c r="M262" i="16"/>
  <c r="M263" i="16"/>
  <c r="M264" i="16"/>
  <c r="M265" i="16"/>
  <c r="M266" i="16"/>
  <c r="M267" i="16"/>
  <c r="M268" i="16"/>
  <c r="M269" i="16"/>
  <c r="M270" i="16"/>
  <c r="M271" i="16"/>
  <c r="M272" i="16"/>
  <c r="M273" i="16"/>
  <c r="M274" i="16"/>
  <c r="M275" i="16"/>
  <c r="M276" i="16"/>
  <c r="M277" i="16"/>
  <c r="M278" i="16"/>
  <c r="M279" i="16"/>
  <c r="M280" i="16"/>
  <c r="M281" i="16"/>
  <c r="M282" i="16"/>
  <c r="M283" i="16"/>
  <c r="M284" i="16"/>
  <c r="M285" i="16"/>
  <c r="M286" i="16"/>
  <c r="M287" i="16"/>
  <c r="M288" i="16"/>
  <c r="M289" i="16"/>
  <c r="M290" i="16"/>
  <c r="M291" i="16"/>
  <c r="M292" i="16"/>
  <c r="M293" i="16"/>
  <c r="M294" i="16"/>
  <c r="M295" i="16"/>
  <c r="M296" i="16"/>
  <c r="M297" i="16"/>
  <c r="M298" i="16"/>
  <c r="M299" i="16"/>
  <c r="M300" i="16"/>
  <c r="M301" i="16"/>
  <c r="M302" i="16"/>
  <c r="M303" i="16"/>
  <c r="M304" i="16"/>
  <c r="M305" i="16"/>
  <c r="M306" i="16"/>
  <c r="M307" i="16"/>
  <c r="M308" i="16"/>
  <c r="M309" i="16"/>
  <c r="M310" i="16"/>
  <c r="M311" i="16"/>
  <c r="M312" i="16"/>
  <c r="M313" i="16"/>
  <c r="M314" i="16"/>
  <c r="M315" i="16"/>
  <c r="M316" i="16"/>
  <c r="M317" i="16"/>
  <c r="M318" i="16"/>
  <c r="M319" i="16"/>
  <c r="M320" i="16"/>
  <c r="M321" i="16"/>
  <c r="M322" i="16"/>
  <c r="M323" i="16"/>
  <c r="M324" i="16"/>
  <c r="M325" i="16"/>
  <c r="M326" i="16"/>
  <c r="M327" i="16"/>
  <c r="M328" i="16"/>
  <c r="M329" i="16"/>
  <c r="M330" i="16"/>
  <c r="M331" i="16"/>
  <c r="M332" i="16"/>
  <c r="M333" i="16"/>
  <c r="M334" i="16"/>
  <c r="M335" i="16"/>
  <c r="M336" i="16"/>
  <c r="M337" i="16"/>
  <c r="M338" i="16"/>
  <c r="M339" i="16"/>
  <c r="M340" i="16"/>
  <c r="M341" i="16"/>
  <c r="M342" i="16"/>
  <c r="M343" i="16"/>
  <c r="M344" i="16"/>
  <c r="M345" i="16"/>
  <c r="M346" i="16"/>
  <c r="M347" i="16"/>
  <c r="M348" i="16"/>
  <c r="M349" i="16"/>
  <c r="M350" i="16"/>
  <c r="M351" i="16"/>
  <c r="M352" i="16"/>
  <c r="M353" i="16"/>
  <c r="M354" i="16"/>
  <c r="M355" i="16"/>
  <c r="M356" i="16"/>
  <c r="M357" i="16"/>
  <c r="M358" i="16"/>
  <c r="M359" i="16"/>
  <c r="M360" i="16"/>
  <c r="M361" i="16"/>
  <c r="M362" i="16"/>
  <c r="M363" i="16"/>
  <c r="M364" i="16"/>
  <c r="M365" i="16"/>
  <c r="M366" i="16"/>
  <c r="M367" i="16"/>
  <c r="M368" i="16"/>
  <c r="M369" i="16"/>
  <c r="M370" i="16"/>
  <c r="M371" i="16"/>
  <c r="M372" i="16"/>
  <c r="M373" i="16"/>
  <c r="M374" i="16"/>
  <c r="M375" i="16"/>
  <c r="M376" i="16"/>
  <c r="M377" i="16"/>
  <c r="M378" i="16"/>
  <c r="M379" i="16"/>
  <c r="M380" i="16"/>
  <c r="M381" i="16"/>
  <c r="M382" i="16"/>
  <c r="M383" i="16"/>
  <c r="M384" i="16"/>
  <c r="M385" i="16"/>
  <c r="M386" i="16"/>
  <c r="M387" i="16"/>
  <c r="M388" i="16"/>
  <c r="M389" i="16"/>
  <c r="M390" i="16"/>
  <c r="M391" i="16"/>
  <c r="M392" i="16"/>
  <c r="M393" i="16"/>
  <c r="M394" i="16"/>
  <c r="M395" i="16"/>
  <c r="M396" i="16"/>
  <c r="M397" i="16"/>
  <c r="M398" i="16"/>
  <c r="M399" i="16"/>
  <c r="M400" i="16"/>
  <c r="M401" i="16"/>
  <c r="M402" i="16"/>
  <c r="M403" i="16"/>
  <c r="M404" i="16"/>
  <c r="M405" i="16"/>
  <c r="M406" i="16"/>
  <c r="M407" i="16"/>
  <c r="M408" i="16"/>
  <c r="M409" i="16"/>
  <c r="M410" i="16"/>
  <c r="M411" i="16"/>
  <c r="M412" i="16"/>
  <c r="M413" i="16"/>
  <c r="M414" i="16"/>
  <c r="M415" i="16"/>
  <c r="M416" i="16"/>
  <c r="M417" i="16"/>
  <c r="M418" i="16"/>
  <c r="M419" i="16"/>
  <c r="M420" i="16"/>
  <c r="M421" i="16"/>
  <c r="M422" i="16"/>
  <c r="M423" i="16"/>
  <c r="M424" i="16"/>
  <c r="M425" i="16"/>
  <c r="M426" i="16"/>
  <c r="M427" i="16"/>
  <c r="M428" i="16"/>
  <c r="M429" i="16"/>
  <c r="M430" i="16"/>
  <c r="M431" i="16"/>
  <c r="M432" i="16"/>
  <c r="M433" i="16"/>
  <c r="M434" i="16"/>
  <c r="M435" i="16"/>
  <c r="M436" i="16"/>
  <c r="M437" i="16"/>
  <c r="M438" i="16"/>
  <c r="M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2" i="16"/>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2" i="2"/>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2" i="3"/>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2" i="4"/>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2" i="6"/>
  <c r="N3" i="11"/>
  <c r="N4" i="11"/>
  <c r="N5" i="11"/>
  <c r="N6" i="11"/>
  <c r="N7" i="11"/>
  <c r="N8" i="11"/>
  <c r="N9" i="11"/>
  <c r="N10" i="11"/>
  <c r="N11" i="11"/>
  <c r="N12" i="11"/>
  <c r="N13" i="11"/>
  <c r="N14" i="11"/>
  <c r="N15" i="11"/>
  <c r="N16" i="11"/>
  <c r="N17" i="11"/>
  <c r="N18" i="11"/>
  <c r="N19" i="11"/>
  <c r="N20" i="11"/>
  <c r="N21" i="11"/>
  <c r="N22" i="11"/>
  <c r="N23" i="11"/>
  <c r="N24" i="11"/>
  <c r="N25" i="11"/>
  <c r="N26" i="11"/>
  <c r="N27" i="11"/>
  <c r="N28" i="11"/>
  <c r="N29" i="11"/>
  <c r="N30" i="11"/>
  <c r="N31" i="11"/>
  <c r="N32" i="11"/>
  <c r="N33" i="11"/>
  <c r="N34" i="11"/>
  <c r="N35" i="11"/>
  <c r="N36" i="11"/>
  <c r="N37" i="11"/>
  <c r="N38" i="11"/>
  <c r="N39" i="11"/>
  <c r="N40" i="11"/>
  <c r="N41" i="11"/>
  <c r="N42" i="11"/>
  <c r="N43" i="11"/>
  <c r="N44" i="11"/>
  <c r="N45" i="11"/>
  <c r="N46" i="11"/>
  <c r="N47" i="11"/>
  <c r="N48" i="11"/>
  <c r="N49" i="11"/>
  <c r="N50" i="11"/>
  <c r="N51" i="11"/>
  <c r="N52" i="11"/>
  <c r="N53" i="11"/>
  <c r="N54" i="11"/>
  <c r="N55" i="11"/>
  <c r="N56" i="11"/>
  <c r="N57" i="11"/>
  <c r="N58" i="11"/>
  <c r="N59" i="11"/>
  <c r="N60" i="11"/>
  <c r="N61" i="11"/>
  <c r="N62" i="11"/>
  <c r="N63" i="11"/>
  <c r="N64" i="11"/>
  <c r="N65" i="11"/>
  <c r="N66" i="11"/>
  <c r="N67" i="11"/>
  <c r="N68" i="11"/>
  <c r="N69" i="11"/>
  <c r="N70" i="11"/>
  <c r="N71" i="11"/>
  <c r="N72" i="11"/>
  <c r="N73" i="11"/>
  <c r="N74" i="11"/>
  <c r="N75" i="11"/>
  <c r="N76" i="11"/>
  <c r="N77" i="11"/>
  <c r="N78" i="11"/>
  <c r="N79" i="11"/>
  <c r="N80" i="11"/>
  <c r="N81" i="11"/>
  <c r="N82" i="11"/>
  <c r="N83" i="11"/>
  <c r="N84" i="11"/>
  <c r="N85" i="11"/>
  <c r="N86" i="11"/>
  <c r="N87" i="11"/>
  <c r="N88" i="11"/>
  <c r="N89" i="11"/>
  <c r="N90" i="11"/>
  <c r="N91" i="11"/>
  <c r="N92" i="11"/>
  <c r="N93" i="11"/>
  <c r="N94" i="11"/>
  <c r="N95" i="11"/>
  <c r="N96" i="11"/>
  <c r="N97" i="11"/>
  <c r="N98" i="11"/>
  <c r="N99" i="11"/>
  <c r="N100" i="11"/>
  <c r="N101" i="11"/>
  <c r="N102" i="11"/>
  <c r="N103" i="11"/>
  <c r="N104" i="11"/>
  <c r="N105" i="11"/>
  <c r="N106" i="11"/>
  <c r="N107" i="11"/>
  <c r="N108" i="11"/>
  <c r="N109" i="11"/>
  <c r="N110" i="11"/>
  <c r="N111" i="11"/>
  <c r="N112" i="11"/>
  <c r="N113" i="11"/>
  <c r="N114" i="11"/>
  <c r="N115" i="11"/>
  <c r="N116" i="11"/>
  <c r="N117" i="11"/>
  <c r="N118" i="11"/>
  <c r="N119" i="11"/>
  <c r="N120" i="11"/>
  <c r="N121" i="11"/>
  <c r="N122" i="11"/>
  <c r="N123" i="11"/>
  <c r="N124" i="11"/>
  <c r="N125" i="11"/>
  <c r="N126" i="11"/>
  <c r="N127" i="11"/>
  <c r="N128" i="11"/>
  <c r="N129" i="11"/>
  <c r="N130" i="11"/>
  <c r="N131" i="11"/>
  <c r="N132" i="11"/>
  <c r="N133" i="11"/>
  <c r="N134" i="11"/>
  <c r="N135" i="11"/>
  <c r="N136" i="11"/>
  <c r="N2" i="11"/>
  <c r="N3" i="13"/>
  <c r="N4" i="13"/>
  <c r="N5" i="13"/>
  <c r="N6" i="13"/>
  <c r="N7" i="13"/>
  <c r="N8" i="13"/>
  <c r="N9" i="13"/>
  <c r="N10" i="13"/>
  <c r="N11" i="13"/>
  <c r="N12" i="13"/>
  <c r="N13" i="13"/>
  <c r="N14" i="13"/>
  <c r="N15" i="13"/>
  <c r="N16" i="13"/>
  <c r="N17" i="13"/>
  <c r="N18" i="13"/>
  <c r="N19" i="13"/>
  <c r="N20" i="13"/>
  <c r="N21" i="13"/>
  <c r="N22" i="13"/>
  <c r="N23" i="13"/>
  <c r="N24" i="13"/>
  <c r="N25" i="13"/>
  <c r="N26" i="13"/>
  <c r="N27" i="13"/>
  <c r="N28" i="13"/>
  <c r="N29" i="13"/>
  <c r="N30" i="13"/>
  <c r="N31" i="13"/>
  <c r="N32" i="13"/>
  <c r="N33" i="13"/>
  <c r="N34" i="13"/>
  <c r="N35" i="13"/>
  <c r="N36" i="13"/>
  <c r="N37" i="13"/>
  <c r="N38" i="13"/>
  <c r="N39" i="13"/>
  <c r="N40" i="13"/>
  <c r="N41" i="13"/>
  <c r="N42" i="13"/>
  <c r="N43" i="13"/>
  <c r="N44" i="13"/>
  <c r="N45" i="13"/>
  <c r="N46" i="13"/>
  <c r="N47" i="13"/>
  <c r="N48" i="13"/>
  <c r="N49" i="13"/>
  <c r="N50" i="13"/>
  <c r="N51" i="13"/>
  <c r="N52" i="13"/>
  <c r="N53" i="13"/>
  <c r="N54" i="13"/>
  <c r="N55" i="13"/>
  <c r="N56" i="13"/>
  <c r="N57" i="13"/>
  <c r="N58" i="13"/>
  <c r="N59" i="13"/>
  <c r="N60" i="13"/>
  <c r="N61" i="13"/>
  <c r="N62" i="13"/>
  <c r="N63" i="13"/>
  <c r="N64" i="13"/>
  <c r="N65" i="13"/>
  <c r="N66" i="13"/>
  <c r="N67" i="13"/>
  <c r="N68" i="13"/>
  <c r="N69" i="13"/>
  <c r="N70" i="13"/>
  <c r="N71" i="13"/>
  <c r="N72" i="13"/>
  <c r="N73" i="13"/>
  <c r="N74" i="13"/>
  <c r="N75" i="13"/>
  <c r="N76" i="13"/>
  <c r="N77" i="13"/>
  <c r="N78" i="13"/>
  <c r="N79" i="13"/>
  <c r="N80" i="13"/>
  <c r="N81" i="13"/>
  <c r="N82" i="13"/>
  <c r="N83" i="13"/>
  <c r="N84" i="13"/>
  <c r="N85" i="13"/>
  <c r="N86" i="13"/>
  <c r="N87" i="13"/>
  <c r="N88" i="13"/>
  <c r="N89" i="13"/>
  <c r="N90" i="13"/>
  <c r="N91" i="13"/>
  <c r="N92" i="13"/>
  <c r="N93" i="13"/>
  <c r="N94" i="13"/>
  <c r="N95" i="13"/>
  <c r="N96" i="13"/>
  <c r="N97" i="13"/>
  <c r="N98" i="13"/>
  <c r="N99" i="13"/>
  <c r="N100" i="13"/>
  <c r="N101" i="13"/>
  <c r="N102" i="13"/>
  <c r="N103" i="13"/>
  <c r="N104" i="13"/>
  <c r="N105" i="13"/>
  <c r="N106" i="13"/>
  <c r="N107" i="13"/>
  <c r="N108" i="13"/>
  <c r="N109" i="13"/>
  <c r="N110" i="13"/>
  <c r="N111" i="13"/>
  <c r="N112" i="13"/>
  <c r="N113" i="13"/>
  <c r="N114" i="13"/>
  <c r="N115" i="13"/>
  <c r="N116" i="13"/>
  <c r="N117" i="13"/>
  <c r="N118" i="13"/>
  <c r="N119" i="13"/>
  <c r="N120" i="13"/>
  <c r="N121" i="13"/>
  <c r="N122" i="13"/>
  <c r="N123" i="13"/>
  <c r="N124" i="13"/>
  <c r="N125" i="13"/>
  <c r="N126" i="13"/>
  <c r="N127" i="13"/>
  <c r="N128" i="13"/>
  <c r="N129" i="13"/>
  <c r="N130" i="13"/>
  <c r="N2" i="13"/>
  <c r="C3" i="15"/>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5" i="15"/>
  <c r="C226" i="15"/>
  <c r="C227" i="15"/>
  <c r="C228" i="15"/>
  <c r="C229" i="15"/>
  <c r="C230" i="15"/>
  <c r="C231" i="15"/>
  <c r="C232" i="15"/>
  <c r="C233" i="15"/>
  <c r="C234" i="15"/>
  <c r="C235" i="15"/>
  <c r="C236" i="15"/>
  <c r="C237" i="15"/>
  <c r="C238" i="15"/>
  <c r="C239" i="15"/>
  <c r="C240" i="15"/>
  <c r="C241" i="15"/>
  <c r="C242" i="15"/>
  <c r="C243" i="15"/>
  <c r="C244" i="15"/>
  <c r="C245" i="15"/>
  <c r="C246" i="15"/>
  <c r="C247" i="15"/>
  <c r="C248" i="15"/>
  <c r="C249" i="15"/>
  <c r="C250" i="15"/>
  <c r="C251" i="15"/>
  <c r="C252" i="15"/>
  <c r="C253" i="15"/>
  <c r="C254" i="15"/>
  <c r="C255" i="15"/>
  <c r="C256" i="15"/>
  <c r="C257" i="15"/>
  <c r="C258" i="15"/>
  <c r="C259" i="15"/>
  <c r="C260" i="15"/>
  <c r="C261" i="15"/>
  <c r="C262" i="15"/>
  <c r="C263" i="15"/>
  <c r="C264" i="15"/>
  <c r="C265" i="15"/>
  <c r="C266" i="15"/>
  <c r="C267" i="15"/>
  <c r="C268" i="15"/>
  <c r="C269" i="15"/>
  <c r="C270" i="15"/>
  <c r="C271" i="15"/>
  <c r="C272" i="15"/>
  <c r="C273" i="15"/>
  <c r="C274" i="15"/>
  <c r="C275" i="15"/>
  <c r="C276" i="15"/>
  <c r="C277" i="15"/>
  <c r="C278" i="15"/>
  <c r="C279" i="15"/>
  <c r="C280" i="15"/>
  <c r="C281" i="15"/>
  <c r="C282" i="15"/>
  <c r="C283" i="15"/>
  <c r="C284" i="15"/>
  <c r="C285" i="15"/>
  <c r="C286" i="15"/>
  <c r="C287" i="15"/>
  <c r="C288" i="15"/>
  <c r="C289" i="15"/>
  <c r="C290" i="15"/>
  <c r="C291" i="15"/>
  <c r="C292" i="15"/>
  <c r="C293" i="15"/>
  <c r="C294" i="15"/>
  <c r="C295" i="15"/>
  <c r="C296" i="15"/>
  <c r="C297" i="15"/>
  <c r="C298" i="15"/>
  <c r="C299" i="15"/>
  <c r="C300" i="15"/>
  <c r="C301" i="15"/>
  <c r="C302" i="15"/>
  <c r="C303" i="15"/>
  <c r="C304" i="15"/>
  <c r="C305" i="15"/>
  <c r="C306" i="15"/>
  <c r="C307" i="15"/>
  <c r="C308" i="15"/>
  <c r="C309" i="15"/>
  <c r="C310" i="15"/>
  <c r="C311" i="15"/>
  <c r="C312" i="15"/>
  <c r="C313" i="15"/>
  <c r="C314" i="15"/>
  <c r="C315" i="15"/>
  <c r="C316" i="15"/>
  <c r="C317" i="15"/>
  <c r="C318" i="15"/>
  <c r="C319" i="15"/>
  <c r="C320" i="15"/>
  <c r="C321" i="15"/>
  <c r="C322" i="15"/>
  <c r="C323" i="15"/>
  <c r="C324" i="15"/>
  <c r="C325" i="15"/>
  <c r="C326" i="15"/>
  <c r="C327" i="15"/>
  <c r="C328" i="15"/>
  <c r="C329" i="15"/>
  <c r="C330" i="15"/>
  <c r="C331" i="15"/>
  <c r="C332" i="15"/>
  <c r="C333" i="15"/>
  <c r="C334" i="15"/>
  <c r="C335" i="15"/>
  <c r="C336" i="15"/>
  <c r="C337" i="15"/>
  <c r="C338" i="15"/>
  <c r="C339" i="15"/>
  <c r="C340" i="15"/>
  <c r="C341" i="15"/>
  <c r="C342" i="15"/>
  <c r="C343" i="15"/>
  <c r="C344" i="15"/>
  <c r="C345" i="15"/>
  <c r="C346" i="15"/>
  <c r="C347" i="15"/>
  <c r="C348" i="15"/>
  <c r="C349" i="15"/>
  <c r="C350" i="15"/>
  <c r="C351" i="15"/>
  <c r="C352" i="15"/>
  <c r="C353" i="15"/>
  <c r="C354" i="15"/>
  <c r="C355" i="15"/>
  <c r="C356" i="15"/>
  <c r="C357" i="15"/>
  <c r="C358" i="15"/>
  <c r="C359" i="15"/>
  <c r="C360" i="15"/>
  <c r="C361" i="15"/>
  <c r="C362" i="15"/>
  <c r="C363" i="15"/>
  <c r="C364" i="15"/>
  <c r="C365" i="15"/>
  <c r="C366" i="15"/>
  <c r="C367" i="15"/>
  <c r="C368" i="15"/>
  <c r="C369" i="15"/>
  <c r="C370" i="15"/>
  <c r="C371" i="15"/>
  <c r="C372" i="15"/>
  <c r="C373" i="15"/>
  <c r="C374" i="15"/>
  <c r="C375" i="15"/>
  <c r="C376" i="15"/>
  <c r="C377" i="15"/>
  <c r="C378" i="15"/>
  <c r="C379" i="15"/>
  <c r="C380" i="15"/>
  <c r="C381" i="15"/>
  <c r="C382" i="15"/>
  <c r="C383" i="15"/>
  <c r="C384" i="15"/>
  <c r="C385" i="15"/>
  <c r="C386" i="15"/>
  <c r="C387" i="15"/>
  <c r="C388" i="15"/>
  <c r="C389" i="15"/>
  <c r="C390" i="15"/>
  <c r="C391" i="15"/>
  <c r="C392" i="15"/>
  <c r="C393" i="15"/>
  <c r="C394" i="15"/>
  <c r="C395" i="15"/>
  <c r="C396" i="15"/>
  <c r="C397" i="15"/>
  <c r="C398" i="15"/>
  <c r="C399" i="15"/>
  <c r="C400" i="15"/>
  <c r="C401" i="15"/>
  <c r="C402" i="15"/>
  <c r="C403" i="15"/>
  <c r="C404" i="15"/>
  <c r="C405" i="15"/>
  <c r="C406" i="15"/>
  <c r="C407" i="15"/>
  <c r="C408" i="15"/>
  <c r="C409" i="15"/>
  <c r="C410" i="15"/>
  <c r="C411" i="15"/>
  <c r="C412" i="15"/>
  <c r="C413" i="15"/>
  <c r="C414" i="15"/>
  <c r="C415" i="15"/>
  <c r="C416" i="15"/>
  <c r="C417" i="15"/>
  <c r="C418" i="15"/>
  <c r="C419" i="15"/>
  <c r="C420" i="15"/>
  <c r="C421" i="15"/>
  <c r="C422" i="15"/>
  <c r="C423" i="15"/>
  <c r="C424" i="15"/>
  <c r="C425" i="15"/>
  <c r="C426" i="15"/>
  <c r="C427" i="15"/>
  <c r="C428" i="15"/>
  <c r="C429" i="15"/>
  <c r="C430" i="15"/>
  <c r="C431" i="15"/>
  <c r="C432" i="15"/>
  <c r="C433" i="15"/>
  <c r="C434" i="15"/>
  <c r="C435" i="15"/>
  <c r="C436" i="15"/>
  <c r="C437" i="15"/>
  <c r="C438" i="15"/>
  <c r="C439" i="15"/>
  <c r="C440" i="15"/>
  <c r="C441" i="15"/>
  <c r="C442" i="15"/>
  <c r="C443" i="15"/>
  <c r="C444" i="15"/>
  <c r="C445" i="15"/>
  <c r="C446" i="15"/>
  <c r="C447" i="15"/>
  <c r="C448" i="15"/>
  <c r="C449" i="15"/>
  <c r="C450" i="15"/>
  <c r="C451" i="15"/>
  <c r="C452" i="15"/>
  <c r="C453" i="15"/>
  <c r="C454" i="15"/>
  <c r="C455" i="15"/>
  <c r="C456" i="15"/>
  <c r="C457" i="15"/>
  <c r="C458" i="15"/>
  <c r="C459" i="15"/>
  <c r="C460" i="15"/>
  <c r="C461" i="15"/>
  <c r="C462" i="15"/>
  <c r="C463" i="15"/>
  <c r="C464" i="15"/>
  <c r="C465" i="15"/>
  <c r="C466" i="15"/>
  <c r="C467" i="15"/>
  <c r="C468" i="15"/>
  <c r="C469" i="15"/>
  <c r="C470" i="15"/>
  <c r="C471" i="15"/>
  <c r="C472" i="15"/>
  <c r="C473" i="15"/>
  <c r="C474" i="15"/>
  <c r="C475" i="15"/>
  <c r="C476" i="15"/>
  <c r="C477" i="15"/>
  <c r="C478" i="15"/>
  <c r="C479" i="15"/>
  <c r="C480" i="15"/>
  <c r="C481" i="15"/>
  <c r="C482" i="15"/>
  <c r="C483" i="15"/>
  <c r="C484" i="15"/>
  <c r="C485" i="15"/>
  <c r="C486" i="15"/>
  <c r="C487" i="15"/>
  <c r="C488" i="15"/>
  <c r="C489" i="15"/>
  <c r="C490" i="15"/>
  <c r="C491" i="15"/>
  <c r="C492" i="15"/>
  <c r="C493" i="15"/>
  <c r="C494" i="15"/>
  <c r="C495" i="15"/>
  <c r="C496" i="15"/>
  <c r="C497" i="15"/>
  <c r="C498" i="15"/>
  <c r="C499" i="15"/>
  <c r="C500" i="15"/>
  <c r="C501" i="15"/>
  <c r="C502" i="15"/>
  <c r="C503" i="15"/>
  <c r="C504" i="15"/>
  <c r="C505" i="15"/>
  <c r="C506" i="15"/>
  <c r="C507" i="15"/>
  <c r="C508" i="15"/>
  <c r="C509" i="15"/>
  <c r="C510" i="15"/>
  <c r="C511" i="15"/>
  <c r="C512" i="15"/>
  <c r="C513" i="15"/>
  <c r="C514" i="15"/>
  <c r="C515" i="15"/>
  <c r="C516" i="15"/>
  <c r="C517" i="15"/>
  <c r="C518" i="15"/>
  <c r="C519" i="15"/>
  <c r="C520" i="15"/>
  <c r="C521" i="15"/>
  <c r="C522" i="15"/>
  <c r="C523" i="15"/>
  <c r="C524" i="15"/>
  <c r="C525" i="15"/>
  <c r="C526" i="15"/>
  <c r="C527" i="15"/>
  <c r="C528" i="15"/>
  <c r="C529" i="15"/>
  <c r="C530" i="15"/>
  <c r="C531" i="15"/>
  <c r="C532" i="15"/>
  <c r="C533" i="15"/>
  <c r="C534" i="15"/>
  <c r="C535" i="15"/>
  <c r="C536" i="15"/>
  <c r="C537" i="15"/>
  <c r="C538" i="15"/>
  <c r="C539" i="15"/>
  <c r="C540" i="15"/>
  <c r="C541" i="15"/>
  <c r="C542" i="15"/>
  <c r="C543" i="15"/>
  <c r="C544" i="15"/>
  <c r="C545" i="15"/>
  <c r="C546" i="15"/>
  <c r="C547" i="15"/>
  <c r="C548" i="15"/>
  <c r="C549" i="15"/>
  <c r="C550" i="15"/>
  <c r="C551" i="15"/>
  <c r="C552" i="15"/>
  <c r="C553" i="15"/>
  <c r="C554" i="15"/>
  <c r="C555" i="15"/>
  <c r="C556" i="15"/>
  <c r="C557" i="15"/>
  <c r="C558" i="15"/>
  <c r="C559" i="15"/>
  <c r="C560" i="15"/>
  <c r="C561" i="15"/>
  <c r="C562" i="15"/>
  <c r="C563" i="15"/>
  <c r="C564" i="15"/>
  <c r="C565" i="15"/>
  <c r="C566" i="15"/>
  <c r="C567" i="15"/>
  <c r="C568" i="15"/>
  <c r="C569" i="15"/>
  <c r="C570" i="15"/>
  <c r="C571" i="15"/>
  <c r="C572" i="15"/>
  <c r="C573" i="15"/>
  <c r="C574" i="15"/>
  <c r="C575" i="15"/>
  <c r="C576" i="15"/>
  <c r="C577" i="15"/>
  <c r="C578" i="15"/>
  <c r="C579" i="15"/>
  <c r="C580" i="15"/>
  <c r="C581" i="15"/>
  <c r="C582" i="15"/>
  <c r="C583" i="15"/>
  <c r="C584" i="15"/>
  <c r="C585" i="15"/>
  <c r="C586" i="15"/>
  <c r="C587" i="15"/>
  <c r="C588" i="15"/>
  <c r="C589" i="15"/>
  <c r="C590" i="15"/>
  <c r="C591" i="15"/>
  <c r="C592" i="15"/>
  <c r="C593" i="15"/>
  <c r="C594" i="15"/>
  <c r="C595" i="15"/>
  <c r="C596" i="15"/>
  <c r="C597" i="15"/>
  <c r="C598" i="15"/>
  <c r="C599" i="15"/>
  <c r="C600" i="15"/>
  <c r="C601" i="15"/>
  <c r="C602" i="15"/>
  <c r="C603" i="15"/>
  <c r="C604" i="15"/>
  <c r="C605" i="15"/>
  <c r="C606" i="15"/>
  <c r="C607" i="15"/>
  <c r="C608" i="15"/>
  <c r="C609" i="15"/>
  <c r="C610" i="15"/>
  <c r="C611" i="15"/>
  <c r="C612" i="15"/>
  <c r="C613" i="15"/>
  <c r="C614" i="15"/>
  <c r="C615" i="15"/>
  <c r="C616" i="15"/>
  <c r="C617" i="15"/>
  <c r="C618" i="15"/>
  <c r="C619" i="15"/>
  <c r="C620" i="15"/>
  <c r="C621" i="15"/>
  <c r="C622" i="15"/>
  <c r="C623" i="15"/>
  <c r="C624" i="15"/>
  <c r="C625" i="15"/>
  <c r="C626" i="15"/>
  <c r="C627" i="15"/>
  <c r="C628" i="15"/>
  <c r="C629" i="15"/>
  <c r="C630" i="15"/>
  <c r="C631" i="15"/>
  <c r="C632" i="15"/>
  <c r="C633" i="15"/>
  <c r="C634" i="15"/>
  <c r="C635" i="15"/>
  <c r="C636" i="15"/>
  <c r="C637" i="15"/>
  <c r="C638" i="15"/>
  <c r="C639" i="15"/>
  <c r="C640" i="15"/>
  <c r="C641" i="15"/>
  <c r="C642" i="15"/>
  <c r="C643" i="15"/>
  <c r="C644" i="15"/>
  <c r="C645" i="15"/>
  <c r="C646" i="15"/>
  <c r="C647" i="15"/>
  <c r="C648" i="15"/>
  <c r="C649" i="15"/>
  <c r="C650" i="15"/>
  <c r="C651" i="15"/>
  <c r="C652" i="15"/>
  <c r="C653" i="15"/>
  <c r="C654" i="15"/>
  <c r="C655" i="15"/>
  <c r="C656" i="15"/>
  <c r="C657" i="15"/>
  <c r="C658" i="15"/>
  <c r="C659" i="15"/>
  <c r="C660" i="15"/>
  <c r="C661" i="15"/>
  <c r="C662" i="15"/>
  <c r="C663" i="15"/>
  <c r="C664" i="15"/>
  <c r="C665" i="15"/>
  <c r="C666" i="15"/>
  <c r="C667" i="15"/>
  <c r="C668" i="15"/>
  <c r="C669" i="15"/>
  <c r="C670" i="15"/>
  <c r="C671" i="15"/>
  <c r="C672" i="15"/>
  <c r="C673" i="15"/>
  <c r="C674" i="15"/>
  <c r="C675" i="15"/>
  <c r="C676" i="15"/>
  <c r="C677" i="15"/>
  <c r="C678" i="15"/>
  <c r="C679" i="15"/>
  <c r="C680" i="15"/>
  <c r="C681" i="15"/>
  <c r="C682" i="15"/>
  <c r="C683" i="15"/>
  <c r="C684" i="15"/>
  <c r="C685" i="15"/>
  <c r="C686" i="15"/>
  <c r="C687" i="15"/>
  <c r="C688" i="15"/>
  <c r="C689" i="15"/>
  <c r="C690" i="15"/>
  <c r="C691" i="15"/>
  <c r="C692" i="15"/>
  <c r="C693" i="15"/>
  <c r="C694" i="15"/>
  <c r="C695" i="15"/>
  <c r="C696" i="15"/>
  <c r="C697" i="15"/>
  <c r="C698" i="15"/>
  <c r="C699" i="15"/>
  <c r="C700" i="15"/>
  <c r="C701" i="15"/>
  <c r="C702" i="15"/>
  <c r="C703" i="15"/>
  <c r="C704" i="15"/>
  <c r="C705" i="15"/>
  <c r="C706" i="15"/>
  <c r="C707" i="15"/>
  <c r="C708" i="15"/>
  <c r="C709" i="15"/>
  <c r="C710" i="15"/>
  <c r="C711" i="15"/>
  <c r="C712" i="15"/>
  <c r="C713" i="15"/>
  <c r="C714" i="15"/>
  <c r="C715" i="15"/>
  <c r="C716" i="15"/>
  <c r="C717" i="15"/>
  <c r="C718" i="15"/>
  <c r="C719" i="15"/>
  <c r="C720" i="15"/>
  <c r="C721" i="15"/>
  <c r="C2" i="15"/>
  <c r="C3" i="13" l="1"/>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122" i="13"/>
  <c r="C123" i="13"/>
  <c r="C124" i="13"/>
  <c r="C125" i="13"/>
  <c r="C126" i="13"/>
  <c r="C127" i="13"/>
  <c r="C128" i="13"/>
  <c r="C129" i="13"/>
  <c r="C130" i="13"/>
  <c r="C2" i="13"/>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2" i="11"/>
  <c r="C2" i="6"/>
  <c r="C3" i="6"/>
  <c r="C4" i="6"/>
  <c r="C8" i="6"/>
  <c r="C6" i="6"/>
  <c r="C7" i="6"/>
  <c r="C5"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145" i="6" l="1"/>
  <c r="C144" i="6"/>
  <c r="C140" i="6"/>
  <c r="C141" i="6"/>
  <c r="C142" i="6"/>
  <c r="C136" i="6"/>
  <c r="C137" i="6"/>
  <c r="C138" i="6"/>
  <c r="C139" i="6"/>
  <c r="C134" i="6"/>
  <c r="C135" i="6"/>
  <c r="C128" i="6"/>
  <c r="C129" i="6"/>
  <c r="C130" i="6"/>
  <c r="C133" i="6"/>
  <c r="C132" i="6"/>
  <c r="C131" i="6"/>
  <c r="C127" i="6"/>
  <c r="C124" i="6"/>
  <c r="C126" i="6"/>
  <c r="C125" i="6"/>
  <c r="C118" i="6"/>
  <c r="C119" i="6"/>
  <c r="C120" i="6"/>
  <c r="C121" i="6"/>
  <c r="C122" i="6"/>
  <c r="C123" i="6"/>
  <c r="C113" i="6"/>
  <c r="C114" i="6"/>
  <c r="C115" i="6"/>
  <c r="C116" i="6"/>
  <c r="C117" i="6"/>
  <c r="C106" i="6"/>
  <c r="C107" i="6"/>
  <c r="C108" i="6"/>
  <c r="C109" i="6"/>
  <c r="C110" i="6"/>
  <c r="C111" i="6"/>
  <c r="C48" i="6"/>
  <c r="C101" i="6"/>
  <c r="C102" i="6"/>
  <c r="C103" i="6"/>
  <c r="C104" i="6"/>
  <c r="C105" i="6"/>
  <c r="C100" i="6"/>
  <c r="C95" i="6"/>
  <c r="C96" i="6"/>
  <c r="C99" i="6"/>
  <c r="C64" i="6"/>
  <c r="C97" i="6"/>
  <c r="C92" i="6"/>
  <c r="C93" i="6"/>
  <c r="C94" i="6"/>
  <c r="C77" i="6"/>
  <c r="C78" i="6"/>
  <c r="C79" i="6"/>
  <c r="C80" i="6"/>
  <c r="C90" i="6"/>
  <c r="C89" i="6"/>
  <c r="C86" i="6"/>
  <c r="C84" i="6"/>
  <c r="C85" i="6"/>
  <c r="C68" i="6"/>
  <c r="C81" i="6"/>
  <c r="C57" i="6"/>
  <c r="C66" i="6"/>
  <c r="C65" i="6"/>
  <c r="C91" i="6"/>
  <c r="C73" i="6"/>
  <c r="C74" i="6"/>
  <c r="C50" i="6"/>
  <c r="C56" i="6"/>
  <c r="C70" i="6"/>
  <c r="C71" i="6"/>
  <c r="C72" i="6"/>
  <c r="C69" i="6"/>
  <c r="C87" i="6"/>
  <c r="C62" i="6"/>
  <c r="C63" i="6"/>
  <c r="C61" i="6"/>
  <c r="C58" i="6"/>
  <c r="C83" i="6"/>
  <c r="C67" i="6"/>
  <c r="C59" i="6"/>
  <c r="C60" i="6"/>
  <c r="C76" i="6"/>
  <c r="C51" i="6"/>
  <c r="C52" i="6"/>
  <c r="C53" i="6"/>
  <c r="C54" i="6"/>
  <c r="C55" i="6"/>
  <c r="C112" i="6"/>
  <c r="C49" i="6"/>
  <c r="C82" i="6"/>
  <c r="C46" i="6"/>
  <c r="C98" i="6"/>
  <c r="C47" i="6"/>
  <c r="C43" i="6"/>
  <c r="C88" i="6"/>
  <c r="C39" i="6"/>
  <c r="C40" i="6"/>
  <c r="C41" i="6"/>
  <c r="C42" i="6"/>
  <c r="C44" i="6"/>
  <c r="C75" i="6"/>
  <c r="C45" i="6"/>
  <c r="C38" i="6"/>
  <c r="C37" i="6"/>
  <c r="C143" i="6"/>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2" i="3"/>
  <c r="C145" i="2"/>
  <c r="C144" i="2"/>
  <c r="C143" i="2"/>
  <c r="C142" i="2"/>
  <c r="C141" i="2"/>
  <c r="C140" i="2"/>
  <c r="C139" i="2"/>
  <c r="C138" i="2"/>
  <c r="C137" i="2"/>
  <c r="C136" i="2"/>
  <c r="C135" i="2"/>
  <c r="C134" i="2"/>
  <c r="C133" i="2"/>
  <c r="C132" i="2"/>
  <c r="C131" i="2"/>
  <c r="C130" i="2"/>
  <c r="C129" i="2"/>
  <c r="C127" i="2"/>
  <c r="C126" i="2"/>
  <c r="C125" i="2"/>
  <c r="C124" i="2"/>
  <c r="C123" i="2"/>
  <c r="C122" i="2"/>
  <c r="C121" i="2"/>
  <c r="C120" i="2"/>
  <c r="C119" i="2"/>
  <c r="C118" i="2"/>
  <c r="C117" i="2"/>
  <c r="C116" i="2"/>
  <c r="C115" i="2"/>
  <c r="C114" i="2"/>
  <c r="C113" i="2"/>
  <c r="C112" i="2"/>
  <c r="C111" i="2"/>
  <c r="C110" i="2"/>
  <c r="C108" i="2"/>
  <c r="C107" i="2"/>
  <c r="C106" i="2"/>
  <c r="C105" i="2"/>
  <c r="C104" i="2"/>
  <c r="C101" i="2"/>
  <c r="C100" i="2"/>
  <c r="C98" i="2"/>
  <c r="C97" i="2"/>
  <c r="C96" i="2"/>
  <c r="C95" i="2"/>
  <c r="C94" i="2"/>
  <c r="C93" i="2"/>
  <c r="C92" i="2"/>
  <c r="C91" i="2"/>
  <c r="C90" i="2"/>
  <c r="C89" i="2"/>
  <c r="C88" i="2"/>
  <c r="C87" i="2"/>
  <c r="C86" i="2"/>
  <c r="C85" i="2"/>
  <c r="C84" i="2"/>
  <c r="C83" i="2"/>
  <c r="C82" i="2"/>
  <c r="C78" i="2"/>
  <c r="C77" i="2"/>
  <c r="C76" i="2"/>
  <c r="C75" i="2"/>
  <c r="C74" i="2"/>
  <c r="C72" i="2"/>
  <c r="C70" i="2"/>
  <c r="C69" i="2"/>
  <c r="C68" i="2"/>
  <c r="C67" i="2"/>
  <c r="C65" i="2"/>
  <c r="C64" i="2"/>
  <c r="C60" i="2"/>
  <c r="C59" i="2"/>
  <c r="C57" i="2"/>
  <c r="C56" i="2"/>
  <c r="C55" i="2"/>
  <c r="C54" i="2"/>
  <c r="C52" i="2"/>
  <c r="C50" i="2"/>
  <c r="C49" i="2"/>
  <c r="C48" i="2"/>
  <c r="C47" i="2"/>
  <c r="C46" i="2"/>
  <c r="C45" i="2"/>
  <c r="C41" i="2"/>
  <c r="C40" i="2"/>
  <c r="C39" i="2"/>
  <c r="C38" i="2"/>
  <c r="C37" i="2"/>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2" i="4"/>
  <c r="W3" i="3"/>
</calcChain>
</file>

<file path=xl/sharedStrings.xml><?xml version="1.0" encoding="utf-8"?>
<sst xmlns="http://schemas.openxmlformats.org/spreadsheetml/2006/main" count="24105" uniqueCount="3347">
  <si>
    <t>Report Reference</t>
  </si>
  <si>
    <t>Date of Hire [Injury/Illness Investigation]</t>
  </si>
  <si>
    <t>Years of Service at incident</t>
  </si>
  <si>
    <t>Employee Age [Injury/Illness Investigation]</t>
  </si>
  <si>
    <t>Employee PPR Number</t>
  </si>
  <si>
    <t>Employee Station/Base</t>
  </si>
  <si>
    <t>Employee Department</t>
  </si>
  <si>
    <t>Specific Site (Value Only)</t>
  </si>
  <si>
    <t>Severity</t>
  </si>
  <si>
    <t>Direct Cause (Value/Other)</t>
  </si>
  <si>
    <t>Root Cause</t>
  </si>
  <si>
    <t>Description of Event</t>
  </si>
  <si>
    <t>OSHA Recordability</t>
  </si>
  <si>
    <t>Date to Recordable</t>
  </si>
  <si>
    <t>Incident Date</t>
  </si>
  <si>
    <t>ACS Category</t>
  </si>
  <si>
    <t>Bag Touchpoint Step</t>
  </si>
  <si>
    <t>ACS Solution</t>
  </si>
  <si>
    <t>Secondary Solution</t>
  </si>
  <si>
    <t>INJ/74328-21</t>
  </si>
  <si>
    <t>092625800</t>
  </si>
  <si>
    <t>MSP</t>
  </si>
  <si>
    <t>125</t>
  </si>
  <si>
    <t>Ticket Counter</t>
  </si>
  <si>
    <t>Negligible</t>
  </si>
  <si>
    <t>Lifting/Carrying</t>
  </si>
  <si>
    <t>Human Factors</t>
  </si>
  <si>
    <t>Had a large family with all heavy bags. pick up a 61LBS when to twisted to place bag on the belt from scale. pain in left lower back. The EE has been continuing treatment in HCM since DOI, and was moved to prevention but was still being seen/treated for lingering pain and discomfort. On 6/3/22 the ee reaggravated the old injury (by same mechanism, lifting heavy bags) to the point where, after being treated in HCM a couple more times, she decided to see a provider.</t>
  </si>
  <si>
    <t>OSHA Recordable</t>
  </si>
  <si>
    <t>Ergo - Lobby</t>
  </si>
  <si>
    <t>Jog Belts</t>
  </si>
  <si>
    <t>INJ/77946-21</t>
  </si>
  <si>
    <t>098143400</t>
  </si>
  <si>
    <t>120</t>
  </si>
  <si>
    <t>On A/C at Ramp</t>
  </si>
  <si>
    <t>Minor</t>
  </si>
  <si>
    <t>Ergonomics</t>
  </si>
  <si>
    <t>while loading bags into cart at inbound flight right lower back strained</t>
  </si>
  <si>
    <t>Ergo - Ramp Bags</t>
  </si>
  <si>
    <t>BW Ergo Training</t>
  </si>
  <si>
    <t>INJ/78901-21</t>
  </si>
  <si>
    <t>041398400</t>
  </si>
  <si>
    <t>Bagroom Outbound</t>
  </si>
  <si>
    <t>Walking Down Stairs</t>
  </si>
  <si>
    <t>Agent was walking up and down stairs in bagroom and felt a burning feeling on the inside of his right knee, stating it became sore to walk on.</t>
  </si>
  <si>
    <t xml:space="preserve">Stepping Up </t>
  </si>
  <si>
    <t>n/a</t>
  </si>
  <si>
    <t>TBD</t>
  </si>
  <si>
    <t>INJ/78920-21</t>
  </si>
  <si>
    <t>049806300</t>
  </si>
  <si>
    <t>SLC</t>
  </si>
  <si>
    <t>Ramp</t>
  </si>
  <si>
    <t>Walking Up Stairs</t>
  </si>
  <si>
    <t>On July 23, 2021 at approximately 0630, the EE was walking up the grated jetway stairs when his foot got caught causing him to roll his ankle, resulting in a left ankle sprain.</t>
  </si>
  <si>
    <t>Stepping Up</t>
  </si>
  <si>
    <t>N/A</t>
  </si>
  <si>
    <t>INJ/79016-21</t>
  </si>
  <si>
    <t>086271500</t>
  </si>
  <si>
    <t>LGA</t>
  </si>
  <si>
    <t>Ramp Other</t>
  </si>
  <si>
    <t>Work Environment</t>
  </si>
  <si>
    <t>Agent was assisting a passenger deplaning from remote ops spot 5C, he climbed up the steps and stopped at the second step to retrieve carry on item from passenger and he walked down the steps backwards. When he stepped down he felt his left ankle slightly roll but felt no pain. He continued working and clocked out  at 2230. He woke up this morning (23NOV) and felt a sharp pain starting from his ankle bone shooting up his leg and his ankle was swollen as well. He is also limping as he walks</t>
  </si>
  <si>
    <t>Stepping Down</t>
  </si>
  <si>
    <t>INJ/79190-21</t>
  </si>
  <si>
    <t>007335000</t>
  </si>
  <si>
    <t>SNA</t>
  </si>
  <si>
    <t>A/C Door</t>
  </si>
  <si>
    <t>Shutting the A/C door.</t>
  </si>
  <si>
    <t>Marisleisys advised that on 12/3/21, she was assisting on flight 2277 (AB220) to SEA and was getting ready to close the door to the passenger door, when part of her left thumb got clipped by the door handle, leaving it bruised and cut. Is was the tip part of the thumb.</t>
  </si>
  <si>
    <t>AW Ergo Training</t>
  </si>
  <si>
    <t>INJ/79311-21</t>
  </si>
  <si>
    <t>058151400</t>
  </si>
  <si>
    <t>MEM</t>
  </si>
  <si>
    <t>Inside Cargo Bin</t>
  </si>
  <si>
    <t>Kneeling</t>
  </si>
  <si>
    <t>Kneeling continuously on knees loading and offloading cargo in aircraft bin</t>
  </si>
  <si>
    <t>Ergo - Stacking in Bins</t>
  </si>
  <si>
    <t>4,5,6,7</t>
  </si>
  <si>
    <t>INJ/79314-21</t>
  </si>
  <si>
    <t>074981100</t>
  </si>
  <si>
    <t>ATL</t>
  </si>
  <si>
    <t>Bagroom Inbound</t>
  </si>
  <si>
    <t>"Being transfer driver, I lifted extremely heavy luggage."</t>
  </si>
  <si>
    <t>3,7,8,9</t>
  </si>
  <si>
    <t>INJ/79332-21</t>
  </si>
  <si>
    <t>061275400</t>
  </si>
  <si>
    <t>Pulling</t>
  </si>
  <si>
    <t>EE states feeling a pull in the R forearm while opening the door of an inbound 757 from Guatemala.</t>
  </si>
  <si>
    <t>INJ/79335-21</t>
  </si>
  <si>
    <t>004042600</t>
  </si>
  <si>
    <t>ONT</t>
  </si>
  <si>
    <t>The employee has been having pain in her right shoulder and went to see her doctor in June.  She had an MRI in November and it showed a torn rotator cuff and per the employee, there was no one event that caused the injury. The Dr. said it could have been caused by repetition of lifting bags over the years.</t>
  </si>
  <si>
    <t>Jog Belt</t>
  </si>
  <si>
    <t>INJ/79374-21</t>
  </si>
  <si>
    <t>026884500</t>
  </si>
  <si>
    <t>Agent was working back to back on flights loading and unloading inside the bin and then started to feel pain in his right arm lifting large heavy bags.</t>
  </si>
  <si>
    <t>Exo Skeleton</t>
  </si>
  <si>
    <t>Power Stow</t>
  </si>
  <si>
    <t>INJ/79384-21</t>
  </si>
  <si>
    <t>061785200</t>
  </si>
  <si>
    <t>While closing aircraft door to flight 887 MSP-SMF, agent had trouble closing aircraft door and had to reopen and close it a few times. This motion caused pain and discomfort to agent's right shoulder.</t>
  </si>
  <si>
    <t>INJ/79437-21</t>
  </si>
  <si>
    <t>022671100</t>
  </si>
  <si>
    <t>RDU</t>
  </si>
  <si>
    <t>People/Job Procedures</t>
  </si>
  <si>
    <t>During the loading phase of a 425 lb. electric wheelchair (WCH) on flight DL2576 RDU DTW, BW agent Holley strained his right arm when lifting it into the bin. The wheelchair was moved up the belt loader by the assigned ramp team. Michael Holley was in the front of the wheelchair pulling it up to bin 4 of an Airbus 319.  Once the wheelchair was at the top belt loader, Michael Holley position himself into Bin 4.The other 2 members of the ramp team were positioned on the sides of the wheelchair to help guide the WCH. During the transfer of the WCH from the belt loader to the bin, the back guide wheels fell slightly in the gap between the belt loader and the aircraft.  Michael Holley was holding the WCH which hyper extended his right arm.</t>
  </si>
  <si>
    <t>Wheel Chair</t>
  </si>
  <si>
    <t>INJ/79470-21</t>
  </si>
  <si>
    <t>073674700</t>
  </si>
  <si>
    <t>CMH</t>
  </si>
  <si>
    <t>EE was loading bags onto the belt from the cart. There were a couple of bags that were really heavy. EE right arm started to hurt and he mentioned it to ALA Robinson that his arm hurt bad, but he didn't think much of it because it was around the end of shift, and thought it might have just been from overuse. After EE went home, right arm started to feel really stiff and sore, which is what prompted him to go to the ER.</t>
  </si>
  <si>
    <t>INJ/79518-21</t>
  </si>
  <si>
    <t>081967400</t>
  </si>
  <si>
    <t>EE was lifting heavy bags in a cart over other bags, then felt a sharp pain in his right elbow. The pain persisted upon lifting other bags.</t>
  </si>
  <si>
    <t>2,8</t>
  </si>
  <si>
    <t>INJ/79524-21</t>
  </si>
  <si>
    <t>063198700</t>
  </si>
  <si>
    <t>DEN</t>
  </si>
  <si>
    <t>BW agent Jenna Peatross was pulling ULD transporters unassisted to attach them to her bag tug prior to meeting IB flight 973, ATL DEN.  She was attempting to pull them while bent over when she felt discomfort in her lower left back.</t>
  </si>
  <si>
    <t>Ergo - Cart Pull/Push</t>
  </si>
  <si>
    <t>Cart Mover</t>
  </si>
  <si>
    <t>INJ/79525-21</t>
  </si>
  <si>
    <t>040244000</t>
  </si>
  <si>
    <t>Pushing</t>
  </si>
  <si>
    <t>Agent was pushing heavy hockey bag down the slide of the oversize door. Agent felt pain in his right shoulder.</t>
  </si>
  <si>
    <t>Ergo - Bagroom</t>
  </si>
  <si>
    <t>Vaculex</t>
  </si>
  <si>
    <t>INJ/79539-21</t>
  </si>
  <si>
    <t>024335900</t>
  </si>
  <si>
    <t>SFO</t>
  </si>
  <si>
    <t>EE stated she used her knee to help get bags onto the bag belt on Sunday and it started to hurt.  She continued to notice it on Monday.  After her RDOs Tue/Wed she returned to work today and she reported it.  At time of reporting she advised Amberr at VAT the pain was at a 6 out of 10.  Her left knee did appear swollen as observed by myself and at Amber at VAT compared to her right knee.  EE did mention she tries to be careful due to arthritic symptoms related to playing soccer when she was younger.</t>
  </si>
  <si>
    <t>INJ/79545-21</t>
  </si>
  <si>
    <t>010919900</t>
  </si>
  <si>
    <t>MIA</t>
  </si>
  <si>
    <t>Slip/Trip/Fall - Different Level</t>
  </si>
  <si>
    <t>Maria reported that on her way to the Delta ticket counter office she tripped on the floor mat and fell which resulted in injuries. She walked behind the AF ticket counter to avoid the crowded area around in front of the Delta ticket counter extending from Latam and while walking behind the counter she tripped on the mat, falling on her knees which result in bloody and swollen right knee. She reported some right side pain as well.</t>
  </si>
  <si>
    <t>Slip, Trip, Fall</t>
  </si>
  <si>
    <t>INJ/79551-21</t>
  </si>
  <si>
    <t>007945600</t>
  </si>
  <si>
    <t>Twisting/Turning</t>
  </si>
  <si>
    <t>While loading bags in the aircraft bin, the EE shifted on his knees from the doorway to bin 2 to stack a bag and during the movement, twisted his knee, resulting in right knee discomfort.</t>
  </si>
  <si>
    <t>Ergo - Stacking In Bins</t>
  </si>
  <si>
    <t>INJ/79562-21</t>
  </si>
  <si>
    <t>015473000</t>
  </si>
  <si>
    <t>BNA</t>
  </si>
  <si>
    <t>agent working CRJ in the aft bin lifting bags.  While stacking bags into the bin the agent heard a pop in her left wrist.</t>
  </si>
  <si>
    <t>INJ/79592-21</t>
  </si>
  <si>
    <t>091743600</t>
  </si>
  <si>
    <t>JFK</t>
  </si>
  <si>
    <t>Jetway, Interior, Stairs</t>
  </si>
  <si>
    <t>Struck Against/Bumped Into</t>
  </si>
  <si>
    <t>EE reported she was walking back to open gate door and a pax pushed pass her and she hit her right side hip on hand rail.</t>
  </si>
  <si>
    <t xml:space="preserve">Passenger / Pet Induced </t>
  </si>
  <si>
    <t>UNK</t>
  </si>
  <si>
    <t>INJ/79602-21</t>
  </si>
  <si>
    <t>073326900</t>
  </si>
  <si>
    <t>MCO</t>
  </si>
  <si>
    <t>Contact with Chemical</t>
  </si>
  <si>
    <t>EE was performing his arrival walk around and some type of fluid which he believed it was the hydraulic fluid dripped off from the aircraft and got into his left eye. EE removed his contact lenses and rinsed his eye with saline and his eye was now swollen and causing a burning sensation and pain.</t>
  </si>
  <si>
    <t>Eyes</t>
  </si>
  <si>
    <t>INJ/79608-21</t>
  </si>
  <si>
    <t>087844700</t>
  </si>
  <si>
    <t>IAD</t>
  </si>
  <si>
    <t>Reaching</t>
  </si>
  <si>
    <t>Employee was assisting another employee with tagging bags. Employee failed to tag a bag and rushed to retrieve bag and fell on side of head.</t>
  </si>
  <si>
    <t>INJ/79626-21</t>
  </si>
  <si>
    <t>089007500</t>
  </si>
  <si>
    <t>EE reported he felt a twitch his left elbow while lifting bags at sky priority ticket counter.</t>
  </si>
  <si>
    <t>INJ/79630-21</t>
  </si>
  <si>
    <t>049566300</t>
  </si>
  <si>
    <t>EE felt pop in R arm after large bag slipped out of his hand.</t>
  </si>
  <si>
    <t>INJ/79652-21</t>
  </si>
  <si>
    <t>067223400</t>
  </si>
  <si>
    <t>Gate Area</t>
  </si>
  <si>
    <t>Overexertion</t>
  </si>
  <si>
    <t>Employee had difficulty closing door of 737 at departure time; overexerted left arm/shoulder in attempting to get butterfly latch to seat properly</t>
  </si>
  <si>
    <t>INJ/79655-21</t>
  </si>
  <si>
    <t>056323400</t>
  </si>
  <si>
    <t>DTW</t>
  </si>
  <si>
    <t>Ramp - Not at Gate</t>
  </si>
  <si>
    <t>Moderate</t>
  </si>
  <si>
    <t>EE was walking towards the bus stop at A20.  Upon walking towards the bus stop, he stepped on uneven pavement and tripped causing him to have a break in his foot.</t>
  </si>
  <si>
    <t>Situational Awareness</t>
  </si>
  <si>
    <t>INJ/79699-21</t>
  </si>
  <si>
    <t>083510900</t>
  </si>
  <si>
    <t>ALB</t>
  </si>
  <si>
    <t>Victoria was lifting a heavy ski bag from the floor at the ticket counter to put on the bag belt and it bumped her on the right knee. She felt pain right away and dropped the bag and bent down to pick it up again. She then was able to place it on bag belt. A few hours later the pain was worse and the right knee was swollen. She then left to the ER. They did x-rays and referred her to a bone and joint urgent care. She went there the next day and they looked at the x-rays , gave a knee brace and pain medication. They scheduled her for a follow up appointment on 01/04 with MRI.</t>
  </si>
  <si>
    <t>INJ/79712-21</t>
  </si>
  <si>
    <t>002073900</t>
  </si>
  <si>
    <t>LAS</t>
  </si>
  <si>
    <t>Stress</t>
  </si>
  <si>
    <t>Passenger was denied boarding due to apparent intoxication.  Prior to boarding flight, he was advised he could not fly on this flight.  Michael attempted to block him from boarding, Mr Santamaria pushed his body into Michael then put his hand on his shoulder and neck.  He pulled Michael to the ground and hit him in the back of the neck.  Michael pulled away and went behind the jetway door to get away from Mr Santamaria.  Michael had a scratch on his left hand on middle finger where his ring was.  The injury was mostly stress related. This happened approximately 1600,  Michael left at 1900, end of his shift.</t>
  </si>
  <si>
    <t>INJ/79743-21</t>
  </si>
  <si>
    <t>037842000</t>
  </si>
  <si>
    <t>SEA</t>
  </si>
  <si>
    <t>Terminal Other</t>
  </si>
  <si>
    <t>EE lifted isle chair with second EE at gate A12 around 0300. EE reported after lifting isle chair that lower back was hurting due to the lift.</t>
  </si>
  <si>
    <t>INJ/79771-21</t>
  </si>
  <si>
    <t>063203300</t>
  </si>
  <si>
    <t>EE stated he was assigned to work on DL 1822 JFK SDQ flight and while loading bags from cart to belt loader when he felt a pop in lower back . EE stated he did not feel the pain until he woke up next day and felt discomfort and he could not sit. He went to ER on 12/27 Kings County Hospital but came out of the hospital without being seen due to long wait time.</t>
  </si>
  <si>
    <t>INJ/79781-21</t>
  </si>
  <si>
    <t>005678800</t>
  </si>
  <si>
    <t>LAX</t>
  </si>
  <si>
    <t>Baggage/Luggage Service</t>
  </si>
  <si>
    <t>NELLY WAS SCANNING BAGS IN THE BSO AREA.  AS SHE WAS SCANNING TAGS THAT WERE ON THE FLOOR, SHE FELT A STRAIN IN HER BACK THAT GOT PROGRESSIVELY WORSE OVER THE NEXT COUPLE DAYS.</t>
  </si>
  <si>
    <t>Bending Down</t>
  </si>
  <si>
    <t>INJ/79782-21</t>
  </si>
  <si>
    <t>052873100</t>
  </si>
  <si>
    <t>Bodily Reaction to Sudden Movement</t>
  </si>
  <si>
    <t>Employee was loading bags onto a cart and felt a sharp pain followed by immediate pain on his left leg , Employee states he was using proper lifting technics</t>
  </si>
  <si>
    <t>INJ/79789-21</t>
  </si>
  <si>
    <t>032088300</t>
  </si>
  <si>
    <t>BZN</t>
  </si>
  <si>
    <t>Dropped On</t>
  </si>
  <si>
    <t>EE was working at the ticket counter assisting another customer. She was standing a few inches from the baggage scale with her attention on the computer/workstation (a Red Coat was assisting her with a pax rebooking). There was a bag already on the scale and in the process of being weighed at the scale closest to the EE. Despite there already being a bag on the scale, the customer at that scale ‘aggressively’ and 'carelessly' shoved his 2nd bag onto the scale, hitting the bag that was on the scale and knocking it off. The bag fell off the scale and fell into EE’s right knee. EE reported feeling immediate pain in her leg as a result.</t>
  </si>
  <si>
    <t>INJ/79790-21</t>
  </si>
  <si>
    <t>068996700</t>
  </si>
  <si>
    <t>Agent was moving bags from the cart to the belt loader. While pulling a bag from the top row of the cart a second bag with bowling balls moved and fell on top of pinky finger of right hand.</t>
  </si>
  <si>
    <t>INJ/79796-21</t>
  </si>
  <si>
    <t>094644800</t>
  </si>
  <si>
    <t>MCI</t>
  </si>
  <si>
    <t>Repetitive Motion</t>
  </si>
  <si>
    <t>EE states he was sore after work but woke up in the middle of the night with pain in his right elbow.  He says he was lifting heavy bags due to the holiday volume.  He can not remember a specific time where he did anything to upset his elbow.</t>
  </si>
  <si>
    <t>INJ/79798-22</t>
  </si>
  <si>
    <t>004245600</t>
  </si>
  <si>
    <t>IFS - Pulling/Pushing</t>
  </si>
  <si>
    <t>EE was working at the ticket counter, and she was fixing the keyword rest, which, as she pushed down too hard, smashed her right finger causing her finger discomfort</t>
  </si>
  <si>
    <t>Office Induced</t>
  </si>
  <si>
    <t>INJ/79800-22</t>
  </si>
  <si>
    <t>083828800</t>
  </si>
  <si>
    <t>Walking</t>
  </si>
  <si>
    <t>CSA Richard Davis had finished working Aero Mexico Flight 9791 when he was walking back to the shuttle bus pickup and tripped on the ramp leading to ground level. While breaking his fall, Davis had used his left arm/wrist. He felt pain in his wrist, and in the rib area on his right side. Davis also felt soreness in his back.</t>
  </si>
  <si>
    <t>INJ/79806-22</t>
  </si>
  <si>
    <t>004504200</t>
  </si>
  <si>
    <t>Bending</t>
  </si>
  <si>
    <t>Agent was picking up bags on the floor to put into the cart. She felt a sharp pain in her back. She continued to work. After some time, the pain continued and the agent could no longer lift up the bags.</t>
  </si>
  <si>
    <t>INJ/79809-22</t>
  </si>
  <si>
    <t>072233500</t>
  </si>
  <si>
    <t>Employee was in the process of picking up a heavy bag from the conveyor belt to load into the bag cart when his left hand got caught in the baggage handle and caused his left wrist to twist causing discomfort</t>
  </si>
  <si>
    <t>INJ/79865-22</t>
  </si>
  <si>
    <t>081949200</t>
  </si>
  <si>
    <t>High volume of bags in extreme cold temperatures on a long day caused discomfort throughout EE's body</t>
  </si>
  <si>
    <t>3 through 8</t>
  </si>
  <si>
    <t>INJ/79881-22</t>
  </si>
  <si>
    <t>017568400</t>
  </si>
  <si>
    <t>Concourse</t>
  </si>
  <si>
    <t>Agent felt pop in right shoulder after closing an airbus 321 door</t>
  </si>
  <si>
    <t>INJ/79882-22</t>
  </si>
  <si>
    <t>098507300</t>
  </si>
  <si>
    <t>Struck By</t>
  </si>
  <si>
    <t>Other</t>
  </si>
  <si>
    <t>EE reports condition R Knee Discomfort. EE states that as he was connecting a transporter to his tug in the A6-A10 gate area, another agent was reversing their tug, made contact with his tug, and the tug made contact with the outside of his knee.</t>
  </si>
  <si>
    <t>Struck By GSE</t>
  </si>
  <si>
    <t>INJ/79883-22</t>
  </si>
  <si>
    <t>041730400</t>
  </si>
  <si>
    <t>Jumping</t>
  </si>
  <si>
    <t>Equipment</t>
  </si>
  <si>
    <t>1/3/2022, I was loading flight #3954 at B9, as soon as I was finished loading and stacking I had to jump off because belt loader was removed. Landed on the ground and felt my ankle popped but did not think it was going to be painful until I start taking few steps. My ALA noticed I was limping and suggest I should go to OSM.</t>
  </si>
  <si>
    <t>Jumping Out of Bin</t>
  </si>
  <si>
    <t>Don’t Remove Belt loader prematurely</t>
  </si>
  <si>
    <t>INJ/79884-22</t>
  </si>
  <si>
    <t>036801500</t>
  </si>
  <si>
    <t>EE reports left knee discomfort after repetitive nature of work in the bin on her knees.</t>
  </si>
  <si>
    <t>4 thru 7</t>
  </si>
  <si>
    <t>INJ/79885-22</t>
  </si>
  <si>
    <t>044156500</t>
  </si>
  <si>
    <t>Agent reported that he was off loading MCI-MSP DL1541 around 20:55 at gate F-15 and a bag fell off the belt loader and underneath the belt loader, he went to bend down to pick up the bag and felt pain in his lower back once he stood up. EE said he carry the bag over to the transfer cart. Shortly after that he notice that he had trouble lifting the smallest bags into carts.</t>
  </si>
  <si>
    <t>INJ/79888-22</t>
  </si>
  <si>
    <t>001190100</t>
  </si>
  <si>
    <t>On the last flight I was assigned on 12/30/21, I was unloading the remaining bags from my cart onto claim #5. I grabbed a bag that was very heavy but not labeled as "HEAVY" from the top shelf of my cart. As I was lifting it, the strap in my right hand snapped and my hand on the left was stuck due to my thick gloves as the bag swung to the ground. During this my wrist twisted and pooped also causing me to strain a muscle in my neck/upper back. After this event I looked for an OSM but we were very busy that evening and I could not find anyone. I asked the next day if there were any OSM's available and was told by multiple coworkers that they had not seen any for a large portion of the day.</t>
  </si>
  <si>
    <t>INJ/79889-22</t>
  </si>
  <si>
    <t>091465800</t>
  </si>
  <si>
    <t>Agent was Off loading 3 Cans of LCLs by himself on the 3rd of January, went home and felt pain. Came back on the 4th to try and work through it but pain is more intense and is having spasms in lower left side of back.  See Agent Statement</t>
  </si>
  <si>
    <t>INJ/79893-22</t>
  </si>
  <si>
    <t>015589800</t>
  </si>
  <si>
    <t>RSW</t>
  </si>
  <si>
    <t>Stairway</t>
  </si>
  <si>
    <t>Employee dispatched  flight  DL2911/ATL and proceeded to bring down the documents to OPS.  While taking the steps, she missed one which resulted in twisting her right foot .  Employee was able to stand up after a little while and walked into the OPS desk then decided to put ice on the injured foot.  Employee was able to drive home after completing her shift.</t>
  </si>
  <si>
    <t>INJ/79900-22</t>
  </si>
  <si>
    <t>081515000</t>
  </si>
  <si>
    <t>EE was attempting to lift a bag off the floor to a luggage cart for transportation when a sharp pain was felt in her lower back causing the EE to collapse.</t>
  </si>
  <si>
    <t>3 thru 8</t>
  </si>
  <si>
    <t>INJ/79904-22</t>
  </si>
  <si>
    <t>017558100</t>
  </si>
  <si>
    <t>While hooking up a 737 Tow-bar to a aircraft, tow-bar was a little off centered. EE tried to push the handle down to lock it. Pushing as hard as she could, EE felt as if something "popped" in her lower back. Felt immediate pain and then the pain went into her right glute and down the back of her right leg. Glute felt numb at first and then turned into a burning sensation.</t>
  </si>
  <si>
    <t>Tow Bar Induced</t>
  </si>
  <si>
    <t>INJ/79906-22</t>
  </si>
  <si>
    <t>094140000</t>
  </si>
  <si>
    <t>While offloading flight EE felt a pinch in lower left back causing discomfort.</t>
  </si>
  <si>
    <t>6,7</t>
  </si>
  <si>
    <t>INJ/79907-22</t>
  </si>
  <si>
    <t>067842500</t>
  </si>
  <si>
    <t>Slip/Trip/Fall - Same Level</t>
  </si>
  <si>
    <t>EE states tripping and falling after turning to walk up the jetway at D29.
Closed fracture of left elbow</t>
  </si>
  <si>
    <t>INJ/79908-22</t>
  </si>
  <si>
    <t>067027300</t>
  </si>
  <si>
    <t>EE reports left knee discomfort hearing a pop while walking up the stairs of the belt loader. EE reports discomfort in his right knee after over compensating for the discomfort in his left knee.</t>
  </si>
  <si>
    <t>Hand Rail</t>
  </si>
  <si>
    <t>INJ/79910-22</t>
  </si>
  <si>
    <t>064273500</t>
  </si>
  <si>
    <t>Caught In/On/Between</t>
  </si>
  <si>
    <t>" Just got done loading bags on a SLC flight. I proceeded to remove the carts off the gate. As went to lock the bag carts, the tongue of the bag cart and front of the bag cart pinched my finger causing injury. The bag cart brake system was inop."
The cutaneous layer was closed with 2 sutures of 5-0 ethilon . Simple interrupted sutures were used. The repair was simple. Good</t>
  </si>
  <si>
    <t>Hitching</t>
  </si>
  <si>
    <t>Auto Hitching</t>
  </si>
  <si>
    <t>INJ/79918-22</t>
  </si>
  <si>
    <t>001157600</t>
  </si>
  <si>
    <t>EE states discomfort in B hands from the repetitive lifting and gripping of bags and freight</t>
  </si>
  <si>
    <t>2 thru 9</t>
  </si>
  <si>
    <t>INJ/79927-22</t>
  </si>
  <si>
    <t>015668800</t>
  </si>
  <si>
    <t>CSA Boris Aulestia was working in the bag room moving bags from the carousel into baggage carts.  While lifting a heavy bag Boris felt a sharp pain in his back.  He felt at the time that the pain would subside and kept working.  The next morning the pain was worse, and he reported the injury to OSM Myers.</t>
  </si>
  <si>
    <t>INJ/79939-22</t>
  </si>
  <si>
    <t>052420600</t>
  </si>
  <si>
    <t>CVG</t>
  </si>
  <si>
    <t>Around 1755 today 01/05/2022. Kyle Yelton sat his wands on top of the pushback tug to re-pair the bluetooth on his wireless headset that had become unpaired. The wands rolled off the tug to the ground on the opposite side of the tow bar to which he was standing. He leanded over to retrieve them and it was a bit further out of his reach than he thought. He lost his balance and fell over the tow bar. Hurting his right arm and right wrist</t>
  </si>
  <si>
    <t>INJ/79944-22</t>
  </si>
  <si>
    <t>028326500</t>
  </si>
  <si>
    <t>IND</t>
  </si>
  <si>
    <t>While working flight 5633 to BOS employee went to go get carry on bags and as he walked on the right side of the belt loader he slipped on ice and fell hitting his head on the belt loader.</t>
  </si>
  <si>
    <t>Ice Shoes</t>
  </si>
  <si>
    <t>INJ/79945-22</t>
  </si>
  <si>
    <t>017436600</t>
  </si>
  <si>
    <t>EE states that the top portion of the printer door fell down and made contact with her finger while pushing the drawer in at B19.</t>
  </si>
  <si>
    <t>INJ/79951-22</t>
  </si>
  <si>
    <t>092414000</t>
  </si>
  <si>
    <t>While working in the inbound bag room, the EE states he picked up a heavy bag from a cart to place on a belt when he felt a pain in his lower back and down his right leg.</t>
  </si>
  <si>
    <t>INJ/79962-22</t>
  </si>
  <si>
    <t>024538100</t>
  </si>
  <si>
    <t>Agent was performing pre-inspection of aircraft near aft preconditioned air inlet when he lost footing on icy surface and fell landing on left arm/shoulder.</t>
  </si>
  <si>
    <t>INJ/79968-22</t>
  </si>
  <si>
    <t>005910000</t>
  </si>
  <si>
    <t>DCA</t>
  </si>
  <si>
    <t>Employee Celine Nuesa was sent to fuerl farm along with the rest of the deicers to top off the deice trucks with Glycol and Diesel, once at the fuel farm when Celine exited vehicle she slipped on the icy ground, fell and hurt her back. Paramedics were called and transported Celine to Virginia Hospital Center as a precaution due to her recent pregnancy.</t>
  </si>
  <si>
    <t>INJ/79970-22</t>
  </si>
  <si>
    <t>077410900</t>
  </si>
  <si>
    <t>EE was working Sky Priority dropping bags for 8 hrs. Towards the end of day ee noticed R wrist was tight and soar. EE had 1 week of vacation and was hoping that resting it would resolve the issue but unfortunately did not. EE went to clinic and was put on modified duty for 3 weeks.</t>
  </si>
  <si>
    <t>INJ/79984-22</t>
  </si>
  <si>
    <t>014724800</t>
  </si>
  <si>
    <t>On November 4, 2021. Terry was throwing bags out of the bin of the plane. he started getting a sharp pain in his lower back. The pain traveled to his lower back through his left hip to his knee. When he attempted to exit the bin he slipped off the belt loader and fell on his left side</t>
  </si>
  <si>
    <t>INJ/79985-22</t>
  </si>
  <si>
    <t>090066400</t>
  </si>
  <si>
    <t>Agent describes a cumulative injury that he thinks occurred during December 2021. Agent explains he pulls and lifts bags sometimes with one arm and twists torso to place bags in carts. Agent advises he has muscle pain on the left side of his chest and underarm. He doesn't know if a specific date, time or incident which caused this but thinks this is a cumulative incident that occurred in the Bag Room.</t>
  </si>
  <si>
    <t>INJ/79988-22</t>
  </si>
  <si>
    <t>077364600</t>
  </si>
  <si>
    <t>BOS</t>
  </si>
  <si>
    <t>Employee was walking from De-Ice truck to break room. While walking employee slipped and fell on his lower back. His lower right back is sore.</t>
  </si>
  <si>
    <t>Shoes</t>
  </si>
  <si>
    <t>INJ/79989-22</t>
  </si>
  <si>
    <t>017007900</t>
  </si>
  <si>
    <t>Remote Parking</t>
  </si>
  <si>
    <t>Employee was removing the chocks from the right main landing gear, he turned to the left and dropped the chocks and then spun around and struck his left eyelid again the aft section of the engine cowling. As a result he received a 1'inch cut and small abrasion below the left eye.</t>
  </si>
  <si>
    <t>INJ/79997-22</t>
  </si>
  <si>
    <t>072152800</t>
  </si>
  <si>
    <t>Agent describes hitting his right wrist against the shelf in a bag cart while offloading a flight.</t>
  </si>
  <si>
    <t>INJ/79998-22</t>
  </si>
  <si>
    <t>050480000</t>
  </si>
  <si>
    <t>EE reports with a laceration of the lower leg left. EE states he fell while he was getting ready to do his last haul at E bag room.</t>
  </si>
  <si>
    <t>INJ/79999-22</t>
  </si>
  <si>
    <t>029502100</t>
  </si>
  <si>
    <t>EE was working the bagroom and he was in the process of loading a small bag into the top portion of the cart when his left elbow struck the top cart shelf. There is sign of swelling and he is in pain when he bends his arm.</t>
  </si>
  <si>
    <t>INJ/80003-22</t>
  </si>
  <si>
    <t>063142100</t>
  </si>
  <si>
    <t>ANC</t>
  </si>
  <si>
    <t>Lobby Area</t>
  </si>
  <si>
    <t>Employee went out on FMLA leave on NOV 1.  The following report was received on 1/7.  Agent reports they began to feel weakness and pain in my right arm, and pain in the right side of my neck up to my chin, dating back to September.  They went to the doctor Doctor on nov 4th, to see what was going on and could only tell them the areas that were hurting.  The agent did not know where the pain was originating, and reports that it hurt all along my right arm up to my shoulder , neck and chin.</t>
  </si>
  <si>
    <t>INJ/80007-22</t>
  </si>
  <si>
    <t>061814400</t>
  </si>
  <si>
    <t>The EE felt lower abdominal pain after lifting and twisting bags while loading and unloading flights throughout his shift. The EE experienced worsening symptoms the following morning and sought treatment from UHealth Urgent Care. Urgent care referred to ER for CT Scanning. EE was placed excused from work by the treating physician and prescribed medication.</t>
  </si>
  <si>
    <t>INJ/80008-22</t>
  </si>
  <si>
    <t>003277800</t>
  </si>
  <si>
    <t>Agent Colon reported he felt pain in his lower back while stacking baggage in the bin of a 737</t>
  </si>
  <si>
    <t>INJ/80010-22</t>
  </si>
  <si>
    <t>070402800</t>
  </si>
  <si>
    <t>In agents second week of OJT ramp training he was loading ballast in the bin and felt shooting pain in lower back. At the time agent finished task and stretched. As the time went on it has gotten progressively worse and today January 10th agent reported to his OSM. We will be calling the athletics trainer to assess and if need be will be sending agent to JFK Medical.</t>
  </si>
  <si>
    <t>4 , 5</t>
  </si>
  <si>
    <t>INJ/80011-22</t>
  </si>
  <si>
    <t>038003600</t>
  </si>
  <si>
    <t>EE states feeling discomfort in the R shoulder while lifting two heavy BZN bags from the bottom belt to cart on Pier 59</t>
  </si>
  <si>
    <t>INJ/80024-22</t>
  </si>
  <si>
    <t>050666300</t>
  </si>
  <si>
    <t>EE reports feeling a sharp discomfort in the L low back while pulling carts into the pier.</t>
  </si>
  <si>
    <t>INJ/80045-22</t>
  </si>
  <si>
    <t>001297700</t>
  </si>
  <si>
    <t>EE said he was loading bags into a cart at C24 belt in international bag drop. He states that from that moment on his memory is fogged and does not recall many details because of the pain he was experiencing.</t>
  </si>
  <si>
    <t>INJ/80052-22</t>
  </si>
  <si>
    <t>029983700</t>
  </si>
  <si>
    <t>EE states he was backing up a beltloader and in the process, wedged his left foot between the belt loader and a pushback tractor.</t>
  </si>
  <si>
    <t>Limbs in envelope</t>
  </si>
  <si>
    <t>INJ/80056-22</t>
  </si>
  <si>
    <t>090456200</t>
  </si>
  <si>
    <t>EE was lifting ERJ tow bar to connect to jet tug when he felt a pain in his back.  He dropped the tow bar and fell to the ground.  When he got up he walked inside and fell again and called the OSM.  Paramedics were called and he was transported to the hospital.</t>
  </si>
  <si>
    <t>INJ/80092-22</t>
  </si>
  <si>
    <t>020248400</t>
  </si>
  <si>
    <t>While wing walking a flight out of C38. RP maintenance truck pulled into the next gate and his vehicle brushed against the wing walkers body and arm.  Agent was not hurt and continued his duties by walking the flight out. LGA ACS is leading the investigation with RP maintenance.</t>
  </si>
  <si>
    <t>INJ/80093-22</t>
  </si>
  <si>
    <t>002057600</t>
  </si>
  <si>
    <t>Bag/Luggage Claim Area</t>
  </si>
  <si>
    <t>AW Agent was removing bags from one of the EZ cart (passenger luggage cart) some of the bags fell off and the cart began quickly rolling towards passenger with their backs turned. The agent attempted to step over the fallen bags to stop the cart, but agent tripped and fell to her knees, shoes came off and a toe on left foot feels broken and right knee is sore.</t>
  </si>
  <si>
    <t>INJ/80094-22</t>
  </si>
  <si>
    <t>029641400</t>
  </si>
  <si>
    <t>139</t>
  </si>
  <si>
    <t>On 1/11/2022 the EE reports a possible OJI from 8/11/2021. The EE states that while cleaning the A/C cabin, she reached back from row 14 to lock the tray table on row 15, in the process her right arm got caught between the headrest resulting in a right elbow strain.</t>
  </si>
  <si>
    <t>Global Clean</t>
  </si>
  <si>
    <t>INJ/80098-22</t>
  </si>
  <si>
    <t>092211000</t>
  </si>
  <si>
    <t>Employee experiencing discomfort in right elbow due to repetitive motion from using it over time. EE cannot point out specific time he was injured, but says it occurred late November and he worked through the pain, not reporting it until now.</t>
  </si>
  <si>
    <t>INJ/80107-22</t>
  </si>
  <si>
    <t>012727800</t>
  </si>
  <si>
    <t>Florent Mbesse originally indicated that he reaggravated his previous injury from 6 years ago. I informed him to contact visit Health Central. He indicated that DHC was not helping him get better and he had to miss work. I told him that he needs to contact Sedgwick to use his previous claim because it is the same injury. Mr. Florent disclosed in January that he has a new injury and it is not the same injury. The physician, adjuster, and employee agreed for a new case to be opened because of the new injury. Florent indicated that now his left buttocks has pain and it is going down to his calf. When previously discussed in November he was having issues with his back.</t>
  </si>
  <si>
    <t>INJ/80113-22</t>
  </si>
  <si>
    <t>079418000</t>
  </si>
  <si>
    <t>Pre-Existing Condition</t>
  </si>
  <si>
    <t>While unloading bags from the baggage cart to the inbound belt, the EE felt a sharp pain in his lower back. The EE had a similar incident in 2020 (INJ/70155-20), where he believes this is a reaggravation to that injury.</t>
  </si>
  <si>
    <t>INJ/80129-22</t>
  </si>
  <si>
    <t>024109700</t>
  </si>
  <si>
    <t>ORD</t>
  </si>
  <si>
    <t>ORD had an Ice storm the previous day and overnight. Mario slipped and fell 2 times. first time at around 620AM at gate E14. He notified his ALA
The second time was between 8a-9a when going to work his second departure. 
He sustained contusion of right shoulder, Nondisplaced fracture of neck of right femur</t>
  </si>
  <si>
    <t>INJ/80131-22</t>
  </si>
  <si>
    <t>091412900</t>
  </si>
  <si>
    <t>Agent was lifting bags from the belt loader into his baggage cart. He lifted a heavy bag, and his back became sore and painful.</t>
  </si>
  <si>
    <t>INJ/80132-22</t>
  </si>
  <si>
    <t>016849400</t>
  </si>
  <si>
    <t>MKE</t>
  </si>
  <si>
    <t>587</t>
  </si>
  <si>
    <t>E Con GSE Shop</t>
  </si>
  <si>
    <t>Using Hand Tool, Power Tool, or Machine</t>
  </si>
  <si>
    <t>Employee was replacing fuel lines in a baggage tug.  The new fuel lines were packaged with a zip tie which the employee cut with his razor knife.  The knife slipped cut into his left thumb.</t>
  </si>
  <si>
    <t>GSE</t>
  </si>
  <si>
    <t>INJ/80140-22</t>
  </si>
  <si>
    <t>050965600</t>
  </si>
  <si>
    <t>Ramp agent Lesley Ayala was working an outbound flight at E9. She was retrieving gate checks from the jetway. After sliding bags down the chute she continued down the stairs and slipped after placing her foot off the final step on to the ground.  The ground was icy at the bottom of the stairs.. Sprained ankle.</t>
  </si>
  <si>
    <t>INJ/80142-22</t>
  </si>
  <si>
    <t>030432400</t>
  </si>
  <si>
    <t>GRR</t>
  </si>
  <si>
    <t>Agent states she lifted and placed an 80 lbs onto the bag belt. No one was available to help. Bag was in pathway of the counter and would have been a trip hazard if it were not moved.</t>
  </si>
  <si>
    <t>INJ/80146-22</t>
  </si>
  <si>
    <t>054054800</t>
  </si>
  <si>
    <t>Cabin Service - Stock Room</t>
  </si>
  <si>
    <t>EE reports discomfort after standing and bumping his head on the overhead compartment. EE states he was bending to pick up his wipes for cleaning the rear galley restrooms.</t>
  </si>
  <si>
    <t>Head Strike</t>
  </si>
  <si>
    <t>INJ/80155-22</t>
  </si>
  <si>
    <t>013630700</t>
  </si>
  <si>
    <t>While offloading a DCC SkyWest flight, the agent was transferring bags from the belt loader to the bag cart and underestimated the weight of a bag. When he twisted to place the bag in the cart he felt a pop in his mid/low back resulting in back spasms and discomfort.</t>
  </si>
  <si>
    <t>INJ/80166-22</t>
  </si>
  <si>
    <t>064559900</t>
  </si>
  <si>
    <t>The agent was loading carts on MU7, agent felt a sharp pain on the right side when he placed the bags on the floor.</t>
  </si>
  <si>
    <t>INJ/80171-22</t>
  </si>
  <si>
    <t>093280200</t>
  </si>
  <si>
    <t>Ground Trans/Shuttle</t>
  </si>
  <si>
    <t>EMPLOYEE WAS STEPPING OFF OF DELTA BUS AT B18 BUS DEPOT, HE MADE CONTACT WITH ICE AND SLIPPED FELL ON RIGHT SHOULDER</t>
  </si>
  <si>
    <t>INJ/80176-22</t>
  </si>
  <si>
    <t>031686300</t>
  </si>
  <si>
    <t>Employee was walking back to his break room when he slipped on an icy surface and his knee buckled.</t>
  </si>
  <si>
    <t>INJ/80177-22</t>
  </si>
  <si>
    <t>055170000</t>
  </si>
  <si>
    <t>EE was working in the bag room and felt a lot of pain in his right ankle and numbness in his right two middle toes, cannot pinpoint specific act of how this occurred. EE also experiencing lower back pain that he believes is related to his toes.</t>
  </si>
  <si>
    <t>INJ/80179-22</t>
  </si>
  <si>
    <t>015846000</t>
  </si>
  <si>
    <t>Aleksandr Ivanenkov, Garrett Kolb and _______ were working outbound flight 142.as A13.   Aleksandr was lowering the locks on the side facing the loader when Garrett and Hani  pushed the pallet pinghing his right index finger against the lock before it was fully lowered.</t>
  </si>
  <si>
    <t>Pallet</t>
  </si>
  <si>
    <t>INJ/80182-22</t>
  </si>
  <si>
    <t>042438800</t>
  </si>
  <si>
    <t>TPA</t>
  </si>
  <si>
    <t>while transporting a passenger owned electric wheelchair to the ramp for DL2806. the chair was in neutral, but it kept locking up and wouldn’t move. Agent turned it on low speed and walked it to the elevator. While bringing the chair through a secure door, the handle turned to the side and the rear left wheel ran over the top of his left foot. He is currently experiencing pain in his left foot and the lower part of his left leg. The Wheel chair was apx 200 lbs,  Agent was wearing standard above wing uniform dress shoes.  At this time his foot is only red on top with no bruising.</t>
  </si>
  <si>
    <t>INJ/80185-22</t>
  </si>
  <si>
    <t>028209400</t>
  </si>
  <si>
    <t>Employee was loading baggage in bin 2 of DL2081 using ramp power stow. Employee was lifting a bag from belt to stack in the bin when he felt a pop and instant pain in his left shoulder. Employee was not able to continue working and reported injury.</t>
  </si>
  <si>
    <t>INJ/80186-22</t>
  </si>
  <si>
    <t>067634200</t>
  </si>
  <si>
    <t>GRB</t>
  </si>
  <si>
    <t>In A/C at Ramp</t>
  </si>
  <si>
    <t>On January 14, 2022 Jamie Richer DOH 3/22/1999 ID 067634200 started his shift at 0530 and would end at 1300 at aprox 0615 Jamie worked with Lisa Dooley and had put a few bags to pre-load flight 5478 for a departure time of 0700, when completed, Lisa lowered the belt loader and she went to the next flight, Jamie got out of the bin and went to close the door as the aircraft would be un-attended while he went to the next flight to load.  He had his right hand near the door on the side of fuselage, as he was bringing the door down with his left hand, he was looking at the next gate and thinking through his next job.  he didn't pay attention to where his other hand was and as the door closed his thumb was pinched into the rail of the door.</t>
  </si>
  <si>
    <t>INJ/80189-22</t>
  </si>
  <si>
    <t>006740200</t>
  </si>
  <si>
    <t>Renee was walking to gate c56  from gate c55 to help wingwalk a plane out and slipped on snow/ice on a curb on the sidewalk.  She stated that she felt her ankle go the opposite way of her body. When Paramedics came and rolled her body over, her foot moved without her control.  She also stated that she had cleared that part of the sidewalk earlier in the day and put salt down, but new snow had fallen in that area, so she knew to step carefully.</t>
  </si>
  <si>
    <t>INJ/80196-22</t>
  </si>
  <si>
    <t>049083600</t>
  </si>
  <si>
    <t>After finishing the loading of Bins 3/4 with freight, employee went to close the bin door. During the process of closing the door he checked his scanner and realized that he was missing freight.  He began to call the freight runner on the radio and started to walk away from the bin when he slipped and fell on a small patch of ice.  He fell on his back and his head struck the ground.  He was immediately attended to by a co-workers and the incident was report to the OSM on duty.  He was wearing a bump cap and stated his back was the only area that was hurting.</t>
  </si>
  <si>
    <t>INJ/80207-22</t>
  </si>
  <si>
    <t>060630700</t>
  </si>
  <si>
    <t>EE reports hand got caught between cart and tongue of cart while attempting to connect two carts on MU19.</t>
  </si>
  <si>
    <t>INJ/80208-22</t>
  </si>
  <si>
    <t>065275000</t>
  </si>
  <si>
    <t>EE reports hearing a pop in the R shoulder while offloading bags from bin four of 757.</t>
  </si>
  <si>
    <t>INJ/80209-22</t>
  </si>
  <si>
    <t>075779600</t>
  </si>
  <si>
    <t>EE reports feeling discomfort in the back while closing the curtain of the cart after lifting heavy bags on local run.</t>
  </si>
  <si>
    <t>INJ/80220-22</t>
  </si>
  <si>
    <t>086654100</t>
  </si>
  <si>
    <t>EE reports that the forward bin door of 757 on E5 made contact with L ring finger while closing the bin door.</t>
  </si>
  <si>
    <t>INJ/80225-22</t>
  </si>
  <si>
    <t>049697300</t>
  </si>
  <si>
    <t>Employee was working at MU2, employee was moving a bag cart attempting to connected to another. The cart had approximately 5-10 bags inside. Employee stated that the cart "didn't have that many bags and didn't feel heavy". Employee pushed the cart herself and was straining, per her statement she put strain on her mid lower back. she was not aware that it was a 2 person push and stated that the other employee who was working with her went to drop off bags at another flight.</t>
  </si>
  <si>
    <t>INJ/80227-22</t>
  </si>
  <si>
    <t>054857500</t>
  </si>
  <si>
    <t>EE felt shoulder strain while working bag room at pier. She was lifting bags off of pier and sorting into carts</t>
  </si>
  <si>
    <t>INJ/80230-22</t>
  </si>
  <si>
    <t>090778400</t>
  </si>
  <si>
    <t>EE states feeling a pull in the L lower arm while pulling a 225# HR onto the belt loader</t>
  </si>
  <si>
    <t>Human Remains Induced</t>
  </si>
  <si>
    <t>INJ/80232-22</t>
  </si>
  <si>
    <t>051185100</t>
  </si>
  <si>
    <t>Coach Cabin</t>
  </si>
  <si>
    <t>EE states that her finger was pulled and felt a pop while lifting trash from front galley of a/c</t>
  </si>
  <si>
    <t>INJ/80238-22</t>
  </si>
  <si>
    <t>081191800</t>
  </si>
  <si>
    <t>Agent Gerald (Tony) Brown witnessed another passenger get violently assaulted. At that time, he went to intervene and diffuse the situation by pulling the suspect off the victim. He grabbed the suspect passenger around both of her arms in attempt to control her punches. During that time the passenger then turned towards him and started assaulting him with punches and kicks. At that time, he put his hands in front of him to block the punches and then he grabbed her arms again and restrained her by taking her to the ground and restraining her until MWAA PD responded. Once she was in custody, he felt pain and saw a deformity in his left ring finger.</t>
  </si>
  <si>
    <t>INJ/80240-22</t>
  </si>
  <si>
    <t>062295100</t>
  </si>
  <si>
    <t>Office Area</t>
  </si>
  <si>
    <t>While walking down the stairs in the tower, EE's foot caught the edge of the stair and his left foot slipped to the next step down. EE states he felt a twinge in left knee but didn't think anything of it. EE continued his shift at his desk but when he got up to leave EE felt discomfort and stiffness in the knee.</t>
  </si>
  <si>
    <t>INJ/80241-22</t>
  </si>
  <si>
    <t>016303400</t>
  </si>
  <si>
    <t>EE reports left low back and hip discomfort due to repetitive bending and twisting motions of the job duties in cabin cleaning services.</t>
  </si>
  <si>
    <t>INJ/80243-22</t>
  </si>
  <si>
    <t>086050400</t>
  </si>
  <si>
    <t>Dust Particles</t>
  </si>
  <si>
    <t>Personal Protective Equipment</t>
  </si>
  <si>
    <t>EE reports discomfort in right eye after debris fell from the subframe of a bag tug. EE was attempting to remove a fill plug.</t>
  </si>
  <si>
    <t>INJ/80244-22</t>
  </si>
  <si>
    <t>016087800</t>
  </si>
  <si>
    <t>The EE states he began feeling a strain in his upper right arm in October 2021 after repetitively lifting bags.</t>
  </si>
  <si>
    <t>INJ/80254-22</t>
  </si>
  <si>
    <t>067388900</t>
  </si>
  <si>
    <t>EE states tripping over a computer cord while lifting bag from scale to belt and falling backwards causing head to make contact with ticket counter</t>
  </si>
  <si>
    <t>INJ/80259-22</t>
  </si>
  <si>
    <t>006941800</t>
  </si>
  <si>
    <t>Employee states that on January 12 she was working at check-in counter at Terminal 4 when she lifted a bag to place it on the conveyer belt, her left arm twisted and she immediately felt a sharp pain. Following the incident she felt a pulling sensation and couldn't move her arm entirely.</t>
  </si>
  <si>
    <t>INJ/80265-22</t>
  </si>
  <si>
    <t>032646600</t>
  </si>
  <si>
    <t>Monday Jan. 17th. 2022 at about 2340 DL Employee Letitia Couch injured her Left hand as she reported lifting ski's and snow boards unassisted in the BSO Oversized area.  Letitia did not disclose her injury until Wednesday Jan. 19th. 2022 to OSM Babette Small, when within minutes I transported Letitia Couch to Concentra where she received medical assistance.</t>
  </si>
  <si>
    <t>INJ/80284-22</t>
  </si>
  <si>
    <t>088799400</t>
  </si>
  <si>
    <t>Employee Statement: "I was attempting to sit down in a rolling chair and I slipped the chair. The chair kept moving and I tried to catch myself with my left hand. I felt pain 3-4 days later."
EE did not want to write for the paperwork since she is left handed. I received a verbal statement from the employee. EE provided her own signature on paperwork.</t>
  </si>
  <si>
    <t>INJ/80287-22</t>
  </si>
  <si>
    <t>051154100</t>
  </si>
  <si>
    <t>Aircraft Belly</t>
  </si>
  <si>
    <t>Agent was working on stacking bags in bin 3 of an A321. Agent lifted a heavy bag to stack and when she lifted the bag she felt a sharp pain in her back. Agent complains of pain in the middle of her back if she rotates.</t>
  </si>
  <si>
    <t>INJ/80288-22</t>
  </si>
  <si>
    <t>091349500</t>
  </si>
  <si>
    <t>Ejection</t>
  </si>
  <si>
    <t>Employee was riding as a passenger on the GSE (baggage tug), the EE explained that the other employee did not give him enough time to put on his seatbelt when he fell off the tug. EE hurt his right leg and has  bruises and small cuts on both hands</t>
  </si>
  <si>
    <t>Seat Belt</t>
  </si>
  <si>
    <t>INJ/80292-22</t>
  </si>
  <si>
    <t>071589500</t>
  </si>
  <si>
    <t>EE was unloading bags and felt some pain in his left elbow and up into his bicep. Pain worsened and he went to Health Central to report it.</t>
  </si>
  <si>
    <t>INJ/80299-22</t>
  </si>
  <si>
    <t>035719700</t>
  </si>
  <si>
    <t>While offloading bags, employee grabbed a bag out of the bin and felt a sharp pain in the left shoulder and bicep area.</t>
  </si>
  <si>
    <t>INJ/80309-22</t>
  </si>
  <si>
    <t>027352300</t>
  </si>
  <si>
    <t>118</t>
  </si>
  <si>
    <t>At beginning of shift, agent was adjusting computer monitor to correct height/angle and felt pain in lower back</t>
  </si>
  <si>
    <t>INJ/80321-22</t>
  </si>
  <si>
    <t>096232400</t>
  </si>
  <si>
    <t>127</t>
  </si>
  <si>
    <t>Sky Club</t>
  </si>
  <si>
    <t>EE states walking, standing and bending for long periods of time has caused her back to hurt.  The pain radiates down the right leg causing numbness and shooting pain.
EE states she hurt her back while working Landside Ticketing several years ago but she did not write it up as an OJI.</t>
  </si>
  <si>
    <t>INJ/80326-22</t>
  </si>
  <si>
    <t>071175300</t>
  </si>
  <si>
    <t>Employee was retrieving cart of ballast for flight at A31-F990 requiring. Employee was attempting to connect to his tug. Cart was close, within approx 3-4ft of another cart in front of it. Agent had to swing tongue and front wheels completely to one side in order to be able to have clearance to attach to tug. This action takes most support for the weight from the front edge of the cart to the center. The ballast was mostly on one side of the cart, the cart tilted to this side due to the weight of the ballast being on that side. Cart then tipped down where agent was attempting to connect, ballast then fell on to agents right abdomen, causing severe pain. Agent was experiencing shortness of breath as a result of pain</t>
  </si>
  <si>
    <t>INJ/80332-22</t>
  </si>
  <si>
    <t>098316000</t>
  </si>
  <si>
    <t>EE reports discomfort in her middle back, neck and right shoulder after loading a flight .</t>
  </si>
  <si>
    <t>4,5</t>
  </si>
  <si>
    <t>INJ/80336-22</t>
  </si>
  <si>
    <t>096119300</t>
  </si>
  <si>
    <t>DAY</t>
  </si>
  <si>
    <t>Employee Ulrike Watts was walking through the ramp for terminal access to meet the RON arrival flights for DAY. As she was walking to the terminal entry, she slipped and fell on black ice. When she fell on the icy area, she fell on her right arm. The employee was examined by the airport police and the paramedics were contacted. The employee was taken to Miami Valley North Hospital for examination. The employee was placed in a splint and released from the hospital.</t>
  </si>
  <si>
    <t>INJ/80338-22</t>
  </si>
  <si>
    <t>094970100</t>
  </si>
  <si>
    <t>Foreign Matter (Body or Eye)</t>
  </si>
  <si>
    <t>EE states feeling something fly into the R eye while driving to run bags. EE states he was driving on the ramp near the construction area and thinks debris from that got in his eye.</t>
  </si>
  <si>
    <t>Eye Protection</t>
  </si>
  <si>
    <t>INJ/80341-22</t>
  </si>
  <si>
    <t>059323500</t>
  </si>
  <si>
    <t>Below wing ramp agent was loading flight 2282 at C9 around 06:30 when he started to feel minor pain in his abdominal and belly button area. During the flight he went to the bagroom to pick up the close out cart and late bags. While lifting bags from the belt to the cart, he felt a sharp pain in his abdominal area. He immediately stopped and reported his injury.</t>
  </si>
  <si>
    <t>INJ/80343-22</t>
  </si>
  <si>
    <t>078101800</t>
  </si>
  <si>
    <t>PDX</t>
  </si>
  <si>
    <t>Stairs</t>
  </si>
  <si>
    <t>Holding/Carrying</t>
  </si>
  <si>
    <t>Farah went to the market up in the concourse to grab some food and a drink.  When he came back the stairs he fell down the second to the last step.  When stated he fell he landed on his left hip and chest but stated he also hit his right elbow.  When I first spoke to him he said it was his right hand and he couldn’t make a fist.  I gave him some ice and ibuprofen and told him we’d wait a few minutes and call the VAT. When I saw him a bit later he said it was his right elbow and on a 1-10 his pain level was an 8.  Called VAT and they advised to seek medical attention.</t>
  </si>
  <si>
    <t>INJ/80344-22</t>
  </si>
  <si>
    <t>094554100</t>
  </si>
  <si>
    <t>On Sunday Jan 16th. EE He hit his right knee on the bottom guard rail attached to belt loader while loading DL1293/MSP departed from C02. He treated the constant pain with Ibuprofen and used a heat wrap at home on Sunday. EE informed pain lingered and it increases a little when walking or bending knee. He completed his shift on day of event and was scheduled to be on his RDO the following two days. EE contacted  the Virtual Athletic Trainer for a follow up. As per the Virtual Athletic Trainer, EE indicates that his condition has not made any progress and may have worsened.   The Virtual Athletic Trainer recommended that the employee follow-up with a physician for further evaluation.  The employee agreed with this recommendation.</t>
  </si>
  <si>
    <t>INJ/80353-22</t>
  </si>
  <si>
    <t>067919200</t>
  </si>
  <si>
    <t>ALA was rushing to load a flight at transition with bags on the ground when a bag fell over and hit his right knee.</t>
  </si>
  <si>
    <t>INJ/80358-22</t>
  </si>
  <si>
    <t>027787100</t>
  </si>
  <si>
    <t>AGENT WAS WORKING VIRGIN FLIGHT,  1 CREW MEMBER TESTED POSITIVE FOR COVID AND CREW WORKED FLIGHT SHORT 1 AGENT. TEAM NORMALLY HAS 3 AGENTS.  AFTER WORKING THE FLIGHT AGENTS BACK STARTED HURTING.  AGENT WENT TO HEALTH CENTRAL FOR FIRST ADD.  HOWEVER AFTER TREATMENT AGENT FINISHED THE SHIFT HOWEVER THE NEXT DAY AGENT WAS IN TO MUCH PAIN TO WORK.</t>
  </si>
  <si>
    <t>INJ/80361-22</t>
  </si>
  <si>
    <t>061345500</t>
  </si>
  <si>
    <t>EE states discomfort in the R shoulder from pulling a HR onto the belt loader while in the bin.</t>
  </si>
  <si>
    <t>INJ/80370-22</t>
  </si>
  <si>
    <t>044484300</t>
  </si>
  <si>
    <t>While maneuvering the LD2 door of the 757, EE states felt discomfort in the right shoulder.</t>
  </si>
  <si>
    <t>INJ/80398-22</t>
  </si>
  <si>
    <t>058274100</t>
  </si>
  <si>
    <t>employee was working at MK8, there is step on pier 8, and individual stepped down, fell down, hurt his left knee. This information was collected today, on the phone from you.</t>
  </si>
  <si>
    <t>INJ/80399-22</t>
  </si>
  <si>
    <t>048945600</t>
  </si>
  <si>
    <t>EE states while in the bin during onload of 737-900, his head made contact with the bin door.</t>
  </si>
  <si>
    <t>Bump Cap</t>
  </si>
  <si>
    <t>INJ/80406-22</t>
  </si>
  <si>
    <t>005907100</t>
  </si>
  <si>
    <t>CLT</t>
  </si>
  <si>
    <t>Agent Dillard was closing the 717 aircraft door and was struggling to move the lever into the door.  She opened and closed the door several times and it would not completely go into the pocket.  On the final attempt, the FA seemed to try to assist and close the door from the inside while Tracy's hand was still around the lever.  This caused her hand to be smashed with force into the lever pocket.</t>
  </si>
  <si>
    <t>INJ/80418-22</t>
  </si>
  <si>
    <t>060172200</t>
  </si>
  <si>
    <t>EE reports discomfort hearing a pop in his shoulder while loading bags from the cart to the belt loader.</t>
  </si>
  <si>
    <t>INJ/80429-22</t>
  </si>
  <si>
    <t>093833600</t>
  </si>
  <si>
    <t>Employee was pulling a cargo cart with approximately 36 boxes of cargo, the EE was moving the cart out of the safety zone for departure. The EE did not ask for help and when pulling the cart felt a right shoulder pain. this pain comes with motion.</t>
  </si>
  <si>
    <t>INJ/80433-22</t>
  </si>
  <si>
    <t>034626100</t>
  </si>
  <si>
    <t>EE reports right foot discomfort from stepping in a gap in the bagroom area while handling a bag.</t>
  </si>
  <si>
    <t>INJ/80478-22</t>
  </si>
  <si>
    <t>028244000</t>
  </si>
  <si>
    <t>Stepping Down from Equipment</t>
  </si>
  <si>
    <t>Employee was running bags on DL2770. At approximately 1850 employee had just checked ULD container that was placed on transporter to make sure it was locked into place. As employee was stepping up on tug to pull container forward he felt  somewhat of an electric shock on both sides of his right knee. Employee had his left foot on the ground and had planted his right foot on the tug to get into the seat to move bag tug. It was when employee stepped up and placed weight on his right let that he felt the electric shock on both sides of lower right knee.</t>
  </si>
  <si>
    <t>INJ/80479-22</t>
  </si>
  <si>
    <t>066600200</t>
  </si>
  <si>
    <t>EE was walking out to the gate and slipped on some ice near the jet tug.  EE grabbed the tug to prevent falling and pulled his back in the process.  When EE had time to rest he felt thepain.</t>
  </si>
  <si>
    <t>INJ/80480-22</t>
  </si>
  <si>
    <t>021899900</t>
  </si>
  <si>
    <t>Pulling a freight cart by hand with 2 other agents and tongue of cart struck right knee when the wheel of the cart clipped the curb.</t>
  </si>
  <si>
    <t>INJ/80482-22</t>
  </si>
  <si>
    <t>036705900</t>
  </si>
  <si>
    <t>EE reports hearing a pop in the L shoulder while pulling a bag to unload onto the belt during BBR run.</t>
  </si>
  <si>
    <t>Exo - Skeleton</t>
  </si>
  <si>
    <t>INJ/80490-22</t>
  </si>
  <si>
    <t>096682000</t>
  </si>
  <si>
    <t>EE states feeling immediate discomfort in the low back while lifting a heavy case</t>
  </si>
  <si>
    <t>INJ/80493-22</t>
  </si>
  <si>
    <t>086452800</t>
  </si>
  <si>
    <t>Middle lower back and upper right glute. EE loading airplane, reached down to grab a bag from bottom tier of bag cart and felt sharp pain on lower back.</t>
  </si>
  <si>
    <t>INJ/80501-22</t>
  </si>
  <si>
    <t>051724700</t>
  </si>
  <si>
    <t>EE reports discomfort in the knee while stepping from the jetbridge onto the a/c at D13.</t>
  </si>
  <si>
    <t>INJ/80508-22</t>
  </si>
  <si>
    <t>041744200</t>
  </si>
  <si>
    <t>Employee was connecting over the road to the tug to transport them, the hook connected to the tongue of the dollie, falling on his thumb (right hand)</t>
  </si>
  <si>
    <t>INJ/80511-22</t>
  </si>
  <si>
    <t>069316300</t>
  </si>
  <si>
    <t>Agent was offloading at B43 flight DL5449 arrival bags from belt loader into baggage cart, when the agent was securing the cart net the driver pulled off and the cart ran over his left foot.</t>
  </si>
  <si>
    <t>INJ/80514-22</t>
  </si>
  <si>
    <t>006602200</t>
  </si>
  <si>
    <t>Agent was loading flight when she lifted a heavy bag and felt discomfort in her left shoulder</t>
  </si>
  <si>
    <t>Ergo - Stacking in Bin</t>
  </si>
  <si>
    <t>5a</t>
  </si>
  <si>
    <t>INJ/80518-22</t>
  </si>
  <si>
    <t>031911600</t>
  </si>
  <si>
    <t>BW Tub &amp; Jam Agent, who was issued a company bump cap as required PPE for his role, chose not to wear it, and hit the top of his head on a bolt that was hanging from the belt system.</t>
  </si>
  <si>
    <t>INJ/80521-22</t>
  </si>
  <si>
    <t>025891200</t>
  </si>
  <si>
    <t>At around 530am, AIC Rosario Damico was assisting removing bags off MU5 when in the process he hurt his right hand wrist area. Rosario believes this was caused by lifting the bags off the carousel. Damico reported the incident to OSM Ali at approx 630am as he felt further discomfort as time went by. Agent Damico was given an ice pack to treat it.</t>
  </si>
  <si>
    <t>INJ/80523-22</t>
  </si>
  <si>
    <t>068232700</t>
  </si>
  <si>
    <t>after the employee finished writing the number of a tug while conducting POI, he was walking to write the next tug number down he slipped and braced himself with his right hand and this caused him to hurt his shoulder from bracing his fall</t>
  </si>
  <si>
    <t>INJ/80530-22</t>
  </si>
  <si>
    <t>053774100</t>
  </si>
  <si>
    <t>On 14JAN22, Katy parked the Porsche at gate 37 to greet a passenger off DL3851 PDX-LAX.  She parked at the left tail side of the aircraft with the rear of the Porsche facing south.  After parking, ERMC arrived and backed up to ship 252 to service the lavatories.  At approximately 1027p Katy and the passenger returned to the Porsche.  The passenger got into the car and Katy proceeded to load the luggage into the trunk.  As she was closing the trunk, the ABM lavatory service driver begins to pull away.  Katy gets pushed up onto the side of the Porsche by the still connected lavatory service hose.  She quickly pulls it away enough to get under it.  Then proceeds to waive down the driver to stop.</t>
  </si>
  <si>
    <t>INJ/80546-22</t>
  </si>
  <si>
    <t>098322000</t>
  </si>
  <si>
    <t>At approx. 1100am agent Jennifer Rondon was working Pier 5 loading bags for the Atlanta flight. She picked up a bag and brought it to the top part of the cart. She leaned the bag on the middle section of the cart, and brought it to the top part of the cart to place it further back. In the process she felt something pop around her left elbow area. She did not feel any immediate pain until she tried to stretch her arm out.</t>
  </si>
  <si>
    <t>INJ/80550-22</t>
  </si>
  <si>
    <t>007246900</t>
  </si>
  <si>
    <t>Unsafe Driving</t>
  </si>
  <si>
    <t>EE WAS SITTING &amp; DRIVING EAST ON NLVR ROAD &amp; WAS HIT IN THE BACK BY A TRUCK AT RAMP 4. EE SUSTAINED INJURIES TO THE BACK.</t>
  </si>
  <si>
    <t>INJ/80552-22</t>
  </si>
  <si>
    <t>064190700</t>
  </si>
  <si>
    <t>While offloading bags from a bin on a narrow body aircraft employee felt a sharp pain in the elbow while reaching for a bag.</t>
  </si>
  <si>
    <t>INJ/80553-22</t>
  </si>
  <si>
    <t>040345300</t>
  </si>
  <si>
    <t>Agent slipped on Ice and twisted her knee.  She then fell and heard a pop,</t>
  </si>
  <si>
    <t>Ice Shoe</t>
  </si>
  <si>
    <t>INJ/80566-22</t>
  </si>
  <si>
    <t>023843100</t>
  </si>
  <si>
    <t>EE states while working on pier 78, he felt discomfort in the back while pulling a cart to connect to the back of the line of carts</t>
  </si>
  <si>
    <t>Ergo - Cart Pull / Push</t>
  </si>
  <si>
    <t>INJ/80569-22</t>
  </si>
  <si>
    <t>096224000</t>
  </si>
  <si>
    <t>Elevator/Escalator</t>
  </si>
  <si>
    <t>-</t>
  </si>
  <si>
    <t>EE reports condition left knee discomfort. EE states she fell on the escalator. EE states she was helping and refuge girl who was afraid of the escalator. EE states when she went to help the young girl onto the escalator, she panicked and pulled her hand away which resulted in the employee falling.</t>
  </si>
  <si>
    <t>Passenger / Pet Induced</t>
  </si>
  <si>
    <t>INJ/80573-22</t>
  </si>
  <si>
    <t>063414000</t>
  </si>
  <si>
    <t>while retrieving oversize items from the oversize belt, lifted a large heavy set of skis from the oversize belt to the cart for oversize items.</t>
  </si>
  <si>
    <t>INJ/80576-22</t>
  </si>
  <si>
    <t>023459800</t>
  </si>
  <si>
    <t>EE was attempting to unclip the mobile jetbridge adapter, and one of the clips was not unhooking. EE pulled multiple times and finally had to have MX come look at it. EE states pain began the following night overnight in her right shoulder and upper arm.</t>
  </si>
  <si>
    <t>INJ/80578-22</t>
  </si>
  <si>
    <t>001091800</t>
  </si>
  <si>
    <t>The EE felt discomfort in his right shoulder after repetitively pulling and pushing multiple bags during the offload of DL 1483 on B3, resulting in a right shoulder strain.</t>
  </si>
  <si>
    <t>INJ/80626-22</t>
  </si>
  <si>
    <t>089518700</t>
  </si>
  <si>
    <t>EE was closing a 757 aircraft door for flight DL1973 to PUJ at gate A19 at 0730 on February 2, 2022.  She was struggling twisting and pulling the door and made a few attempts and was finally assisted from the flight attendant who helped push the door as the EE pulled.  The EE claims that she immediately felt a pain in her right wrist.  The pain got progressively worse over the next few days and she sought medical attention on February 7, 2022 and reported her injury to me that day.</t>
  </si>
  <si>
    <t>INJ/80628-22</t>
  </si>
  <si>
    <t>079772000</t>
  </si>
  <si>
    <t>Raj was in the bin of a ERJ aircraft loading bags.  He grabbed a bag from the belt loader and as he lifted the bag he twisted around to place it on the top of the stack.  That is when he felt a sharp pain in his back on the lower right side.  He let out a yell and the ALA, Rockee Wey, stopped the belt and checked on him.  He was driven back to OPS to find the OSM on duty.</t>
  </si>
  <si>
    <t>INJ/80631-22</t>
  </si>
  <si>
    <t>000985200</t>
  </si>
  <si>
    <t>MSY</t>
  </si>
  <si>
    <t>After getting all of the bags out of the bin, Matt started to unload the freight in the bin and felt extreme pain in his lower back and could not stand up strait.</t>
  </si>
  <si>
    <t>INJ/80647-22</t>
  </si>
  <si>
    <t>099290600</t>
  </si>
  <si>
    <t>Agent was unloading a 310lbs HR in the bin. He and the ALA both lifted the HR to place onto the powerstow and he felt a shock from his lower body then into his chest.</t>
  </si>
  <si>
    <t>INJ/80663-22</t>
  </si>
  <si>
    <t>040440200</t>
  </si>
  <si>
    <t>EE states he has been having neck and shoulder pain for the last 6 months from repetitive lifting of heavy/oversized bags</t>
  </si>
  <si>
    <t>INJ/80676-22</t>
  </si>
  <si>
    <t>079942900</t>
  </si>
  <si>
    <t>Agent stated 2 weeks ago he was closing an aircraft door and noticed pain in his right arm.  He stated he felt the pain but ignored it at the time.  Then, near the end of his shift yesterday he was typing and the same areas became painful.  At the time we called Amber at the Virtual Athletic Trainer and she recommended Edwin check with the clinic.</t>
  </si>
  <si>
    <t>INJ/80682-22</t>
  </si>
  <si>
    <t>032926100</t>
  </si>
  <si>
    <t>EE strained right knee while working on widebelt/bagroom. EE has a previous injury to the same knee which may be related to the current pain/swelling</t>
  </si>
  <si>
    <t>INJ/80695-22</t>
  </si>
  <si>
    <t>053046900</t>
  </si>
  <si>
    <t>EE states discomfort in the L shoulder while bending over to pick up a tub on the pier</t>
  </si>
  <si>
    <t>INJ/80703-22</t>
  </si>
  <si>
    <t>045265700</t>
  </si>
  <si>
    <t>613</t>
  </si>
  <si>
    <t>Carlo Lozano and Davniash Jailall walking to ladder to go to A-con Hit his head on Threaded rod orange plastic cover on end of rod,. Carlos felt massive pain, lightheaded and nausea,</t>
  </si>
  <si>
    <t>Bump Caps</t>
  </si>
  <si>
    <t>INJ/80708-22</t>
  </si>
  <si>
    <t>023217600</t>
  </si>
  <si>
    <t>employee was following another employee to get a jam at CS5-3.  When the employee stepped on the belt and stood up he hit the front left side of his head on some all thread. He was wearing a bump cap, but still sustained injuries.</t>
  </si>
  <si>
    <t>INJ/80712-22</t>
  </si>
  <si>
    <t>046740600</t>
  </si>
  <si>
    <t>The agent started working his shift at 1100, around 1200 he was lifting a golf club bag and felt a lower back pain on his left side.</t>
  </si>
  <si>
    <t>INJ/80719-22</t>
  </si>
  <si>
    <t>079611100</t>
  </si>
  <si>
    <t>STL</t>
  </si>
  <si>
    <t>-ALA Parungao was exiting the bagroom with bags for flight 2881 STL-DTW
-He rounded the corner at the American exit to find the speed door to exit the bagroom was broken
-He was unable to back his cart and had to unhook in order to reverse by hand
-The bag cart contained approximately 30 bags
-He had the tongue of the cart in his hand when he attempted to push the cart
-He lost his footing causing him to slip and fall
-The tongue of the cart smashed his hand against the ground causing a laceration to his ring finger and pinky finger</t>
  </si>
  <si>
    <t>INJ/80749-22</t>
  </si>
  <si>
    <t>073955200</t>
  </si>
  <si>
    <t>On February 12, 2022, around 18:50, the CSA agent went to gate D12 to pick up some transfer bags. The transfer driver decided to help the team offload the wide body AC. The agent saw that the locks were not up for the container that was already on the transported. The transfer driver went to put up the locks on the transporter. He had one foot on the FMC loader and one foot on the transporter. The agent that was driving the tug that was connected to the transporter didn't know that the transfer driver came out to help. He started to pull off with the transporter, and this resulted in the transfer driver's foot getting trapped and being twisted between the FMC loader and transporter. RICE was applied after the flight.</t>
  </si>
  <si>
    <t>Caught In Between</t>
  </si>
  <si>
    <t>INJ/80750-22</t>
  </si>
  <si>
    <t>056834800</t>
  </si>
  <si>
    <t>While stepping out of the SafeAero Deice truck, EE slipped on the grated surface of the truck, twisting and falling to the ground. The surface where he slipped is roughly 4ft off the ground and did have residual deice fluid from an earlier spray.</t>
  </si>
  <si>
    <t>INJ/80756-22</t>
  </si>
  <si>
    <t>007283500</t>
  </si>
  <si>
    <t>Roadway</t>
  </si>
  <si>
    <t>EE states that while driving on South NLVR between D1 and D2, the front axle of the tug broke and the tug made contact with the guard rail near D2.</t>
  </si>
  <si>
    <t>INJ/80769-22</t>
  </si>
  <si>
    <t>035257300</t>
  </si>
  <si>
    <t>While disconnecting ground power from the aircraft, the head of the power cord loosened, and then fell, coming in contact with the EE's right hand, resulting in discomfort and limited mobility.</t>
  </si>
  <si>
    <t>INJ/80770-22</t>
  </si>
  <si>
    <t>094600000</t>
  </si>
  <si>
    <t>BWI</t>
  </si>
  <si>
    <r>
      <t>At approximately 09:15 am CSA Ian Smith advised OSM Bharat the while removing cocks from the left main gear of flight DL2558 he slipped and fell hurting his back and</t>
    </r>
    <r>
      <rPr>
        <sz val="11"/>
        <color rgb="FFFF0000"/>
        <rFont val="Calibri"/>
        <family val="2"/>
        <scheme val="minor"/>
      </rPr>
      <t xml:space="preserve"> </t>
    </r>
    <r>
      <rPr>
        <b/>
        <sz val="11"/>
        <color rgb="FFFF0000"/>
        <rFont val="Calibri"/>
        <family val="2"/>
        <scheme val="minor"/>
      </rPr>
      <t>hit his head</t>
    </r>
    <r>
      <rPr>
        <b/>
        <sz val="11"/>
        <color theme="1"/>
        <rFont val="Calibri"/>
        <family val="2"/>
        <scheme val="minor"/>
      </rPr>
      <t>.</t>
    </r>
    <r>
      <rPr>
        <sz val="11"/>
        <color theme="1"/>
        <rFont val="Calibri"/>
        <family val="2"/>
        <scheme val="minor"/>
      </rPr>
      <t xml:space="preserve">
He expressed we was in some degree of pain and discomfort.
VAT line was contacted, and message left as they were not open.
CSA Smith was taken to Concentra where he was looked at by a doctor. 
CSA was given Tylenol and had some X-rays taken. He is sore and is
expected to follow up within 24 hours</t>
    </r>
  </si>
  <si>
    <t>INJ/80771-22</t>
  </si>
  <si>
    <t>028208400</t>
  </si>
  <si>
    <t>EE was checking to see if forward cargo compartment was empty. EE was attempting to open the the door EE slipped and fell off belt loader and injured hip and elbow.</t>
  </si>
  <si>
    <t>INJ/80786-22</t>
  </si>
  <si>
    <t>062065900</t>
  </si>
  <si>
    <t>During the offload of DL458/14 Larenz describes loading bags onto the top shelf of a bag cart. While lifting a bag onto the top shelf Larenz describes feeling a sharp pain in his right shoulder.</t>
  </si>
  <si>
    <t>INJ/80798-22</t>
  </si>
  <si>
    <t>046407800</t>
  </si>
  <si>
    <t>The employee was working at the ticket counter, on 2/14 checking bags. The employee lifted a heavier and turned to place the bag on the belt. the employee says he felt a sharp burning sensation that started in the right shoulder went up his neck to the base of his skull. He felt that ice and over the counter pain killer would take care of it but was unable to sleep and in more pain the following morning. EE reported to OSM Penn at the start of his shift on 2/15 and left work to go to the clinic.</t>
  </si>
  <si>
    <t>INJ/80799-22</t>
  </si>
  <si>
    <t>036341000</t>
  </si>
  <si>
    <t>William was loading stacking bags inside the bin. He reached to to pull a bag in front of him to stack on the other bags when he felt a sharp shooting pain in his neck and shoulder.</t>
  </si>
  <si>
    <t>INJ/80810-22</t>
  </si>
  <si>
    <t>073617500</t>
  </si>
  <si>
    <t>IAH</t>
  </si>
  <si>
    <t>Rocio was working in the baggage drop position. She placed a bag onto the TSA baggage belt but it was not in the proper position as the bag was hanging halfway off the belt. She went to lift the falling side of the bag onto the moving belt. When she grabbed the bag, she felt a pull in her arm at that time. Rocio felt the pull however, was not feeling any pain. Continued to get the bag onto the belt and proceeded with regular work duties.</t>
  </si>
  <si>
    <t>INJ/80812-22</t>
  </si>
  <si>
    <t>079384300</t>
  </si>
  <si>
    <t>EE stated the tongue swung and struck his leg. The EE had a stuck cart tongue and pushed the cart to release the tension on the tongue and the tongue swung loose and hit him on his left knee.</t>
  </si>
  <si>
    <t>INJ/80815-22</t>
  </si>
  <si>
    <t>075428400</t>
  </si>
  <si>
    <t>Agent was working a flight at B33, the AC type was a B757 (ship 694). The agent was opening the latch on the FWD cargo door of the AC and she immediately felt right shoulder pain upon reaching, she yelled for assistance from an agent reached out to a supervisor.</t>
  </si>
  <si>
    <t>INJ/80817-22</t>
  </si>
  <si>
    <t>057927300</t>
  </si>
  <si>
    <t>Agent initially complained of pain in his arm, but health central was closed. Agent stated they were ok, but just wanted to make an OSM aware. Agent was asked to go to Health Central the beginning of their next shift. When the agent got to health central they reported an injury to their left leg, and disclosed to health central the injury to their arm/hand was from outside of Delta</t>
  </si>
  <si>
    <t>INJ/80831-22</t>
  </si>
  <si>
    <t>012361100</t>
  </si>
  <si>
    <t>EE reports discomfort after holding on to a bag that was falling out her hand after it was caught on the rope.</t>
  </si>
  <si>
    <t>INJ/80850-22</t>
  </si>
  <si>
    <t>049481500</t>
  </si>
  <si>
    <t>While working in the bag room he was lifting and placing a bag into the cart and felt a tingle in his shoulder.. Didn't really think anything of it at the time and kept working.  Came in the next day and contacted OSM on duty and advised of wanting to put in a matter of record. Tim Gave him advise to contact a VAT and see if they could help him out if he didn't want to go to the clinic. Today the 17th he came back in and stated the VAT had advised him that from his symptoms that he need to see a doctor because of the numbness in his hand and elbow.</t>
  </si>
  <si>
    <t>INJ/80855-22</t>
  </si>
  <si>
    <t>026492300</t>
  </si>
  <si>
    <t>Bag/Luggage Belt/Conveyor</t>
  </si>
  <si>
    <t>EE has been experiencing back related pain possibly from lifting at the ticket counter.</t>
  </si>
  <si>
    <t>INJ/80856-22</t>
  </si>
  <si>
    <t>025402300</t>
  </si>
  <si>
    <t>EE was moving bags from the curb to the make up unit, when he attempted to lift a bag he felt a pull in his lower back.</t>
  </si>
  <si>
    <t>INJ/80857-22</t>
  </si>
  <si>
    <t>062538500</t>
  </si>
  <si>
    <t>: EE stated she was working DL554 -LAXJFK offloading pallets in the FWD BIN. One cargo truck showed up and she call cargo for a second truck but was told none available. EE went to get 4 LD8 transporter (OTR) to complete the offload process (FWD bin 2 pallets ,2 DQLs and 4 cans. As she was pushing the pallets and cans on the OTR she felt a sharp pain from left lower back down to her leg, EE had help offloading and push pallets and cans. EE try to walk it off but pain increase and she then reported her injury to GM Morrison.</t>
  </si>
  <si>
    <t>INJ/80860-22</t>
  </si>
  <si>
    <t>052289500</t>
  </si>
  <si>
    <t>On Feb 16th 2022, agent Jaime Mangahas was assigned to work the ramp. While working flight 2870 to FLL out of gate C39, agent Mangahas states he sustained a right knee injury. Agent Mangahas states this was the result of lifting a bag to stack it. As per Jaime, he was kneeling on his right knee when he motioned to stack a bag and heard a pop on his right knee. Agent states he felt pain but kept working. He did not advise any leader about the injury until 2/18/2022 when he returned to work with restrictions after seeking medical care.</t>
  </si>
  <si>
    <t>INJ/80877-22</t>
  </si>
  <si>
    <t>052512900</t>
  </si>
  <si>
    <t>Employee was leaning backward in a chair when the backrest went too far back causing the agent to fall backwards.</t>
  </si>
  <si>
    <t>Chair</t>
  </si>
  <si>
    <t>INJ/80878-22</t>
  </si>
  <si>
    <t>018140700</t>
  </si>
  <si>
    <t>EE was checking in a group of 3 with 19 media bags. The bags were hard cased heavy bags. After the bags were weighed they had to be brought over to oversize and the employee and another agent, Carlos Arias were tagging the bags. EE was on the other side of the ticket counter tagging the bags, that is when one of the passengers lifted one of the cases trying to assist with placing it on the cart and dropped the case on her left big toe, which was previously fractured in December.</t>
  </si>
  <si>
    <t>INJ/80881-22</t>
  </si>
  <si>
    <t>074747000</t>
  </si>
  <si>
    <t>EE states feeling a pop and discomfort in his right knee after stepping off the belt loader</t>
  </si>
  <si>
    <t>INJ/80883-22</t>
  </si>
  <si>
    <t>040152800</t>
  </si>
  <si>
    <t>•	On 02/19/2022 BW Valdiodio Diongue was working on DL 2623 on B18 @1252 departure. He notified his ALA that he would retrieve the bags. He then went to the bagroom to retrieve the bags and located a electric near the south entrance. He then fell down the steps and used his right hand to brace his fall. Sahelu Tessema called me in the OSM office to notify me of the fall and I immediately went to the employee who was sitting down on the south end of the pier 5 belt in a chair holding his wrist.</t>
  </si>
  <si>
    <t>INJ/80884-22</t>
  </si>
  <si>
    <t>054378600</t>
  </si>
  <si>
    <t>Josh pulled an empty bag cart, as he was pulling the bag cart he slipped and fell, landing on his back</t>
  </si>
  <si>
    <t>INJ/80885-22</t>
  </si>
  <si>
    <t>062830200</t>
  </si>
  <si>
    <t>Employee reported injury to right forearm that occurred at 1500 on 2/19/22.  EE was working baggage drop at the ticket counter.  EE felt sharp pain in his right arm after transferring a 58 lbs. heavy bag from the scale to the baggage belt.  EE overextended his arm during the motion of transferring the bag resulting in a possible muscle strain.</t>
  </si>
  <si>
    <t>INJ/80887-22</t>
  </si>
  <si>
    <t>015832900</t>
  </si>
  <si>
    <t>While working a flight at B7 inside the bin and offloading fish boxes ee began feeling a tightness on the plant of his right foot.  The feeling of tightness continued throughout the day but ee continued to work through his shift then went home.</t>
  </si>
  <si>
    <t>INJ/80888-22</t>
  </si>
  <si>
    <t>024701900</t>
  </si>
  <si>
    <t>EE reports discomfort after she bumped into the first class seat with her right knee.</t>
  </si>
  <si>
    <t>INJ/80891-22</t>
  </si>
  <si>
    <t>029807100</t>
  </si>
  <si>
    <t>EE started his work at 03:15 at MK6 to setup for MK6 including ATL. EE started loading bag into carts for DL 658. Later due to equipment change he had to unloaded all the bags from carts to cans by himself. Per EE at 0530 two other bag room agents came to assist him in loading ATL bags.  Heavy bags hurt his shoulder while he was lifting.</t>
  </si>
  <si>
    <t>vaculex</t>
  </si>
  <si>
    <t>INJ/80894-22</t>
  </si>
  <si>
    <t>080594500</t>
  </si>
  <si>
    <t>While lifting an oversize stroller, EE's right hand got caught in part of the stroller as the bottom half of the stroller fell to the ground causing discomfort to the thumb area.</t>
  </si>
  <si>
    <t>INJ/80897-22</t>
  </si>
  <si>
    <t>037860700</t>
  </si>
  <si>
    <t>Positioning to Perform Work Task</t>
  </si>
  <si>
    <t>Employee was closing the AC door on gate B38 when the door went over her foot while she was closing the AC. Agent hurt the top of her left foot.</t>
  </si>
  <si>
    <t>INJ/80911-22</t>
  </si>
  <si>
    <t>039385200</t>
  </si>
  <si>
    <t>EE reports head and back discomfort after being struck from behind by another tug,</t>
  </si>
  <si>
    <t>INJ/80912-22</t>
  </si>
  <si>
    <t>065982200</t>
  </si>
  <si>
    <t>EE reports discomfort after lifting a military bag from her right side to a stack on her left.</t>
  </si>
  <si>
    <t>INJ/80916-22</t>
  </si>
  <si>
    <t>017555200</t>
  </si>
  <si>
    <t>On February 19, 2022, the EE was assigned to pick up local bags from arrival flight DL 984 on A20 around 2000. While offloading bags from the belt loader, the EE's glove on his right hand got caught between the belt conveyer and an oversized ski bag which eventually caused his hand to continue to be pulled into the belt system. The EE panicked and pulled his hand out and noticed swelling and minor abrasions on his hand. He continued his assignment and reported the incident to his OSM.</t>
  </si>
  <si>
    <t>INJ/80933-22</t>
  </si>
  <si>
    <t>010122600</t>
  </si>
  <si>
    <t>Employee lifted a heavy Human remain on 2/14/2022 causing pain on his right wrist</t>
  </si>
  <si>
    <t>INJ/80947-22</t>
  </si>
  <si>
    <t>012092000</t>
  </si>
  <si>
    <t>DFW</t>
  </si>
  <si>
    <t>Employee was stacking local bags in bin 4 of an A-321.  Employee went to place a non-Heavy bag on the top row and felt/heard a pop in his left lower bicep.  Employee said it was the 17th  bag he stacked in bin 4.  He had previously stacked 400 pounds of mail and 50 transfer bags in bin 3.
Employee does Stretch &amp; Flex prior to and during his shift.</t>
  </si>
  <si>
    <t>INJ/80949-22</t>
  </si>
  <si>
    <t>067045500</t>
  </si>
  <si>
    <t>EE states feeling discomfort in the R shoulder while lifting a pax check bag down the jetway chute with one arm while working DL700</t>
  </si>
  <si>
    <t>3b</t>
  </si>
  <si>
    <t>INJ/80952-22</t>
  </si>
  <si>
    <t>046876400</t>
  </si>
  <si>
    <t>While attempting to push two baggage carts in the bagroom, the EE felt discomfort on the bottom of his right between the ball of his foot and toe joints. The EE identified that the carts parking brake was engaged causing resistance while pushing.</t>
  </si>
  <si>
    <t>INJ/80953-22</t>
  </si>
  <si>
    <t>060424900</t>
  </si>
  <si>
    <t>EE reports discomfort in the R shoulder and low back while lifting a heavy bag in the aft bin of 717.</t>
  </si>
  <si>
    <t>INJ/80958-22</t>
  </si>
  <si>
    <t>088223100</t>
  </si>
  <si>
    <t>EE states she heard a pop bending her knees to pick up a bag</t>
  </si>
  <si>
    <t>2 or 9</t>
  </si>
  <si>
    <t>INJ/80961-22</t>
  </si>
  <si>
    <t>064722100</t>
  </si>
  <si>
    <t>The EE was positioned in the doorway of a Boeing 737, in a seated and kneeling position, to unload bags from the aircraft bin to the belt loader when he felt a strain in his left shoulder.</t>
  </si>
  <si>
    <t>INJ/80972-22</t>
  </si>
  <si>
    <t>068976700</t>
  </si>
  <si>
    <t>Passenger Seat</t>
  </si>
  <si>
    <t>EE states feeling a pop in the R shoulder while twisting and pulling on a/c seatbelt</t>
  </si>
  <si>
    <t>INJ/80977-22</t>
  </si>
  <si>
    <t>BW CSA states chronic overuse of lower back causing pain/discomfort. EE sought treatment before reporting OJI.</t>
  </si>
  <si>
    <t>INJ/80978-22</t>
  </si>
  <si>
    <t>004409400</t>
  </si>
  <si>
    <t>EE states that while in the back of a box truck driving under the tunnel from F to E, another truck made contact with the box truck causing a shooting discomfort up her back.</t>
  </si>
  <si>
    <t>INJ/80988-22</t>
  </si>
  <si>
    <t>080547400</t>
  </si>
  <si>
    <t>While lifting a ski bag from the oversized bag room, the bag got caught on the belt slide, causing the EE to strain his left shoulder. EE sought treatment from HC and was referred to occupational medicine for further evaluation due to limited mobility and pain during the assessment.</t>
  </si>
  <si>
    <t>INJ/80994-22</t>
  </si>
  <si>
    <t>024241100</t>
  </si>
  <si>
    <t>Parking Lot (Camp Creek)</t>
  </si>
  <si>
    <t>EE reports falling onto the L knee while attempting to step up onto the employee bus at the shed in Camp Creek Parking Lot.</t>
  </si>
  <si>
    <t>Stepping up</t>
  </si>
  <si>
    <t>INJ/80996-22</t>
  </si>
  <si>
    <t>037685900</t>
  </si>
  <si>
    <t>EE reports shooting discomfort in the R wrist when lifting a heavy bag onto the top shelf of bag cart.</t>
  </si>
  <si>
    <t>INJ/80999-22</t>
  </si>
  <si>
    <t>012688200</t>
  </si>
  <si>
    <t>The agent was attempting to exit the rear door of the cargo bin. She was attempting to stabilize herself on the belt loaded by holding onto the hand rail, agent slipped and her right thumb was caught and bent backwards.</t>
  </si>
  <si>
    <t>INJ/81001-22</t>
  </si>
  <si>
    <t>015474200</t>
  </si>
  <si>
    <t>Employee reported injury to right elbow that occurred at 1700 on 2/23/22.  EE was working the bag room working pier 11 for flights DL1406 and DL1385.  EE felt a “pop” in his right elbow while transferring a 55 lbs. heavy bag from the baggage belt to the bottom shelf of the baggage cart.  Employee had minor discomfort in arm after the incident and continued to work his shift.  EE self-treated with ice and Tylenol.  Next day (2/24/22) employee reported the injury and was seeking medical attention.  EE reported swelling, loss of strength, and limited range of motion in right elbow.  VAT was contacted and recommended follow with a physician.  EE will follow up with medical clinic tomorrow morning (2/26/22).</t>
  </si>
  <si>
    <t>INJ/81002-22</t>
  </si>
  <si>
    <t>057489700</t>
  </si>
  <si>
    <t>On 2/11/22, while working DL flight 2771, EE states he felt a strain in right wrist which EE attributes to repetitive lifting.</t>
  </si>
  <si>
    <t>2 thru 8</t>
  </si>
  <si>
    <t>INJ/81003-22</t>
  </si>
  <si>
    <t>059070000</t>
  </si>
  <si>
    <t>On 2/121/2022 the EE reported an injury with an incident date of 2/11/2022. The EE states she felt pain in her lower back, hip, and right leg. She could not recall details of what contributed to the injury only that she was loading bags from the baggage carousel to baggage cart in the bag room.</t>
  </si>
  <si>
    <t>INJ/81004-22</t>
  </si>
  <si>
    <t>066906100</t>
  </si>
  <si>
    <t>EE reports discomfort after being struck in the mouth by the metal ring of the web net in the bin.</t>
  </si>
  <si>
    <t>INJ/81006-22</t>
  </si>
  <si>
    <t>028133100</t>
  </si>
  <si>
    <t>While offloading local bags from the baggage cart to the inbound carousel, the EE felt a pop in her right wrist, resulting in a right wrist spraint. She reports tingling from her wrist to the thumb, pointer and fourth finger. EE reported her injury to an OSM by the end of her shift. She sought treatment on 2/24 at HC where they recommended stretching.</t>
  </si>
  <si>
    <t>INJ/81036-22</t>
  </si>
  <si>
    <t>077066900</t>
  </si>
  <si>
    <t>EE reports right shoulder discomfort after throwing a mail bag to his coworker in the bin</t>
  </si>
  <si>
    <t>4,6</t>
  </si>
  <si>
    <t>INJ/81042-22</t>
  </si>
  <si>
    <t>079327200</t>
  </si>
  <si>
    <t>While working inbound flight DL2237 from SLC the EE moved into bin 4 to off load  a 275lb piece of freight. Due to the weight of the freight the ALA went into the bin to assist. After moving the freight box to the belt loader, ALA left the bin to ensure the box was correctly positioned on the belt. At that point, EE pushed box by himself and reported feeling a sharp pain on the right side of his lower back and upper left shoulder.</t>
  </si>
  <si>
    <t>INJ/81044-22</t>
  </si>
  <si>
    <t>032841100</t>
  </si>
  <si>
    <t>Agent Detoria Hearn was working the ticket counter when a customer checked a 48lb oversize bag (skis with equipment inside). While transporting the bag to the oversize belt, the agent failed to notice her surroundings and tripped over another bag near the oversize belt. After tripping, the agent reported discomfort in her right ankle.</t>
  </si>
  <si>
    <t>Slip,Trip, Fall</t>
  </si>
  <si>
    <t>INJ/81069-22</t>
  </si>
  <si>
    <t>003769800</t>
  </si>
  <si>
    <t>PBI</t>
  </si>
  <si>
    <t>she was checking in a passenger who had two pieces of the luggage.  One was a regular suitcase and the other was a snowboard.  She checked the suitcase first and placed it on the belt with no problem.  The snowboard which was longer than most and weighed approximately 54lbs.  After she tagged the snowboard she was going to put it behind her, until she was able to take it to oversize.  She grabbed the bag with two hands and began to turn to place it on the floor and that is when it hit her left knee.  She felt immediate pain and felt her knee buckle a little.  She dropped the bag and went to the back and iced it immediately.</t>
  </si>
  <si>
    <t>INJ/81070-22</t>
  </si>
  <si>
    <t>057265700</t>
  </si>
  <si>
    <t>EE dislocated shoulder plugging in ground power cable to AC. Stepped on a car seat bucket to get high enough to reach. Slipped and on the way down the power cable struck EE's shoulder.
EE stated that they have dislocated their should before while wrestling and it has been a reoccurring problem.</t>
  </si>
  <si>
    <t>INJ/81073-22</t>
  </si>
  <si>
    <t>076371300</t>
  </si>
  <si>
    <t>At the start of shift at 05:10 in the bagroom on Pier 17. At the 7 am bank that was very heavy, the pier began to become overwhelmed with bags. Mr. Martin  lifted a bag and felt a pin in his lower back. He continued work with the pain and reported it near the end of his shift to OSM Felix.</t>
  </si>
  <si>
    <t>INJ/81074-22</t>
  </si>
  <si>
    <t>086165100</t>
  </si>
  <si>
    <t>On 2/27/22 agent was loading DTW2760 (ETD12:00) . Mid flight when the crew was loading freight in the FWD compartment Michael felt a sharp pain in his shoulder. After completing his tasks the agent felt weakness in his shoulder after loading.</t>
  </si>
  <si>
    <t>INJ/81079-22</t>
  </si>
  <si>
    <t>068938700</t>
  </si>
  <si>
    <t>BW Ramp Agent was loading a flight and snapped his right wrist while pulling bags, causing severe pain &amp; discomfort.</t>
  </si>
  <si>
    <t>INJ/81081-22</t>
  </si>
  <si>
    <t>043262200</t>
  </si>
  <si>
    <t>At around 1230 on Sunday, 27FEB22, Namu was running bags from B11 to A gates when passing by a 757 he heard a call on the radio that the ALA needed help with a bypass pin. As Namu exited his tug and walked over to help, he heard a pop behind his right knee and fell to the ground. Namu then got himself up and said he couldn't really feel his leg. After he got up he continued over to help with the bypass pin and after helping the ALA continued to run his bags while his knee started to hurt. Namu ran 3 other flights thinking the pain would go away.</t>
  </si>
  <si>
    <t>INJ/81087-22</t>
  </si>
  <si>
    <t>064763000</t>
  </si>
  <si>
    <t>EE states feeling a pinch in the L shoulder when unloading bags from the cart on C Concourse.</t>
  </si>
  <si>
    <t>INJ/81088-22</t>
  </si>
  <si>
    <t>054983100</t>
  </si>
  <si>
    <t>Joe Anderson was working in a bin for inbound flight 2110.  He was helping unload all of the bags out of the bin when he felt was he described as a "Crunch" in his right shoulder.  He came out of the bin because of the pain and that his range of motion was limited in that shoulder.  He could not lift his arm from his leg forward.  His motion only allowed reduced upward motion when the elbow was bent, out to the side.  Joe reports that he has torn his Right Rotator cuff back when he played basketball in College and had surgery on it back at that point.  He states that at rest his pain is a 7, but when he tries to move it, it increases to a 10. Joe also mentioned that he didn't think it was a specific bag or item that caused it.</t>
  </si>
  <si>
    <t>INJ/81091-22</t>
  </si>
  <si>
    <t>053469800</t>
  </si>
  <si>
    <t>The agent was giving a tour in the new terminal and felt a sensation and cracking in the right ankle while stepping down stairs.</t>
  </si>
  <si>
    <t xml:space="preserve">Stepping </t>
  </si>
  <si>
    <t>INJ/81092-22</t>
  </si>
  <si>
    <t>098077100</t>
  </si>
  <si>
    <t>On Feb 28,2022, approximate  time 10pm and 10:13pm. Agent was on the inner terminal bus from terminal D to C. Before the bus approached the taxi way from the  terminal D side the driver made a full stop short in order to chat with the oncoming bus driver. I was seated behind the driver side in the  handicapped seats. When the bus came to the full abrupt stop Agent  flew/tumbled forward slamming into the front tire cover. Which also doubles as a baggage storage area. Agent left leg hit the tire cover also simultaneously slamming into the cell phone in my pocket. Agent landing on my shin in between the seat and the tire cover after tumbling forward. Agent got up slowly.</t>
  </si>
  <si>
    <t>Shuttle</t>
  </si>
  <si>
    <t>INJ/81094-22</t>
  </si>
  <si>
    <t>077395900</t>
  </si>
  <si>
    <t>On Monday, February 28, 2022, around 22:40, The CSA was working the outbound ATL 967 flight (ship #3848 – 737-900) at gate C9. The agent was loading Bin #3 and it was about ¾ full. The agent informed me that he felt an urgency to get the flight out while loading the bags. The agent grabbed a heavy bag from the belt and that’s when he noticed a sharp pain in his lower back (the whole lower back). He stopped the belt for a moment to assess the pain that he felt, but then continued to load the last remaining 15 bags. The agent closed the aft bin and then got ready to wing walk. After the plane pushed onto the taxiway, the agent went to disconnect the tow bar. He bent over at the waist and felt pain in his lower back. RICE was applied.</t>
  </si>
  <si>
    <t>INJ/81099-22</t>
  </si>
  <si>
    <t>086274900</t>
  </si>
  <si>
    <t>Agent had just parked tug next to roller-up door, as he got out of tug he knocked his bump cap off.  He picked up bump cap and walked into the bag room.  The roll-up door was in the up position.  As he walked past the threshold the door closed striking the right top of his head.  The agent had a three inch gash on his the torp of his head. (right side of hair line).</t>
  </si>
  <si>
    <t>INJ/81116-22</t>
  </si>
  <si>
    <t>037097200</t>
  </si>
  <si>
    <t>Cargo/Yard</t>
  </si>
  <si>
    <t>On December 14, 2021 the EE was pushing a freight cart full of cargo with snow on the ground when she felt a bi-lateral lower back strain.</t>
  </si>
  <si>
    <t>INJ/81117-22</t>
  </si>
  <si>
    <t>088426400</t>
  </si>
  <si>
    <t>While on his knees stacking freight on flight 1340 Doug felt a pop in his left knee</t>
  </si>
  <si>
    <t>INJ/81120-22</t>
  </si>
  <si>
    <t>049453200</t>
  </si>
  <si>
    <t>Employee started as he was picking up a bag from the belt into the baggage cart, that is when he felt a pop in an upper back.</t>
  </si>
  <si>
    <t>INJ/81123-22</t>
  </si>
  <si>
    <t>082895400</t>
  </si>
  <si>
    <t>EE left arm got caught in between two trash cans</t>
  </si>
  <si>
    <t>INJ/81129-22</t>
  </si>
  <si>
    <t>BW Agent was walking on the ramp to retrieve a pushback tractor. As he was opening the door, he stepped on a patch of ice that was covered by snow. He fell forward and hit his R. wrist hard on that patch of ice in attempts to catch his fall.</t>
  </si>
  <si>
    <t>ICE Shoes</t>
  </si>
  <si>
    <t>INJ/81154-22</t>
  </si>
  <si>
    <t>067654900</t>
  </si>
  <si>
    <t>EE Jeffrey Battles was loading freight on DL1725 on Saturday, February 12, 2022, in the belly of an Airbus 321.  This was near the end of his shift and he completed his task and left for the day.  The next morning, he inquired to OPS agent Tiburcio Leon what the process for reporting a possible injury. OSM David Pump spoke with him at 0630 am and again at approximately 1100 when he stated he wanted to let me know as a matter of record that his elbow was sore from loading an aircraft the prior day.  He did not need immediate treatment. He reported the injury to the Virtual Athletic Training on Sunday, February 20, 2022 not speaking with anyone else at the station about the soreness.</t>
  </si>
  <si>
    <t>INJ/81160-22</t>
  </si>
  <si>
    <t>003996700</t>
  </si>
  <si>
    <t>EE was assiting in closing the FWD compartment of a WB AC. When attempting to move the guardrail the guardrail was partially frozen to the container loader causing the guard rail to fall onto the right ring finger of the employee. The ALA was holding the guardrail with his fingers underneath.</t>
  </si>
  <si>
    <t>Pinched</t>
  </si>
  <si>
    <t>INJ/81161-22</t>
  </si>
  <si>
    <t>056841900</t>
  </si>
  <si>
    <t>The employee was pulling the baggage buddy near or at B47, the baggage buddy fell over into the construction site. The cement had deep grooves and there was a small gap between the baggage buddy and the construction. The employee was trying to hold onto the baggage buddy to prevent it from falling over, this caused him to strain the middle of his upper back.</t>
  </si>
  <si>
    <t>INJ/81162-22</t>
  </si>
  <si>
    <t>072726400</t>
  </si>
  <si>
    <t>Employee states that while loading the AC on B46, she lifted a heavy bag in order to place it on the belt loader when she suddenly felt a sharp pain on the lower right side of her back, immediately the pain shot down her glute to the pack of her right leg.</t>
  </si>
  <si>
    <t>INJ/81163-22</t>
  </si>
  <si>
    <t>043598700</t>
  </si>
  <si>
    <t>Employee states that while loading an aircraft on B20, he felt pain in his left arm, then on 27feb22 when he returned to work while loading an AC he began having more intense pain and his fingers on his left hand started to become numb. He continued working the flight then alerted his ALA</t>
  </si>
  <si>
    <t xml:space="preserve">5 thru 7 </t>
  </si>
  <si>
    <t>Belt loader</t>
  </si>
  <si>
    <t>INJ/81164-22</t>
  </si>
  <si>
    <t>086051000</t>
  </si>
  <si>
    <t>While EE was removing the locks, behind him was an FMC operator, the FMC operator was attempting to align the PMC that was on the FMC and accidently pinched the injured employees left knee in between the over the road and the edge of the PMC.</t>
  </si>
  <si>
    <t xml:space="preserve">LifeSaver 3 </t>
  </si>
  <si>
    <t>INJ/81167-22</t>
  </si>
  <si>
    <t>061870900</t>
  </si>
  <si>
    <t>EE reports discomfort after feeling her ankle buckle from slipping on the last step from the box truck.</t>
  </si>
  <si>
    <t>INJ/81177-22</t>
  </si>
  <si>
    <t>071560700</t>
  </si>
  <si>
    <t>EE states stepping in a hole in the concrete on MU4 and falling onto the L knee.</t>
  </si>
  <si>
    <t>INJ/81179-22</t>
  </si>
  <si>
    <t>017436800</t>
  </si>
  <si>
    <t>EE was reaching for a bag in the back of the top shelf on a baggage cart when EE felt a pull in left shoulder which was followed by discomfort.</t>
  </si>
  <si>
    <t>INJ/81180-22</t>
  </si>
  <si>
    <t>053362000</t>
  </si>
  <si>
    <t>While unloading bags from the cart to the belt, the EE pulled a bag from the bottom shelf, twisted and felt a pinch in the lower-left side of his back.</t>
  </si>
  <si>
    <t>INJ/81181-22</t>
  </si>
  <si>
    <t>047150200</t>
  </si>
  <si>
    <t>EE reports discomfort after lifting and carrying heavy bags while on duty.</t>
  </si>
  <si>
    <t>3 thru 9</t>
  </si>
  <si>
    <t>INJ/81192-22</t>
  </si>
  <si>
    <t>054430400</t>
  </si>
  <si>
    <t>Employee injured his elbow while working in the bagroom. He doesn’t know the day it happened or the exact time it happened. He said it happened somewhere between December 12 and December 19th. He did not report any injury when he felt the pain. He though the pain would go away, and when it didn’t he decided to get his elbow seen at DHC.  He was seen by his PCP and since the injury isnt feeling better he wanted to be seen by Concentra to try and get physical therapy.</t>
  </si>
  <si>
    <t>INJ/81195-22</t>
  </si>
  <si>
    <t>096275300</t>
  </si>
  <si>
    <t>She reports lifting a 30lb bag at the ticket counter when she felt a sharp pain on her mid-lower left side.</t>
  </si>
  <si>
    <t>INJ/81242-22</t>
  </si>
  <si>
    <t>075296500</t>
  </si>
  <si>
    <t>Agent was working SAN1481 outbound at B15. Agent moved to stack a bag and felt a pop and just fell to the ground. Thought that it was just like a knuckle crack. The pain went away but had to baby it. After we pushed the flight out I was walking back and the back of my knee gave out. Agent Dion had to get me with the tug. I was dropped off to the nurse and waited for them. The pain is mostly in the front under my knee cap but moved to the back of my knee. Left knee. 
Agent would like to report this injury at this time and not file OJI.</t>
  </si>
  <si>
    <t>INJ/81254-22</t>
  </si>
  <si>
    <t>016707600</t>
  </si>
  <si>
    <t>EE reports discomfort is from constantly lifting bags.</t>
  </si>
  <si>
    <t>INJ/81255-22</t>
  </si>
  <si>
    <t>082623100</t>
  </si>
  <si>
    <t>EE states she felt discomfort during the bus accident last night</t>
  </si>
  <si>
    <t>INJ/81264-22</t>
  </si>
  <si>
    <t>024191400</t>
  </si>
  <si>
    <t>Defective Equipment</t>
  </si>
  <si>
    <t>At 0850, EE called ACC stating that while he was descending in the tower elevator, it suddenly stopped.  He was waiting for assistance when the elevator then unexpectedly dropped an undetermined distance causing EE to experience back and neck pain.  EE then called the ACC with his cell phone to report his injury and request EMT.  Schindler determined the elevator was in between floors, but unsuccessful with moving the elevator. The fire department repelled from the UL elevator entrance down the elevator shaft and removed the EE from the top access panel. EE was brought down the stairs on a gurney and then transported by ambulance to ORMC for further evaluation. EE is scheduled for an MRI on 3/8 and will remain in the hospital overnight</t>
  </si>
  <si>
    <t>Airport Design</t>
  </si>
  <si>
    <t>INJ/81294-22</t>
  </si>
  <si>
    <t>087241100</t>
  </si>
  <si>
    <t>The employee was meeting an arrival flight at terminal 2, gate C66. Upon arrival the agent attempted to roll up the rolling door, as she walked up the door came back down. The agent was struck on the top of her head causing her head and neck pain.</t>
  </si>
  <si>
    <t>INJ/81311-22</t>
  </si>
  <si>
    <t>022938400</t>
  </si>
  <si>
    <t>At approximately 1530, Jason Sawmiller was loading a flight, Jason was in the process of getting bags from bag cart, 2 heavy bags felt down from top while he was pulling a bag from bottom</t>
  </si>
  <si>
    <t>INJ/81312-22</t>
  </si>
  <si>
    <t>017738500</t>
  </si>
  <si>
    <t>EE lifted a 66 lbs bag and turned around to place it on the cart. He felt a sharp pain in his lower back and left hip.</t>
  </si>
  <si>
    <t>INJ/81315-22</t>
  </si>
  <si>
    <t>022471000</t>
  </si>
  <si>
    <t>Employee was offloading approximately 140 bags from bins 3 &amp; 4 using the power stow. When he had approximately 5 bags left to unload he felt a tightness in his lower back. He finished offloading the remaining bags and began to retract the power stow when he began to feel pain in the center of his lower back. The pain intensified as he was attempting to exit the bin and thus needed assistance to exit the bin of the aircraft.</t>
  </si>
  <si>
    <t>INJ/81316-22</t>
  </si>
  <si>
    <t>070269900</t>
  </si>
  <si>
    <t>EE claims to have felt a pop sensation in his Left shoulder when he carried a plastic wrapped bag from belt loader to bag cart on flight from GUA</t>
  </si>
  <si>
    <t>INJ/81319-22</t>
  </si>
  <si>
    <t>082249500</t>
  </si>
  <si>
    <t>Inhalation</t>
  </si>
  <si>
    <t>Agent was making an announcement at the gate of E27 regarding the delay of DL610 CUN and began to cough and have trouble breathing. She ran into the jetway nearby and tried to throw-up but was unable to. A passenger that was a registered nurse began to assist her, but was unable to help with anything but using her epipen to prevent further allergic reaction. Agent began to breathe easier at that time and took some benadryl to help with the reaction. After several minutes of resting, she was escorted through the immigration area upstairs to prevent her being exposed again to the airborne peanuts in the gate area. She rested for a while and then went home.</t>
  </si>
  <si>
    <t>Environmental</t>
  </si>
  <si>
    <t>INJ/81320-22</t>
  </si>
  <si>
    <t>055064000</t>
  </si>
  <si>
    <t>On March 6, 2022, ALA James Temkin alleges that he injured himself while working. ALA James recalls pushing and pulling pallets throughout the day. Unable to recall a specific moment the injury occurred, James became aware of the injury with gradual pain. The pain began on his way home on March 6th. On Monday, March 7th, ALA James notified OSM Dairshun that he had some pain that he wanted to report. OSM Dairshun ensured that James was not in need of immediate medical attention and instructed him to consult with Health Central upon his return to work the next day. ALA James received ice treatment from Health Central and continued to work. On March 9th, ALA James had not seen improvement with the pain and was referred to Concentra.</t>
  </si>
  <si>
    <t>5A</t>
  </si>
  <si>
    <t>INJ/81333-22</t>
  </si>
  <si>
    <t>044630200</t>
  </si>
  <si>
    <t>Employee states that while working the bag drop position at the ticket counter, she lifted a bag with both hands and felt a pop in her left shoulder as she turned to put it on the belt. Employee has been full duty for 7 weeks now after her right shoulder injury reported in June of 2021.</t>
  </si>
  <si>
    <t>INJ/81339-22</t>
  </si>
  <si>
    <t>087845900</t>
  </si>
  <si>
    <t>EE states that over time her lower back has started to hurt worse and worse after she gets home from work. No citing incident or mechanism of injury stated.</t>
  </si>
  <si>
    <t>INJ/81341-22</t>
  </si>
  <si>
    <t>089673800</t>
  </si>
  <si>
    <t>SAV</t>
  </si>
  <si>
    <t>I was working at the BSO the week of February 20 2022, when i was pulling the bag off the carousel; I felt a pain in my right elbow. I did not pay attention until my arm started to swell.
I waited until my days off and went to the Chiropractor who mentioned my elbow was dislocated and 3 ribs were out.
Since then, I go 2 to 3 times per week to put my elbow in place and take ibuprofen when the pain comes back.
Just for Information the Doctor has put back my elbow in place 4 times since.
Sophie Maumousseau</t>
  </si>
  <si>
    <t>INJ/81364-22</t>
  </si>
  <si>
    <t>062778900</t>
  </si>
  <si>
    <t>At around 21:30 Jeffrey completed his flight and was walking back to the breakroom when he tripped and twisted his right ankle. He felt pain and his ankle began to swell. He then reported it to OSM Felix, stating that it was swollen but he could still walk and carry out his function for the rest of his shift.</t>
  </si>
  <si>
    <t>INJ/81366-22</t>
  </si>
  <si>
    <t>042154900</t>
  </si>
  <si>
    <t>EE reports discomfort after tripping and falling while walking in C concourse. EE states no trip hazards were observed in the area.</t>
  </si>
  <si>
    <t>INJ/81371-22</t>
  </si>
  <si>
    <t>030100700</t>
  </si>
  <si>
    <t>CSA Chantol was in bin with 2nd agent. Bags were being slid to her by 2nd agent while she offloaded them onto the belt loader. Agent on ground stopped belt loader to move up carts causing bags to accumulate around CSA Chantol. 2nd agent in bin did not pay attention that the belt had stopped and forcefully slid a bag towards CSA Chantol. CSA Chantol instinctively stuck her hand out to stop the bag from hitting her body but it ended up bending her wrist back in an awkward position causing pain.</t>
  </si>
  <si>
    <t>INJ/81377-22</t>
  </si>
  <si>
    <t>074572100</t>
  </si>
  <si>
    <t>Agent Gene Malkut had gone to the ramp with a full cart of bags and returned to pier 14 with an empty cart to place at the pier.  While pushing and pulling the cart to put in place on the left side of the pier – the cart needed extra pulling to get over the hump and when doing so, the tongue jolted to the left.  Gene felt a strain to his right side, including hip, lower back and elbow.</t>
  </si>
  <si>
    <t>INJ/81380-22</t>
  </si>
  <si>
    <t>098468200</t>
  </si>
  <si>
    <t>While closing an aircraft door, the EE's right, ring finger was caught in the door, resulting in a laceration and discomfort.</t>
  </si>
  <si>
    <t xml:space="preserve">A/C Door  </t>
  </si>
  <si>
    <t>INJ/81382-22</t>
  </si>
  <si>
    <t>019605400</t>
  </si>
  <si>
    <t>Tongue struck EE finger while EE was connecting 2 carts, her left pinky finger got smashed with the hinge of the cart.</t>
  </si>
  <si>
    <t>INJ/81384-22</t>
  </si>
  <si>
    <t>053658700</t>
  </si>
  <si>
    <t>“Around 3:15 PM, 03/09/22, I was working/bag running flight 2995 from DTW, the bag count was around 75 bags. I pulled up to the flight and dismounted the tug and felt a sharp pain up my back as I did so. I continued to work through the evening with random spikes of pain following the spine area. Around 730pm, roughly, I spoke with OSM James about my incident with symptoms continuing throughout the rest of the shift and reported the possible injury to OSM Yusra following my brief conversation with OSM James. We discussed options moving forward.”
VAT Was notified, Instructed EE to rest for couple days &amp; ice mid-back area.</t>
  </si>
  <si>
    <t>Stepping Up/Down</t>
  </si>
  <si>
    <t>INJ/81399-22</t>
  </si>
  <si>
    <t>016722800</t>
  </si>
  <si>
    <t>While down load airplane EE felt discomfort in his left shoulder</t>
  </si>
  <si>
    <t>INJ/81400-22</t>
  </si>
  <si>
    <t>016941700</t>
  </si>
  <si>
    <t>Anthony was working flight 2911 at gate A20 inside the bin stacking bags. As he was lifting heavy bags he started feeling pain on his lower back and it has gotten worse as time has passed.</t>
  </si>
  <si>
    <t>INJ/81401-22</t>
  </si>
  <si>
    <t>077862300</t>
  </si>
  <si>
    <t>Kathleen was working in the bagroom on a pier and moved a ladder so she could move around. She said she moved it the wrong way and felt pain in her mid lower back</t>
  </si>
  <si>
    <t>INJ/81403-22</t>
  </si>
  <si>
    <t>024324800</t>
  </si>
  <si>
    <t>EE was in bin loading a heavy tagged suitcase. When he lifted it to stack he felt sharp pain in his right lower back.</t>
  </si>
  <si>
    <t>INJ/81409-22</t>
  </si>
  <si>
    <t>034100400</t>
  </si>
  <si>
    <t>FLL</t>
  </si>
  <si>
    <t>EE states he felt a sharp pain to his right shoulder when he was loading bags in bin 3 of flight 1399. Flight was heavy with bags. EE thought he let the pain reside after flight 1399 to see if it got better. While loading his next flight (1738) the pain returned. EE reported the injury after flight 1738 (1631L). EE seeked medical treatment the following day at Cencentra Urgent Care clinic.</t>
  </si>
  <si>
    <t>INJ/81410-22</t>
  </si>
  <si>
    <t>022965400</t>
  </si>
  <si>
    <t>On 3/12 EE felt unusual pain in right calf, no citing incident and he didn't think further about it. On 3/13 EE was finishing up a flight, and when walking up jetway felt a "snap" in the same location (r. calf) and couldn't walk without experiencing severe pain.</t>
  </si>
  <si>
    <t>INJ/81415-22</t>
  </si>
  <si>
    <t>051452800</t>
  </si>
  <si>
    <t>EE was lifting a heavy tagged bag while working on MK6 and felt thumb bend backwards.</t>
  </si>
  <si>
    <t>INJ/81417-22</t>
  </si>
  <si>
    <t>003684700</t>
  </si>
  <si>
    <t>Agent was moving a bag from the pier belt to cart and collided with a barrier from the chute that drops bags onto the belt while holding a bag his two hands causing some discomfort of the L shoulder.</t>
  </si>
  <si>
    <t>INJ/81438-22</t>
  </si>
  <si>
    <t>068683600</t>
  </si>
  <si>
    <t>EE explained that she was assigned to wide belt tree days in a row. On wide belt she gets in and out of tugs more often compare to regular piers or other area. This repetitive motion caused her to started feeling pain in her left knee.</t>
  </si>
  <si>
    <t>INJ/81446-22</t>
  </si>
  <si>
    <t>091666000</t>
  </si>
  <si>
    <t>Employee was walking from inside the GSE shop through bay door #5 exiting to the outside. Employee was headed to the GSE dead-line yard when he tripped and fell at the transition from concrete to asphalt. At this point there is a slight gap in materials. Employee twisted his ankle.</t>
  </si>
  <si>
    <t>INJ/81448-22</t>
  </si>
  <si>
    <t>096317300</t>
  </si>
  <si>
    <t>PHL</t>
  </si>
  <si>
    <t>On 02/07/22 at 1600 Yvonne was at the ticket counter checking in a customer at bag drop.  She noticed the bag hygiene and tried to adjust with broken handles on the top and side. She bent her knees to lift the bag, picked it up and turned to place on the belt.  That’s when she felt a pain in her right shoulder.</t>
  </si>
  <si>
    <t>INJ/81458-22</t>
  </si>
  <si>
    <t>012385500</t>
  </si>
  <si>
    <t>TYS</t>
  </si>
  <si>
    <t>Bernadette brought bags from BSO on cart.  Left unattended cart behind the tkt counter with bags against the wall as bags were organized for Roadie pickup.  Karen turned to throw away trash and saw the bags but didn’t see the cart sticking out from underneath the bags.  Karen left foot hit the cart and turned inward.  Pain was minimal at the time of the injury.</t>
  </si>
  <si>
    <t>INJ/81468-22</t>
  </si>
  <si>
    <t>024845300</t>
  </si>
  <si>
    <t>On March 10, 2022, CSA David Kwiatkoski, while working ramp tasks, progressively started feeling pain and discomfort in left shoulder. No specific incident cause the pain.</t>
  </si>
  <si>
    <t>INJ/81470-22</t>
  </si>
  <si>
    <t>086357100</t>
  </si>
  <si>
    <t>BW agent was lifting a large dog crate with animal inside at local oversize area, BSO agent was assisting but pushed the cage back toward the BW agent causing him to lose his balance. This caused him to plant his left leg incorrectly and heard a pop in his L. knee, agent screamed due to excruciating pain.</t>
  </si>
  <si>
    <t>INJ/81471-22</t>
  </si>
  <si>
    <t>049125500</t>
  </si>
  <si>
    <t>EE was in jetbridge assisting passengers when she tripped and fell, resulting in discomfort to her right elbow.</t>
  </si>
  <si>
    <t>INJ/81473-22</t>
  </si>
  <si>
    <t>004320700</t>
  </si>
  <si>
    <t>Agent walking backwards and struck by passing by cart.</t>
  </si>
  <si>
    <t>INJ/81480-22</t>
  </si>
  <si>
    <t>053284900</t>
  </si>
  <si>
    <t>AT 12:10pm EE checked in pax with tote/toolbox weighing 92lbs. EE marked the bag with two heavy tags. EE asked for assistance from another agent, to lift the heavy bag on to the ticket counter bag belt. EE stood with his left side closest to the belt. Together with the other agent, he lifted the bag with two hands moving the bag across his body from right to left. As EE moved the bag across his body, he heard a “pop” and immediately felt pain.</t>
  </si>
  <si>
    <t>INJ/81482-22</t>
  </si>
  <si>
    <t>013233900</t>
  </si>
  <si>
    <t>Cabin Overhead Bin</t>
  </si>
  <si>
    <t>EE struck her head on the overhead bin while cleaning the plane.</t>
  </si>
  <si>
    <t>INJ/81483-22</t>
  </si>
  <si>
    <t>016027100</t>
  </si>
  <si>
    <t>On Sunday, March 13, 2022 the EE reported an asthma attack after unloading and loading his flights. He reports that he tried using his inhaler but it was not working like it should have. He informed the OSM that he has steroid shots at home as a back up and that his wife was on her way. The EE texted the OSM later that night to inform her that he was breathing better after taking his medication. He also shared that he would go to his doctor the following morning for further evaluation.</t>
  </si>
  <si>
    <t>INJ/81490-22</t>
  </si>
  <si>
    <t>058562900</t>
  </si>
  <si>
    <t>Bag room agent was driving on the VSR with a covered bag tug and a flat baggage cart and had stopped due to traffic and a stop sign and was rear ended by another agent driving a bag tug.  The other driver did not get out of the tug to exchange information or check to see if they were okay. The only information was that it was a male wearing a red hoody sweatshirt.</t>
  </si>
  <si>
    <t>Driving</t>
  </si>
  <si>
    <t>INJ/81498-22</t>
  </si>
  <si>
    <t>069192800</t>
  </si>
  <si>
    <t>EE states that there was no specific incident that caused her discomfort, but she was working in Zone 2 with two piers in the bagroom and had a lot of heavy flights. She states the more than normal amount of bags she was handling all on her own caused back discomfort.</t>
  </si>
  <si>
    <t>INJ/81502-22</t>
  </si>
  <si>
    <t>006182800</t>
  </si>
  <si>
    <t>Karen Springette reached out to Joe Cuppy after she left for the day to report that she had injured her left knee. OSM Wisniewski reached out to Karen, and she reported that she began feeling discomfort in her left knee on Monday, March 14, 2022. She continued to work through the discomfort for the next few days. During her workday on March 16, 2022, she attempted to stand up and felt pain in her left knee which initially prohibited her from standing up. She was eventually able to stand up and left for the day without reporting the injury. Karen went to Jewett Orthopedic to have her knee examined but that indicated that it was work related and she would have to report through workman’s comp. Karen could not identify any specific event that may have led to the injury. She did indicate that she worked BSO 3 out of the last 4 days and had been removing numerous bags from the claim belt.</t>
  </si>
  <si>
    <t>INJ/81504-22</t>
  </si>
  <si>
    <t>058092400</t>
  </si>
  <si>
    <t>EE was in the bag room, when he lifted a bag from the bag belt he turned to place the bag on top of another bag inside the bag cart when he felt a sharp pain on his left mid back / rib cage when he placed the bag down.  He then went into the OSM office and was given a cold pack.</t>
  </si>
  <si>
    <t>INJ/81505-22</t>
  </si>
  <si>
    <t>097875000</t>
  </si>
  <si>
    <t>Employee injured herself through repetitive actions on March 11; however, she never reported an injury. On that day she was in baggage drop for a consecutive 5 hours and felt a strain in her right arm. The employee used cryotherapy and rest to try to treat herself on her RDOs. The employee stated that she still felt pain but, today the injury was further aggravated when she tried to unlock the guard gate in the jetbridge. The locking mechanism was very difficult to lift. After trying multiple times, she eventually asked for assistance. The employee reported radiating pain in her right shoulder at the end of her shift.</t>
  </si>
  <si>
    <t>INJ/81528-22</t>
  </si>
  <si>
    <t>095332700</t>
  </si>
  <si>
    <t>After unloading bags off flight employee was driving to bagroom bag tug bounced causing a whiplash like affect hurting neck.</t>
  </si>
  <si>
    <t>INJ/81537-22</t>
  </si>
  <si>
    <t>096284400</t>
  </si>
  <si>
    <t>Employee witnessed a Delta fueling truck flip on its side. Mr.Clay assisted the driver getting out the vehicle as the driver was showing signs of being disoriented. Mr.Clay climbed up onto the fuel truck to retrieve the driver through the driver side door. Mr.Clay proceeded to pull the employee from the truck cab and guided the injured driver down and escorted him away from the accident scene to a safe perimeter.</t>
  </si>
  <si>
    <t>Unkown</t>
  </si>
  <si>
    <t>INJ/81557-22</t>
  </si>
  <si>
    <t>097310600</t>
  </si>
  <si>
    <t>EE met DL1502 arrival when he felt a strain in groin and lower left side of his back as he was opening the passenger boarding door.</t>
  </si>
  <si>
    <t>INJ/81559-22</t>
  </si>
  <si>
    <t>053747000</t>
  </si>
  <si>
    <t>Agent explains the heavy bags when stacking and heavy pallets when loading is why he is feeling discomfort and worsening.</t>
  </si>
  <si>
    <t>5,6</t>
  </si>
  <si>
    <t>INJ/81564-22</t>
  </si>
  <si>
    <t>086612900</t>
  </si>
  <si>
    <t>EE states they felt discomfort on the left side of their body extending from the upper left leg to the shoulder after lifting heavy bags at the Sky Priority check-in position.</t>
  </si>
  <si>
    <t>INJ/81583-22</t>
  </si>
  <si>
    <t>015976200</t>
  </si>
  <si>
    <t>EE stated while lifting the bag from the carousel, EE lost her grip on the left hand and was in pain.</t>
  </si>
  <si>
    <t>INJ/81584-22</t>
  </si>
  <si>
    <t>098827000</t>
  </si>
  <si>
    <t>EE was walking from gate C4 to C2 in the concourse and slipped on a wet spot on the hard tile floor.  The employee fell forward and landed on hands and knees.  Employee scraped both knees and twisted right ankle/foot.</t>
  </si>
  <si>
    <t>INJ/81597-22</t>
  </si>
  <si>
    <t>088649000</t>
  </si>
  <si>
    <t>Alicia was attempting to connect two baggage carts and the tongue of one of the carts rammed against her hand causing a contusion</t>
  </si>
  <si>
    <t>INJ/81599-22</t>
  </si>
  <si>
    <t>082764800</t>
  </si>
  <si>
    <t>EE was working at Pier 19 loading a cart. She bent to pick up a bag off the ground and felt extreme pain in her lower back.</t>
  </si>
  <si>
    <t>INJ/81600-22</t>
  </si>
  <si>
    <t>090741100</t>
  </si>
  <si>
    <t>TLH</t>
  </si>
  <si>
    <t>Employee was in the act of closing the aircraft door and the IFS personnel decided to help with the door closing, so as the IFS personnel grabs the door from the inside to close it, he accidentally pinches the ACS workers hand in the process.</t>
  </si>
  <si>
    <t>INJ/81601-22</t>
  </si>
  <si>
    <t>054645200</t>
  </si>
  <si>
    <t>EE reports discomfort after being struck by the tongue of a baggage cart. EE states his hand was pinned between the end of the tongue and the body of the bag cart.</t>
  </si>
  <si>
    <t>INJ/81621-22</t>
  </si>
  <si>
    <t>071007400</t>
  </si>
  <si>
    <t>Mouhamed Tall was off uploading flight DL0438 SEA-AUS on Sunday 20MAR22, his third flight when half way through the upload of 57 bags Mr. Tall felt a sharp tearing pain in his mid back underneath his shoulder blade. Mr. Tall states there were bags that weighed more than 100 pounds with no heavy tag on them. Mr. Tall kept working and the pain got worse. ALA noticed Mr. Tall in pain and had him sit out for a while.</t>
  </si>
  <si>
    <t>INJ/81625-22</t>
  </si>
  <si>
    <t>073567000</t>
  </si>
  <si>
    <t>EE was pulling a heavy tagged bag off the belt loader and felt a strain in her right wrist, causing discomfort.</t>
  </si>
  <si>
    <t>INJ/81630-22</t>
  </si>
  <si>
    <t>024289900</t>
  </si>
  <si>
    <t>EE reports slipping on the truck stairs as she was stepping down. EE had only one point of contact on handrails and had a cellphone in one hand and her backpack on her back.</t>
  </si>
  <si>
    <t>INJ/81643-22</t>
  </si>
  <si>
    <t>081363500</t>
  </si>
  <si>
    <t>employee was getting a jam at TC1-27. After the jam was cleared and the belt was started another jam was called over the radio. This jam was a few bed sections down the belt from his current position. Employee E-Stopped the belt at TC1-27 and then got on the conveyor and crawled down the belt to the next jam. When he cleared the new jam. the belt he was on started up, and then he tried to push himself up off the bed section and heard his shoulder pop. He thought everything was fine until a few hours later when his shoulder started to hurt. He was taken to the nurse where she gave him a few different types of therapy. The nurse said to just rest his shoulder and return the next day for more therapy</t>
  </si>
  <si>
    <t>Bag Jammer</t>
  </si>
  <si>
    <t>INJ/81667-22</t>
  </si>
  <si>
    <t>085081900</t>
  </si>
  <si>
    <t>EE was lifting golf clubs that were on top of each from the oversize carousel at BSO. While EE was lifting the golf clubs the EE felt something pull on top of her right forearm.</t>
  </si>
  <si>
    <t>INJ/81669-22</t>
  </si>
  <si>
    <t>053050500</t>
  </si>
  <si>
    <t>On March 21, 2022 the EE was lifting a 62lbs bag from the bag scale at the ticket counter to the bag belt when she felt a strain in her right shoulder. The EE notified her red coat and was advised to report the incident to her OSM. Due to HC being closed, the EE sought treatment from HC the following day.</t>
  </si>
  <si>
    <t>INJ/81679-22</t>
  </si>
  <si>
    <t>092715400</t>
  </si>
  <si>
    <t>EE states feeling a pop in the L wrist while pulling a bag from a jam on Pier 58.</t>
  </si>
  <si>
    <t>INJ/81681-22</t>
  </si>
  <si>
    <t>034751300</t>
  </si>
  <si>
    <t>EE was working DL429 offload when a bag fell on his arm while unloading the flight. EE had pain in the arm followed by a bruise. EE went to HealthCentral, was checked out and told to do some stretching.</t>
  </si>
  <si>
    <t>INJ/81694-22</t>
  </si>
  <si>
    <t>051459900</t>
  </si>
  <si>
    <t>Employee had just lifted 7-8 bags off the scale to the floor and as she bent down to place stickers on bags she felt a pull in her lower back.</t>
  </si>
  <si>
    <t>INJ/81703-22</t>
  </si>
  <si>
    <t>095567500</t>
  </si>
  <si>
    <t>While assisting a guest in the Sky Club, Nadia walked from the front of the desk to the rear of the desk. The pathway was in the process of being mopped when she slipped on the wet floor. The floor was not identify with</t>
  </si>
  <si>
    <t>INJ/81707-22</t>
  </si>
  <si>
    <t>019001300</t>
  </si>
  <si>
    <t>Wesley was helping another agent connect a bag tug to a bag cart and his left hand was caught in between the tug and the cart</t>
  </si>
  <si>
    <t>INJ/81709-22</t>
  </si>
  <si>
    <t>057841600</t>
  </si>
  <si>
    <t>Gareth Young was working unloading flight 657JFK on the ground and walked in between the dolly transporter and commander loader in order to lift lock on transporter. Simultaneously, Keith Radcliff was operating the commander loader and advanced a pallet on the transporter toward Gareth. Due to the height of the pallet, Keith did not see Gareth move in between the loader and the transporter as Gareth had moved in between, subsequently sending the pallet sheet into Gareth’s leg and squishing the leg in between the pallet and the transporter.</t>
  </si>
  <si>
    <t>LifeSAVER 3</t>
  </si>
  <si>
    <t xml:space="preserve">Walking in Between </t>
  </si>
  <si>
    <t>INJ/81712-22</t>
  </si>
  <si>
    <t>085140000</t>
  </si>
  <si>
    <t>EE states feeling discomfort in the L arm when he lifted a heavy box from the belt to cart.</t>
  </si>
  <si>
    <t>INJ/81729-22</t>
  </si>
  <si>
    <t>059996200</t>
  </si>
  <si>
    <t>EE states the L elbow made contact with the steel frame of the conveyer belt while working on pier in landside bagroom.</t>
  </si>
  <si>
    <t>INJ/81730-22</t>
  </si>
  <si>
    <t>085989300</t>
  </si>
  <si>
    <t>At gate B39 while offloading a narrow body AC from flight 1937, the agent began to feel pain in his right wrist. He stated that there was many heavy boxes of fish during the offload.</t>
  </si>
  <si>
    <t>INJ/81732-22</t>
  </si>
  <si>
    <t>069003100</t>
  </si>
  <si>
    <t>EE reports discomfort after pushing during an attempt to release an A/C door.</t>
  </si>
  <si>
    <t>INJ/81734-22</t>
  </si>
  <si>
    <t>057148500</t>
  </si>
  <si>
    <t>While attempting to assist the ramp agent with loading a 300lb piece of freight packaged on a wooden pallet into Bin 1 of a B717, David experienced a muscle pull in his lower right back after he twisted to attempt to get this large piece of freight loaded.</t>
  </si>
  <si>
    <t>INJ/81741-22</t>
  </si>
  <si>
    <t>035678000</t>
  </si>
  <si>
    <t>Employee states, she was pulling a cart at pier 17 to set up the line and felt pain in her hip and back.</t>
  </si>
  <si>
    <t>INJ/81757-22</t>
  </si>
  <si>
    <t>086700200</t>
  </si>
  <si>
    <t>Major</t>
  </si>
  <si>
    <t>EE was offloading bags from baggage cart on to international claim belt 32.  The cart was positioned approximately 2.5 feet from the platform underneath the belt by Reginald Curry.   EE was trying to reach a bag that was blocked by oversize fishing pole hard case.   He decided to grab the oversize first.  EE used left foot to step on the first shelf of the cart to reach the oversize item on the 2nd shelf.   In attempting to pull on the item EE lost his footing and fell backwards hitting his head on the side of the claim belt. After speaking with witness, EE and treating physician we are unable to determine if EE had LOC.</t>
  </si>
  <si>
    <t>INJ/81768-22</t>
  </si>
  <si>
    <t>051076300</t>
  </si>
  <si>
    <t>During loading of bags, the EE were moving back and forth in the bin with bag and stacking it, in the process the EE claimed to have injure her lower left back.</t>
  </si>
  <si>
    <t>INJ/81769-22</t>
  </si>
  <si>
    <t>012970700</t>
  </si>
  <si>
    <t>While transferring a bag from the bag scale to the bag belt, the EE twisted their right knee and rolled their lift left ankle causing discomfort and swelling.</t>
  </si>
  <si>
    <t>INJ/81770-22</t>
  </si>
  <si>
    <t>052250400</t>
  </si>
  <si>
    <t>While loading (stacking) bags in bin 2 of aircraft.  EE lifted a bag inside and turned to his left and felt a sharp pain on his mid back.</t>
  </si>
  <si>
    <t>INJ/81772-22</t>
  </si>
  <si>
    <t>026113000</t>
  </si>
  <si>
    <t>While working flight agent picked up multiple bags which included skis loaded into a cart. as she lifted the bags from the ground and moved them into the cart her right hand began to hurt. employee did not immediately report the injury. Employee sought treatment at health central the next day (Monday) and again on Tuesday. Employee later went to urgent care on her days off.</t>
  </si>
  <si>
    <t>INJ/81773-22</t>
  </si>
  <si>
    <t>028142300</t>
  </si>
  <si>
    <t>EE reports discomfort after walking into a pole that was bent.</t>
  </si>
  <si>
    <t>INJ/81786-22</t>
  </si>
  <si>
    <t>083803700</t>
  </si>
  <si>
    <t>EE states he is experiencing left shoulder discomfort due to repetitive motion of lifting bags. States he can not lift anything over 5lbs with left arm.</t>
  </si>
  <si>
    <t>INJ/81815-22</t>
  </si>
  <si>
    <t>082892400</t>
  </si>
  <si>
    <t>BHM</t>
  </si>
  <si>
    <t>Injured shoulder lifting a heavy bag off the carousel to assist a wheelchair passenger. The agent did not realize the bag had a heavy tag. and proceeded anyway to lift it from the carousel/belt to the ground.</t>
  </si>
  <si>
    <t>INJ/81820-22</t>
  </si>
  <si>
    <t>070723500</t>
  </si>
  <si>
    <t>CSA was consistently lifting heavy luggage as per job description. After a while, her back began to strain</t>
  </si>
  <si>
    <t>INJ/81827-22</t>
  </si>
  <si>
    <t>073569200</t>
  </si>
  <si>
    <t>EE states discomfort in the R shoulder from lifting bags into the top shelf of the bag carts while working on the pier</t>
  </si>
  <si>
    <t>INJ/81828-22</t>
  </si>
  <si>
    <t>063859700</t>
  </si>
  <si>
    <t>Ms. Watkins didn't see the ice on the ramp and she slipped backward bumping her head on the ground</t>
  </si>
  <si>
    <t>INJ/81831-22</t>
  </si>
  <si>
    <t>013331600</t>
  </si>
  <si>
    <t>Passenger Myrie/Cecil hit agent Aaliyah Clarke with wheelchair</t>
  </si>
  <si>
    <t>At approximately 2120 passenger Myrie/Cecil deplaned from gate 96. He went to get a wheelchair for his grandmother who was in the JB waiting for assistance. when he approached gate with wheelchair he was advised he was not allowed to go back down the jet bridge. He was upset he was not allowed down and he took the wheelchair and kept hitting agent in left leg.</t>
  </si>
  <si>
    <t>Passanger Induced</t>
  </si>
  <si>
    <t>INJ/81844-22</t>
  </si>
  <si>
    <t>065534400</t>
  </si>
  <si>
    <t>At 5:20 a.m., EE was heading from the ticket counter up the main stairwell to the TSA Security Checkpoint. Upon reaching the top of the stairwell, she turned her body to the left to enter the designated employee/crew line. Her body turned to the left, but her left leg stayed pointing straight. She felt something pull in her left leg. It was not a sharp or immediate pain, just a “pull.” She proceeded through TSA security and assisted with DL2344 without issue. Upon return to the breakroom, she told another employee she hurt her knee and the employee told her it looked swollen.</t>
  </si>
  <si>
    <t>INJ/81847-22</t>
  </si>
  <si>
    <t>030444700</t>
  </si>
  <si>
    <t>Environmental Conditions/COLD</t>
  </si>
  <si>
    <t>While checking the water levels for his outbound flight at A18, ALA David stepped towards the panel and slipped on ice. He twisted his right ankle and sprained his right thumb while trying to brace his fall.</t>
  </si>
  <si>
    <t>INJ/81852-22</t>
  </si>
  <si>
    <t>015487300</t>
  </si>
  <si>
    <t>Employee was working at the gate area and tried to assist lifting a passenger from a regular wheelchair to the aisle chair to get onboard the aircraft.  In trying to lift the customer, she felt pain in her back.</t>
  </si>
  <si>
    <t>Assisting Passenger</t>
  </si>
  <si>
    <t>INJ/81854-22</t>
  </si>
  <si>
    <t>096891700</t>
  </si>
  <si>
    <t>EE states falling while walking after getting off the bus at the F bus stop.</t>
  </si>
  <si>
    <t>INJ/81858-22</t>
  </si>
  <si>
    <t>084135300</t>
  </si>
  <si>
    <t>EE states feeling a pop in the R knee while turning towards the podium in the gate area.</t>
  </si>
  <si>
    <t>INJ/81870-22</t>
  </si>
  <si>
    <t>031400800</t>
  </si>
  <si>
    <t>EE walked into another employee hat and felt eye discomfort</t>
  </si>
  <si>
    <t>INJ/81871-22</t>
  </si>
  <si>
    <t>021074800</t>
  </si>
  <si>
    <t>EE was removing the external power cord from the plane and felt shoulder discomfort.</t>
  </si>
  <si>
    <t>Connect / Disconnect</t>
  </si>
  <si>
    <t>INJ/81877-22</t>
  </si>
  <si>
    <t>042368800</t>
  </si>
  <si>
    <t>Agent went to chock tire on inbound, felt sharp pain in lower right back.</t>
  </si>
  <si>
    <t xml:space="preserve">Chocking </t>
  </si>
  <si>
    <t>INJ/81878-22</t>
  </si>
  <si>
    <t>071279800</t>
  </si>
  <si>
    <t>BW Xfr driver was unloading a flight when he twisted his L. knee and experienced pain/discomfort.</t>
  </si>
  <si>
    <t>INJ/81903-22</t>
  </si>
  <si>
    <t>019430900</t>
  </si>
  <si>
    <t>Employee observed bag jam when leaving work. Employee attempted to clear jam and while doing so fell a 2-3 feet through ceiling panel. EE did not fall to the ground and managed to pull himself up and returned  to ground level using a ladder.</t>
  </si>
  <si>
    <t>INJ/81910-22</t>
  </si>
  <si>
    <t>041207800</t>
  </si>
  <si>
    <t>EE was working at bag drop south at the ticket counter. While lifting the 70 pound bag to place it on the belt, the bag slipped on the right foot. EE feels pain on right toe.</t>
  </si>
  <si>
    <t>INJ/81913-22</t>
  </si>
  <si>
    <t>098605000</t>
  </si>
  <si>
    <t>As EE was closing aircraft door she heard a pain in right Arm upper shoulder blade</t>
  </si>
  <si>
    <t>INJ/81915-22</t>
  </si>
  <si>
    <t>015409300</t>
  </si>
  <si>
    <t>While working at gate C2, today, employee was transporting a wheelchair passenger when she felt a sharp pain on the back muscle of her right knee.</t>
  </si>
  <si>
    <t>INJ/81921-22</t>
  </si>
  <si>
    <t>092230100</t>
  </si>
  <si>
    <t>Agent stated she went to Sutter Urgent Care in Orinda on Sunday due to pain in her shoulders.  Today was the first day she indicated that could be related to a workplace injury likely from lifting bags over a period of time.  She first noticed discomfort in early March.  She cannot recall a specific incident that precipitated this injury.  We checked with Safety Specialist Castillo and VAT.  In addition, Diana went to SFO Medical Clinic today for a follow up and is able to return to work on light duty.</t>
  </si>
  <si>
    <t>INJ/81923-22</t>
  </si>
  <si>
    <t>086696300</t>
  </si>
  <si>
    <t>The EE noticed pain in his right heel while walking on the ramp. The EE works on the ramp as an ALA and in the tower in LDD.  Could not identify causation other than walking. EE states it has been bothering him off and on for a little over a month. He has been seeking treatment from HC but swelling and pain has not improved. He requested a referral to seek medical evaluation from occupational medicine. He will be on vacation from 4/3-4/8 and has an appointment at UHealth occupational medicine on Monday, 4/11. We will update accordingly.</t>
  </si>
  <si>
    <t>INJ/81924-22</t>
  </si>
  <si>
    <t>021913800</t>
  </si>
  <si>
    <t>On March 17, 2022 the EE was pushing and pulling chairs and tables in the Sky Club at the beginning of her shift. The EE felt a strain in her right wrist and numbness throughout her right arm and neck. EE completed her day without reporting the incident.</t>
  </si>
  <si>
    <t>INJ/81940-22</t>
  </si>
  <si>
    <t>033481400</t>
  </si>
  <si>
    <t>EE was working an inbound on 03/03/2022, when she started to offload the flight she was working, she felt discomfort on her right knee. She didn’t pay any mind to it and kept working. She states that the pain never went away and felt that she needed to report today 04/01/2022</t>
  </si>
  <si>
    <t>INJ/81941-22</t>
  </si>
  <si>
    <t>064930100</t>
  </si>
  <si>
    <t>EE states discomfort in the R shoulder from loading and offloading bags for Toronto flight on D13.</t>
  </si>
  <si>
    <t>INJ/81945-22</t>
  </si>
  <si>
    <t>032564000</t>
  </si>
  <si>
    <t>GMM was working on clearing a baggage jam on NC15-17. There is a concrete lip that runs about 25’ in the baggage system. EE E-stopped the belt from on one side, then went around the bed section to clear the jam.  EE stepped on motor mount to get jam.  When the jam was cleared the EE Stepped off the opposite side of the motor mount that he went up and the concrete lip was not there. He fell and landed on his right side. He was taken to A27 nurse where he was given some heat therapy. After the treatment he seemed to be in good spirits and was ready to go back and jam. I talked to the GMTs at domestic and told them to let him work in the control room the rest of the day. Tomorrow is his first RDO. The A27 nurse said to come back on his Monday</t>
  </si>
  <si>
    <t>INJ/81947-22</t>
  </si>
  <si>
    <t>016394200</t>
  </si>
  <si>
    <t>While EE was lifting 295 lb H/R from flat cart on to belt loader he felt pain in his left side groin. He also try to move the H/R on his own.</t>
  </si>
  <si>
    <t>INJ/81950-22</t>
  </si>
  <si>
    <t>013449400</t>
  </si>
  <si>
    <t>While working a flight the keyboard holder (8-10) pounds fell on Karolyns left wrist</t>
  </si>
  <si>
    <t>INJ/81951-22</t>
  </si>
  <si>
    <t>015396000</t>
  </si>
  <si>
    <t>Employee was hooking a bag cart to a bag tug being driven by another employee.  The agent had the tongue disengaged from the lock in his left hand.  His right hand was on the pin of the tug pulling upward.  The tongue of the cart slipped out of his hand striking his left knee.  The employee was wearing rubber gripped gloves.</t>
  </si>
  <si>
    <t xml:space="preserve">Hitching </t>
  </si>
  <si>
    <t>Auto Hitch</t>
  </si>
  <si>
    <t>INJ/81957-22</t>
  </si>
  <si>
    <t>079723300</t>
  </si>
  <si>
    <t>EE states felt a pop and immediate discomfort in the shoulder area from lifting crate of fish.</t>
  </si>
  <si>
    <t>INJ/81958-22</t>
  </si>
  <si>
    <t>091370600</t>
  </si>
  <si>
    <t>Employee was pushing ULD when he lost his balance on patch of ice in area causing him to fall forward and he caught his left shoulder on single ULD transporter. Employee stated he felt soreness in left shoulder immediately after incident. Employee went to JFK Medport to be checked and was given Xray which was negative and employee was not prescribed any medication.</t>
  </si>
  <si>
    <t>5B</t>
  </si>
  <si>
    <t>INJ/81960-22</t>
  </si>
  <si>
    <t>059736100</t>
  </si>
  <si>
    <t>CSA Rony Bido was working DL001 on gate B34 ETD 2100. At approximately 2120, CSA Bido was about to leave the gate to use the restroom when CSA Imani Price asked him to drop her off on B30 as she was late to her next assignment. CSA Bido was observed on video recklessly driving off B34 towards B30 and made contact with Trepel push rig #271103. As CSA Bido made a reckless left turn, he lost control of the tug and collided with the pushback rig which was hooked up to SH1801. This caused CSA Bido to grab CSA Price in order for her not to fall causing an injury to her left ankle. CSA I. Price advised she was not wearing a seat belt at the time of collision.</t>
  </si>
  <si>
    <t>LifeSAVER 1</t>
  </si>
  <si>
    <t>INJ/81961-22</t>
  </si>
  <si>
    <t>064610200</t>
  </si>
  <si>
    <t>Agent report
I was on gate D85A about to load a flight. I drove the belt loader to the bin then after placing the chocks I held the railing. When the agent got inside the bin safely, I was trying to lower the railing and realized the whole railing was apart. I put the bar down then tried putting the top piece down and it sprung back up and hit my right thumb.</t>
  </si>
  <si>
    <t>INJ/81963-22</t>
  </si>
  <si>
    <t>065878900</t>
  </si>
  <si>
    <t>Training Class/Room</t>
  </si>
  <si>
    <t>While walking down the main entrance staircase towards the lower level of the Admin 1030 building, Mr. Mapp miss stepped on the last bank of stairs. Causing his left knee to buckle and him stumbling down the last 8 steps of the staircase to a sitting position at the bottom of the stairs. Mr. Mapp states when his knee buckled during his miss-step he felt a snap in his thigh.</t>
  </si>
  <si>
    <t>Stepping Up/ Down</t>
  </si>
  <si>
    <t>INJ/81966-22</t>
  </si>
  <si>
    <t>006861600</t>
  </si>
  <si>
    <t>Employee Michael Perry shift started at 1830. After working the first inbound flight DL1186 ATL-BWI on 03/26, employee felt initial pain in the lower back but elected to continue working. Employee worked 4 additional flight with a depreciating pain tolerance. Employee work final flight DL809 before deciding the pain was becoming unbearable. Employee advised team members he could no longer continue working. Employee Perry advised lower back pain was becoming intolerable. Employee elected to discontinue working his shift and advised team members he was going to leave. Employee has a previous back injury in December of 2018.  Safety Net Case number INJ/55857-18.</t>
  </si>
  <si>
    <t>INJ/81968-22</t>
  </si>
  <si>
    <t>082741000</t>
  </si>
  <si>
    <t>EE felt teeth discomfort after falling off the belt loader when he struck his chin</t>
  </si>
  <si>
    <t>LifeSAVER 05</t>
  </si>
  <si>
    <t>INJ/81971-22</t>
  </si>
  <si>
    <t>015365900</t>
  </si>
  <si>
    <t>EE feels discomfort and has limited range of motion in the right elbow after transferring bags from bag belt to the cart.</t>
  </si>
  <si>
    <t>8a</t>
  </si>
  <si>
    <t>INJ/81989-22</t>
  </si>
  <si>
    <t>028999800</t>
  </si>
  <si>
    <t>Not tied to a specific task, EE reported to DTW HC on 12/27/2021 stating that there left elbow was consistently hurting after loading and unloading various flights while working on the ramp that week. They completed 6 HC visits after the initial report back in DEC and rarely worked the ramp since. Now that they have been on the ramp more recently, the pain is coming back.</t>
  </si>
  <si>
    <t>INJ/81990-22</t>
  </si>
  <si>
    <t>040735200</t>
  </si>
  <si>
    <t>Patricia was working at the Garage Check-In area and she transferred a heavy bag from the scale to the belt and felt a pull in her core.</t>
  </si>
  <si>
    <t>INJ/81991-22</t>
  </si>
  <si>
    <t>095143300</t>
  </si>
  <si>
    <t>Baggage service agent was assisting with transporting of rerouted baggage from BSO to the ticket counter using a hand cart.  While offloading the baggage cart at the ticket counter the employee lost grip on a large hard-sided bag and the bag stuck the employee on the right ankle causing the ankle to roll.  The injury was reported after the employee arrived home, when pain and swelling increased.  VAT was contacted and recommended follow up with the clinic.  EE will receive medical attention at the clinic today (4/3/22).</t>
  </si>
  <si>
    <t>INJ/81996-22</t>
  </si>
  <si>
    <t>057395000</t>
  </si>
  <si>
    <t>Agent claiming back injury that may have occurred on 3/8/2022 and has numerous sick calls in the month of March due to back injury. Unable to determine the flights agent worked during this time but agent is claiming that he hurt his back while conducting normal ramp tasks which includes stacking, lifting, bending, and throwing baggage. Agent has REFUSED to file an OJI when this was first brought to the attention of a leader. 
Agent is a seasonal employee and wanted to discuss his attendance for all the times he called in sick in March due to his back and wanted to make sure that it was covered occurrences.</t>
  </si>
  <si>
    <t>INJ/82013-22</t>
  </si>
  <si>
    <t>097436100</t>
  </si>
  <si>
    <t>Employees states: While working Ticket Counter D lifting a 65 pound off the scale I felt somethig in my wrist snap on my lest hand.</t>
  </si>
  <si>
    <t>INJ/82026-22</t>
  </si>
  <si>
    <t>041234800</t>
  </si>
  <si>
    <t>Agent was working a flight. He was loading bags in on the SEA flight. He was lifting boxes of fish when he felt a sharp pain on his left elbow.</t>
  </si>
  <si>
    <t>INJ/82027-22</t>
  </si>
  <si>
    <t>068273100</t>
  </si>
  <si>
    <t>The agent was checking in a bag at the ticket counter, the agent placed a bag on the floor behind her after she was done tagging it. After agent completed the checking in the passenger the agent did not remember she placed the bag behind her, tripped on the bag and fell. The agent hurt her shoulder and leg (area not specified)</t>
  </si>
  <si>
    <t>Clutter</t>
  </si>
  <si>
    <t>INJ/82028-22</t>
  </si>
  <si>
    <t>068002200</t>
  </si>
  <si>
    <t>While off loading the bags from TLV 235 to the claim, the agent pulled a bag with his left hand that was located on the 3rd to last row of the AKE. When pulling the bag, the adjacent bag fell on top of the agent's left hand before he could remove the other bag. This caused the agent to have a contusion to his left index finger joint with a bit of swelling.</t>
  </si>
  <si>
    <t>INJ/82044-22</t>
  </si>
  <si>
    <t>067682500</t>
  </si>
  <si>
    <t>EE states feeling sharp discomfort in R shoulder/arm while pushing A-330 a/c door closed on E14.</t>
  </si>
  <si>
    <t>INJ/82047-22</t>
  </si>
  <si>
    <t>055856000</t>
  </si>
  <si>
    <t>EE states feeling discomfort in the R low back while lifting a heavy bag onto the belt while working bag drop at landside ticket counter.</t>
  </si>
  <si>
    <t>INJ/82048-22</t>
  </si>
  <si>
    <t>090647100</t>
  </si>
  <si>
    <t>Picking up back from car after not being able to grab onto handle</t>
  </si>
  <si>
    <t>INJ/82055-22</t>
  </si>
  <si>
    <t>099168900</t>
  </si>
  <si>
    <t>Industrial Hygiene</t>
  </si>
  <si>
    <t>While working to assist a customer near our Kiosks with bag weight entry and check-in via Nomad, Shelley turned with bag in one hand and believes she had Nomad unit in the other hand.  She lifted the bag from the scale onto the floor and through the silver swinging doors to transfer the bag over for G2 to place on the belt.  While doing so she felt a pain in her left knee.</t>
  </si>
  <si>
    <t>INJ/82056-22</t>
  </si>
  <si>
    <t>012656900</t>
  </si>
  <si>
    <t>ALA was working his assigned flights and states he felt discomfort in his back and neck area after loading HNL flight in the rain</t>
  </si>
  <si>
    <t>INJ/82061-22</t>
  </si>
  <si>
    <t>016769800</t>
  </si>
  <si>
    <t>Employee was stacking bags in the bin of the aircraft when he felt a strain in his right shoulder</t>
  </si>
  <si>
    <t>INJ/82063-22</t>
  </si>
  <si>
    <t>010568400</t>
  </si>
  <si>
    <t>Office Building</t>
  </si>
  <si>
    <t>Reaching down to scan his badge when another person came through the door.</t>
  </si>
  <si>
    <t>INJ/82065-22</t>
  </si>
  <si>
    <t>097741400</t>
  </si>
  <si>
    <t>Employee was working in Virgin Atlantic bag room. At approximately 1400 employee was lifting a bag from the bag carousel to place into ULD. As employee was doing this he felt a pull on his right side near groin area. Employee continued to work and area tightened as day went on.</t>
  </si>
  <si>
    <t>INJ/82084-22</t>
  </si>
  <si>
    <t>073067900</t>
  </si>
  <si>
    <t>EE hurt his back loading DL5591 to DTW. 
The bags were coming at me at a very fast pace. he asked the team to slow down the belt or stop it so he can catch up. he then kept stacking. he picked up an extremely heavy bag and went to stack it on top of the foundation he built and that’s when he felt a very sharp pain rush through his back and heard a pop/crack</t>
  </si>
  <si>
    <t>INJ/82089-22</t>
  </si>
  <si>
    <t>077938000</t>
  </si>
  <si>
    <t>EE states that he was working under a CRJ-200 and trying to fix a rear tire. When he started to reach forward to move from up under the plane, he said that he felt a "pop" and immediate discomfort down his leg.  EE has seen personal care physician prior to coming to DHC.</t>
  </si>
  <si>
    <t>INJ/82094-22</t>
  </si>
  <si>
    <t>061943500</t>
  </si>
  <si>
    <t>The agent was guiding a cart by the tongue, the cart was stuck and the tongue swung back towards her striking her in the chest causing her to fall. When the agent fell she hit her back and her head on the make up unit.</t>
  </si>
  <si>
    <t>INJ/82095-22</t>
  </si>
  <si>
    <t>089859700</t>
  </si>
  <si>
    <t>The agent was pulling the widebody stairs on B39 to close the AFT Cargo door and it struck the back of his right foot.</t>
  </si>
  <si>
    <t>INJ/82096-22</t>
  </si>
  <si>
    <t>098501000</t>
  </si>
  <si>
    <t>While offloading approximately 160 bags and 6,000 lbs of cargo from the forward compartment of the aircraft. While performing this task he felt a sharp and direct pain on the left side of his neck and rhomboids.</t>
  </si>
  <si>
    <t>INJ/82097-22</t>
  </si>
  <si>
    <t>064064300</t>
  </si>
  <si>
    <t>While assisting a colleague remove a heavy bag from the scale at the counter at row 2. The agent strained a muscle in her lower back.</t>
  </si>
  <si>
    <t>INJ/82109-22</t>
  </si>
  <si>
    <t>061861900</t>
  </si>
  <si>
    <t>Agent was clearing the bag belt moving bags to carts.  With the bag close to his body he leaned over to put the bag on the bottom shelf he felt a strain in his lower left and center back. As the employee was moving more carts into the bagroom the vibration from the tug and the bumps from the ramp made it feel worse.</t>
  </si>
  <si>
    <t>INJ/82125-22</t>
  </si>
  <si>
    <t>043110700</t>
  </si>
  <si>
    <t>ALA Kellogg loading three heavy bags which displayed heavy tags. Upon the third bags, he used both hands placing more weight on the left hand. At the moment, ALA Kellogg felt pain on his left shoulder. After that he continued to finished the flight loading rest of the bags by continue loading the rest of the flight using his right side. After your dispatched the flight, he notified OPS to make a call to all leaders on duty to assist with this matter.</t>
  </si>
  <si>
    <t>3A</t>
  </si>
  <si>
    <t>INJ/82126-22</t>
  </si>
  <si>
    <t>074142600</t>
  </si>
  <si>
    <t>EE working sky priority south and while lifting a heavy bag at 60 pounds to place on the baggage belt, felt wrist popped. EE advise that her wrist gripped weakened immediately after the lift. EE felt sharp pain. EE went to health central for PT to observe. EE was provided wrist exercises and ice.</t>
  </si>
  <si>
    <t>INJ/82140-22</t>
  </si>
  <si>
    <t>014758700</t>
  </si>
  <si>
    <t>EE reports L shoulder discomfort. EE states while doing the stretch and flex warm-up before her shift, she felt a sharp discomfort in rear shoulder area after she was doing an across-chest stretch. EE states she was unable to lift arm/shoulder to the side or to the front.</t>
  </si>
  <si>
    <t>Unknown</t>
  </si>
  <si>
    <t>INJ/82152-22</t>
  </si>
  <si>
    <t>016628900</t>
  </si>
  <si>
    <t>Agent was trying to position the bag into the dolly and missed his step between the dolly and the sidewalk curb on the make up unit</t>
  </si>
  <si>
    <t>INJ/82153-22</t>
  </si>
  <si>
    <t>089814700</t>
  </si>
  <si>
    <t>Loading bags at A1 outbound flight .  EE was lifting bags from cart onto belt loader and twisted her right knee causing it to make a popping sound.  EE did not receive first aid treatment while at work.  EE went home thereafter.</t>
  </si>
  <si>
    <t>INJ/82154-22</t>
  </si>
  <si>
    <t>097037600</t>
  </si>
  <si>
    <t>While setting up PMC's in the front of the AC, first and second PMC's glided in fine, however the third PMC was not moving, the ALA and the agent thought it was stuck, the agent went push at another angle and grabbed the PMC netting with his right hand and pushed with his left and then he felt a “pop” followed by a sharp pain. OSM Troche was on the scene. Agent walked away and tried to stretch it out. Agent continued to work and was told by the ALA to go on the FMC and assist with that until the pain subsided. He then moved on and at the end of his shift looked for another OSM and found OSM Rodriguez and he brought him over to  me (Safety Manager).</t>
  </si>
  <si>
    <t>3B</t>
  </si>
  <si>
    <t>INJ/82155-22</t>
  </si>
  <si>
    <t>020201400</t>
  </si>
  <si>
    <t>Loading into bin 4 with the snake and the agent  grabbed a bag to stack on the second row up of bags and felt a strain on right side of lower back.</t>
  </si>
  <si>
    <t>INJ/82171-22</t>
  </si>
  <si>
    <t>031131800</t>
  </si>
  <si>
    <t>BW EE was pulling cart of oversize bags to connect to string of carts at the gate and felt a stretch/pull in his L. shoulder immediately feeling discomfort and tingling pain in fingers and up his arm.</t>
  </si>
  <si>
    <t>INJ/82173-22</t>
  </si>
  <si>
    <t>034620900</t>
  </si>
  <si>
    <t>EE was working lobby, checking in passenger bags using NOMAD. EE placed bags to load onto the belt, and was leaning forward to reposition the bags. When getting back up, EE came into contact with the recessed wall above. EE hit the top of the head. EE is experiencing slight dizziness and blurred vision.</t>
  </si>
  <si>
    <t>INJ/82175-22</t>
  </si>
  <si>
    <t>067471700</t>
  </si>
  <si>
    <t>While tagging a bag at the ticket counter, CSA at station next to him was pulling a golf bag. While the agent was pulling the golf bag past Claudio, it slammed into his left leg.</t>
  </si>
  <si>
    <t>INJ/82185-22</t>
  </si>
  <si>
    <t>029501500</t>
  </si>
  <si>
    <t>EE was cleaning the tables in the south online breakroom. While approaching the last last to clean, he slipped and twisted his right knee. His knee did not hit any surface. There was small amount of sand on the floor and skids mark made by his right feet was visible.</t>
  </si>
  <si>
    <t>INJ/82188-22</t>
  </si>
  <si>
    <t>032688700</t>
  </si>
  <si>
    <t>EE was exiting the cargo bin and struck his head against the Cargo Door.</t>
  </si>
  <si>
    <t>INJ/82213-22</t>
  </si>
  <si>
    <t>068328100</t>
  </si>
  <si>
    <t>Agent went inside of a Delta van to give another agent some paperwork for a flight.  When Agent was stepping down from the van she slipped on the step of the van.  Agent said that the step was slippery.  Agent fell and injured the arch of the right foot.</t>
  </si>
  <si>
    <t>INJ/82221-22</t>
  </si>
  <si>
    <t>071700900</t>
  </si>
  <si>
    <t>EE states while pushing a pallet inside the bin of a/c on F6, he slipped on the wet surface and felt discomfort in the knee.</t>
  </si>
  <si>
    <t>INJ/82227-22</t>
  </si>
  <si>
    <t>065806300</t>
  </si>
  <si>
    <t>While working an arrival at C63 (on or about 1500-1545hrs) the agent was placing chucks at the nose landing gear of an E175. Once he stood up a small square piece right underneath of the nose gear cut his head. At the time he did not notice and continued working, it wasn't until he was alerted by the agent working the jet bridge that he noticed that he was bleeding. An OSM was called to the scene and PAPD as well. Agent states that he was not wearing a bump camp due to being cold and not having the winter bump cap. Agent was transported to  Jamaica hospital by ambulance where he received care and released.</t>
  </si>
  <si>
    <t>INJ/82252-22</t>
  </si>
  <si>
    <t>093248800</t>
  </si>
  <si>
    <t>on 4/9/22 I was assigned to work on a container loader #593 repair. service required change of hub and micro breaks.  the unit was secure with lifters and jack stands at the bottom of the chassis' unit to remove the wheels.  A hydraulic table cart was used to aid while installing the new hub. The hub felt over my right index finger while trying to adjust the screws, causing a deep laceration that require stitches. as per suggestion from my supervisor Andy,  I was taken to the Jamaican hospital where received a diagnosis of closed displace fracture of the phalanx of the right index finger, unspecified phalanx, initial encounter.
SEDGWICK CLAIM #: 4A2204C09MY0001</t>
  </si>
  <si>
    <t>Maintanence</t>
  </si>
  <si>
    <t>INJ/82254-22</t>
  </si>
  <si>
    <t>063411200</t>
  </si>
  <si>
    <t>HNL</t>
  </si>
  <si>
    <t>emp. going to retag bag in bagroom. walking and stepped in a drain that was not completely covered causing her foot to fall in approx. 18 inches, and fell forward. Emp. recieved a puncture and brusing on lower leg and ankle. Swelling occured and painful to walk without limping.</t>
  </si>
  <si>
    <t>INJ/82255-22</t>
  </si>
  <si>
    <t>007979800</t>
  </si>
  <si>
    <t>EE states that the belt loader driver made contact with his cart as he was driving the D8 and D8A gate area.</t>
  </si>
  <si>
    <t>Vehicle Collision</t>
  </si>
  <si>
    <t>INJ/82256-22</t>
  </si>
  <si>
    <t>077210200</t>
  </si>
  <si>
    <t>EE was loading HR into the bin and felt discomfort in his low back</t>
  </si>
  <si>
    <t>INJ/82258-22</t>
  </si>
  <si>
    <t>011282700</t>
  </si>
  <si>
    <t>EE pushed down on the lever to close the door and started feeling discomfort in her neck and shoulder.</t>
  </si>
  <si>
    <t>INJ/82297-22</t>
  </si>
  <si>
    <t>019280800</t>
  </si>
  <si>
    <t>BW EE was reaching and bending over to grab a bag from a pier in the bag room and felt a sharp pain in his lower back as he grabbed the bag to lift it.</t>
  </si>
  <si>
    <t>INJ/82300-22</t>
  </si>
  <si>
    <t>055702300</t>
  </si>
  <si>
    <t>EE reports injury occurred in FEB 12 while loading bags in the bin a bag fell from the snake conveyor landing on his L knee.  EE reaggravated knee injury when he was getting off a tug in April 9 and felt the same discomfort in L knee</t>
  </si>
  <si>
    <t>INJ/82302-22</t>
  </si>
  <si>
    <t>041501400</t>
  </si>
  <si>
    <t>EE was lifting luggage and felt a pull in his lower back.</t>
  </si>
  <si>
    <t>INJ/82335-22</t>
  </si>
  <si>
    <t>025856000</t>
  </si>
  <si>
    <t>EE states this morning at 10:30am she was walking up the jetbridge and hit her toe on the stairs.</t>
  </si>
  <si>
    <t>INJ/82338-22</t>
  </si>
  <si>
    <t>069586200</t>
  </si>
  <si>
    <t>Employee was pulling and pushing pallets into locking position on transporter. Pallets were being offloaded from Virgin Atlantic flight 91 from FMC Loader to empty pallet transporters. As employee was doing this he felt a sharp pain in his right shoulder area on front side up shoulder. Employee appeared to have a bump in this area when arriving at Operations Service Managers office.</t>
  </si>
  <si>
    <t>INJ/82340-22</t>
  </si>
  <si>
    <t>041098100</t>
  </si>
  <si>
    <t>Employee was in the front bin of DL8878 DTW-BOS at A21 - heavy Red Sox charter flight. While pulling a heavy box, he felt a "pop" on his left arm.</t>
  </si>
  <si>
    <t>INJ/82341-22</t>
  </si>
  <si>
    <t>007983700</t>
  </si>
  <si>
    <t>EE was loading baggage into the top shelf of a baggage cart and felt discomfort. He continued working thinking he just need relax his arm. EE then swapped to work in the bagroom for the remainder of the shift.</t>
  </si>
  <si>
    <t>INJ/82379-22</t>
  </si>
  <si>
    <t>077226900</t>
  </si>
  <si>
    <t>Steeping down from belt loader. Trying to push oversized cargo on belt. Shipment did not have good contact on belt loader. Missed step and feel causing discomfort to right shoulder.</t>
  </si>
  <si>
    <t>INJ/82380-22</t>
  </si>
  <si>
    <t>024609700</t>
  </si>
  <si>
    <t>Agent was working at the T4 lobby, agent asked for help but did not wait and attempted to lift the bag and injured her lower back.</t>
  </si>
  <si>
    <t>INJ/82381-22</t>
  </si>
  <si>
    <t>042771700</t>
  </si>
  <si>
    <t>Agent was walking down the slope and tripped on her own foot and fell. Agent said she heard a crack. Foot is swollen</t>
  </si>
  <si>
    <t>INJ/82389-22</t>
  </si>
  <si>
    <t>047662300</t>
  </si>
  <si>
    <t>EE states he feels weakness or pain in his R. hand/thumb while doing repetitive tasks.</t>
  </si>
  <si>
    <t>INJ/82391-22</t>
  </si>
  <si>
    <t>013627500</t>
  </si>
  <si>
    <t>While inside the aircraft bin unloading bags on 3/16, a hard-sided, Pelican case fell from the top row of some stacked bags and struck the top of the EE's right foot causing discomfort that has not improved. EE reported injury on 4/16.</t>
  </si>
  <si>
    <t>INJ/82392-22</t>
  </si>
  <si>
    <t>016235700</t>
  </si>
  <si>
    <t>RSW Dept. 120 Ramp Agent – James Jones reported pain and inflammation in his left wrist today.  EE stated that the injury started in mid-February while working in the bag room.  The repetitive movement of lifting and twisting bags from the pier into position on the baggage cart is causing discomfort in his left wrist.  Employee has been self-treating and injury has not improved.  Injury was reported to local leadership and VAT was contacted today. VAT recommended continued self-treatment with ice therapy, anti-inflammatory medication and support sleeve.</t>
  </si>
  <si>
    <t>INJ/82397-22</t>
  </si>
  <si>
    <t>063738000</t>
  </si>
  <si>
    <t>EE was walking towards carousel 2 to assist pax who was waiting in line in the baggage office about a delayed bag. The pax wanted to confirm with his wife if they wanted to wait for the bag or have it delivered without losing his spot in line. Ada walked with the passenger to his wife in order to explain what was going on. As she was walking towards carousel 2, another pax at carousel 3 had a top heavy bag with the handle up. The bag tipped over and hit her right above the wrist. As it fell down the weight of the bag pulled down on her arm.</t>
  </si>
  <si>
    <t>INJ/82410-22</t>
  </si>
  <si>
    <t>013718200</t>
  </si>
  <si>
    <t>While loading a bag from pier 15 to the cart, he jammed his ring finger and pinky on the bag.</t>
  </si>
  <si>
    <t>INJ/82413-22</t>
  </si>
  <si>
    <t>028033500</t>
  </si>
  <si>
    <t>Bumped</t>
  </si>
  <si>
    <t>Employee was pushing a bag cart with a tug. When he pushed the cart with the tug his left wrist was bumped by the cart.</t>
  </si>
  <si>
    <t>INJ/82443-22</t>
  </si>
  <si>
    <t>049104300</t>
  </si>
  <si>
    <t>EE was in bin offloading bags and noticed a pain in back. EE kept working hoping he would get better but today when offloading a flight the pain was not tolerable</t>
  </si>
  <si>
    <t>INJ/82450-22</t>
  </si>
  <si>
    <t>051847100</t>
  </si>
  <si>
    <t>Door slammed on employee</t>
  </si>
  <si>
    <t>Agent was working gate 44 on the jet jet bridge on or about 1920hrs. She proceeded to drop a passenger bag through the luggage chute when the jet bridge door slammed onto her right bicep causing a contusion.</t>
  </si>
  <si>
    <t>INJ/82453-22</t>
  </si>
  <si>
    <t>031843900</t>
  </si>
  <si>
    <t>Jiashi was walking down the stairs at Terminal 2 and upon proceeding down the last flight of stairs she tripped and fell. She landed on her left side of the body causing injury to her left foot. She did report pain on her thigh, hip, and thigh. She was able to walk to the Health Central area.</t>
  </si>
  <si>
    <t>INJ/82457-22</t>
  </si>
  <si>
    <t>045154600</t>
  </si>
  <si>
    <t>ALA Murry Pickett had just finished pushing out a flight. Upon exiting the pushback unit the wind cause the door to slam shut on his right hand catching his little finger. The station was in a stage 3 high winds alert at the time of the injury.</t>
  </si>
  <si>
    <t>INJ/82459-22</t>
  </si>
  <si>
    <t>029737200</t>
  </si>
  <si>
    <t>Employee was moving bags from the bin to the belt loader when he felt a pop/strain in the left hand pinky finger.</t>
  </si>
  <si>
    <t>INJ/82467-22</t>
  </si>
  <si>
    <t>073031200</t>
  </si>
  <si>
    <t>repetitive motion loading the baggage inside the AC using a power stow belt loader. She was unable to reduce the power stow speed and the baggage was stacking up. She worked at a higher rate to keep up with the bags coming to her on the loader. She felt pain to her lower back at the end of the flight loading process. She currently has a pain level of 8 and has discomfort when bending and sitting. She placed ice on her back on and off for about one hour after she felt the pain.</t>
  </si>
  <si>
    <t>INJ/82485-22</t>
  </si>
  <si>
    <t>034243100</t>
  </si>
  <si>
    <t>EE was loading bags and he turned and then began to rotate on his footing when he heard a pop in his left knee. He felt discomfort, and is having difficulty walking/putting weight on it.</t>
  </si>
  <si>
    <t>INJ/82490-22</t>
  </si>
  <si>
    <t>086248300</t>
  </si>
  <si>
    <t>On Sunday, April 17, 2022 the EE felt a strain in her right shoulder after repetitively lifting bags at the ticket counter while working a double shift from 0600 through 2100.</t>
  </si>
  <si>
    <t>INJ/82499-22</t>
  </si>
  <si>
    <t>034494900</t>
  </si>
  <si>
    <t>EE was pulling bags of cart and felt a pull in his lower back on the left side.</t>
  </si>
  <si>
    <t>INJ/82500-22</t>
  </si>
  <si>
    <t>036445800</t>
  </si>
  <si>
    <t>While loading an unknown flight at an unknown time and unknown gate. Agent underestimated the weight of a bag based on the size and pulled back his right wrist in a unnatural position.</t>
  </si>
  <si>
    <t>3,4</t>
  </si>
  <si>
    <t>INJ/82502-22</t>
  </si>
  <si>
    <t>080559900</t>
  </si>
  <si>
    <t>EE reports feeling discomfort in the low back while pushing a pallet while loading Flight #2233.</t>
  </si>
  <si>
    <t>INJ/82507-22</t>
  </si>
  <si>
    <t>051980200</t>
  </si>
  <si>
    <t>Employee was stacking bags in bin 2 of B757; while lifting a heavy bag, he felt a sharp pain in his right shoulder</t>
  </si>
  <si>
    <t>INJ/82508-22</t>
  </si>
  <si>
    <t>036219000</t>
  </si>
  <si>
    <t>After Picking up a towbar from gate 22, Manu and Jesus Peguero were having a conversation has Mily were driving past them Manu turn around acceptably and the tug ran over right foot.</t>
  </si>
  <si>
    <t>INJ/82538-22</t>
  </si>
  <si>
    <t>093344000</t>
  </si>
  <si>
    <t>AUS</t>
  </si>
  <si>
    <t>Agent states that she was moving the MBA from Gate 7 to Gate 9 for a last minute gate change. She states that she was rushing to get re-set up in time. She stated that while moving the MBA, the equipment became stuck and ended up dropping on her feet. She said that she didn't have any pain immediately. She did not report the incident during her shift. She left work after her shift in athletic attire and did not mention to anyone that an incident had occurred. At 439pm, she reported the incident to an OSM while asking for approval to be seen at Concentra. Concentra told her that they would be closing at 5pm and that the only option she would have for treatment would be to visit the ER. Irene was released from the ER to RTW on 4/25/22.</t>
  </si>
  <si>
    <t>MBA</t>
  </si>
  <si>
    <t>INJ/82548-22</t>
  </si>
  <si>
    <t>039029800</t>
  </si>
  <si>
    <t>On Friday, April 22nd at around 1500 Coltonn was coming down an escalator in Terminal E and states that he “miss stepped” and pulled a muscle in his leg and lower leg.</t>
  </si>
  <si>
    <t>INJ/82556-22</t>
  </si>
  <si>
    <t>013227900</t>
  </si>
  <si>
    <t>agent was offloading her flight and started using both knees to kneel to start the offload. She then moved over to using one knee at a time and started to switch. She felt a discomfort in the back of her right foot where it started to burn.</t>
  </si>
  <si>
    <t>INJ/82569-22</t>
  </si>
  <si>
    <t>083768300</t>
  </si>
  <si>
    <t>Mario was removing six heavy/oversized bags from the ticket counter scale when he felt a strain in his left arm.  The strain was noticed after lifting the second or third bag and this was mentioned to one of his cowrokers.  Mario continued working that evening after 1900 and then moved to his second assignment in the BSO area until 0010 that night.  Mario explained he did not notice the pain until sitting down at home that evening.</t>
  </si>
  <si>
    <t>INJ/82571-22</t>
  </si>
  <si>
    <t>089806500</t>
  </si>
  <si>
    <t>EE states he was doing a 3 point disconnect and as soon as he disconnected the towbar, the towbar swung and fell on to of his foot.</t>
  </si>
  <si>
    <t>INJ/82572-22</t>
  </si>
  <si>
    <t>029283800</t>
  </si>
  <si>
    <t>Employee stated she was opening the AFT cargo door, First opening handle flap and then proceed to pull lever down with left hand while holding on to the same panel when lever came back and made contact with her 5th finger on right hand. Employee reported the incident to OSM Rodriguez who was on site doing observation . Employee cleaned the affect area right after the incident.</t>
  </si>
  <si>
    <t>INJ/82581-22</t>
  </si>
  <si>
    <t>061652800</t>
  </si>
  <si>
    <t>EE states she felt discomfort in her right ankle when the catering cart bumped into it.</t>
  </si>
  <si>
    <t>INJ/82595-22</t>
  </si>
  <si>
    <t>060753900</t>
  </si>
  <si>
    <t>EE started feeling discomfort in her knee after stepping off the high lift truck.</t>
  </si>
  <si>
    <t>INJ/82599-22</t>
  </si>
  <si>
    <t>040614700</t>
  </si>
  <si>
    <t>EE states she was walking onto the aircraft with a full bag of linens going through the aisle of aircraft. The linen was heavy to where it was pulling on back.</t>
  </si>
  <si>
    <t>INJ/82600-22</t>
  </si>
  <si>
    <t>043395500</t>
  </si>
  <si>
    <t>EE states she bump my knee on the side of the tug during her shift at the end of the night at (4/23/2022) and as of the (4/24/2022). She was on the run dropping off bags.</t>
  </si>
  <si>
    <t>INJ/82601-22</t>
  </si>
  <si>
    <t>030418000</t>
  </si>
  <si>
    <t>EE Jenkins was a driver in a Cabin Cleaning van stopped for a/c traffic when the van was rear-ended by a tug driven by another agent.</t>
  </si>
  <si>
    <t>INJ/82616-22</t>
  </si>
  <si>
    <t>039129000</t>
  </si>
  <si>
    <t>Too much bending while working</t>
  </si>
  <si>
    <t>INJ/82619-22</t>
  </si>
  <si>
    <t>099358000</t>
  </si>
  <si>
    <t>On April 19, 2022 the EE was in the motion of lifting a heavy bag at the ticket counter when another agent called his name causing him to turn his head simultaneously. The EE felt a neck strain moments later. Went to HC for evaluation and treatment. EE returned to work with no limitations.</t>
  </si>
  <si>
    <t>INJ/82621-22</t>
  </si>
  <si>
    <t>039779900</t>
  </si>
  <si>
    <t>Employee was attempting to reconnect airstart unit. She did not remove chocks from wheels and when attempting to reconnect unit to tug she tried to pull the unit. Since the unit was chocked it didn’t move and she fell forward landing on her right hand.</t>
  </si>
  <si>
    <t>INJ/82622-22</t>
  </si>
  <si>
    <t>075821400</t>
  </si>
  <si>
    <t>On Monday, April 18th, I was scheduled at the ticket counter. I was checking in a passenger with a heavy bag which was nearly 60lbs. I didn’t have someone around, who can throw the bag for me. Therefore, I used proper technique to lift the heavy bag onto the belt. Immediately after placing the bag on the belt, I felt a sharp pain in my lower back but I didn’t mind it at the time because it wasn’t affecting my mobility significantly.</t>
  </si>
  <si>
    <t>INJ/82624-22</t>
  </si>
  <si>
    <t>050366200</t>
  </si>
  <si>
    <t>Tiffany reached the aircraft she began to explain to the FA  regarding the conversation that she had with MR. Griffin that his mom's bag was going to be checked.When Mr.Griffin steps onto the aircraft. Tiffany turned and stepped to her right away from him. As he walked toward tiffany. She raised her hand as reaction attempting to block him.Then he smacked her hand out of the way and used his body to shove her out his way into the aircraft's front galley wall.</t>
  </si>
  <si>
    <t>INJ/82628-22</t>
  </si>
  <si>
    <t>018903800</t>
  </si>
  <si>
    <t>Rokhaya was in the process of walking to retrieve the baggage cart in T4 Local claim area. She was going to move the leftover bags to storage at the end of her night. When she was walking around the carrousel, she slipped and fell on water.</t>
  </si>
  <si>
    <t>INJ/82632-22</t>
  </si>
  <si>
    <t>052614100</t>
  </si>
  <si>
    <t>Employee Statement: "When exiting the door to jetbridge a piece of metal fell and hit my head. I thought there was a cut and it hurt really bad. My head felt funny, like it was swelling".</t>
  </si>
  <si>
    <t>INJ/82634-22</t>
  </si>
  <si>
    <t>019339000</t>
  </si>
  <si>
    <t>Standing</t>
  </si>
  <si>
    <t>EE reports discomfort in the knee from standing and sitting in the SkyClub</t>
  </si>
  <si>
    <t>INJ/82641-22</t>
  </si>
  <si>
    <t>086893500</t>
  </si>
  <si>
    <t>Employee reported to work telling a co-worker her back was sore before going to the ticket counter but failed to notify a leader. After working at the ticket counter lifting bags for 6hrs she claims her back was injured. Employee doesn't recall when it happened or what she was doing.</t>
  </si>
  <si>
    <t>INJ/82642-22</t>
  </si>
  <si>
    <t>076787100</t>
  </si>
  <si>
    <t>During the loading process. EE was at the aft compartment on flight LA2381. Mr. Ullah was inside the cargo hold while another agent sent in a half pallet into the aircraft. Agent Saba sent the pallet towards the tail to straighten it out. Agent Ullah took a step back and accidentally fell into an open space on the the floor of the cargo compartment. His leg went in deep enough for the knee to make contact with a metal support</t>
  </si>
  <si>
    <t>INJ/82644-22</t>
  </si>
  <si>
    <t>019431200</t>
  </si>
  <si>
    <t>EE reports discomfort after lifting blanket bins repeatedly in the warehouse for about two weeks.</t>
  </si>
  <si>
    <t>INJ/82647-22</t>
  </si>
  <si>
    <t>056071600</t>
  </si>
  <si>
    <t>Agent was completing a VIP Select meet for Michael Render. Passenger had heavy bags. Josh assisted them on the offload from the vehicle to the luggage cart then assisted checking them in. The passengers lifted the bags onto the scale and Josh tagged them. There were a total of 3 bags. Josh stated that the second one was the 88lb bag. Prior to lifting it he placed his left hand on top of bag, right hand on side of bag. As he lifted the bag, the weight in the bag shifted and caused him to twist his left wrist, which was on the top of the bag. He states he immediately felt pain, but continued with the meet and managed to put the last bag on the belt.</t>
  </si>
  <si>
    <t>INJ/82677-22</t>
  </si>
  <si>
    <t>087599800</t>
  </si>
  <si>
    <t>Agent was stacking bags in the bulk bin on a heavy SEA flight when a bag fell and hit her left shoulder.</t>
  </si>
  <si>
    <t>INJ/82684-22</t>
  </si>
  <si>
    <t>085329500</t>
  </si>
  <si>
    <t>Agent slipped while pushing bag can onto a transporter. Agent was on top of the K Loader during wet conditions.</t>
  </si>
  <si>
    <t>INJ/82688-22</t>
  </si>
  <si>
    <t>024094600</t>
  </si>
  <si>
    <t>IFS - Jetway/Airstairs</t>
  </si>
  <si>
    <t>After boarding DL3671, employee rolled bag down the jet bridge. Employee opened jet bridge door using left hand and lifted carry on bag using right hand quickly to put bag in the shoot not aware bag is heavy. As employee did this fast motion, she felt a tight pulling sensation on her right shoulder.</t>
  </si>
  <si>
    <t>Ergo - Ramp bags</t>
  </si>
  <si>
    <t>3c</t>
  </si>
  <si>
    <t>INJ/82710-22</t>
  </si>
  <si>
    <t>017351500</t>
  </si>
  <si>
    <t>EE was located in the Bag Room at Pier 4.  EE pulled a bag from the carousel and his finger was lacerated with an unknown object.</t>
  </si>
  <si>
    <t>INJ/82725-22</t>
  </si>
  <si>
    <t>046026300</t>
  </si>
  <si>
    <t>While loading a widebody aircraft, the EE disengaged a widebody bin floor lock in a 767 with his hand because the lock would not stay disengaged on its own. While the PMC was being loaded, the EE's right hand was caught between the PMC and the lock causing an abrasion, contusion and swelling.</t>
  </si>
  <si>
    <t>INJ/82727-22</t>
  </si>
  <si>
    <t>091747400</t>
  </si>
  <si>
    <t>IFS - Lifting/Holding/Carrying</t>
  </si>
  <si>
    <t>Elvin stated that on 4/27/22 he worked a few heavy flights including DL454 LAX and DL 504 ATL without backup. He lifted a lot of heavy bags and freight and he felt pain on his lower back and the right side of his hip to the point that he had difficulty walking and moving around.</t>
  </si>
  <si>
    <t>3 Thru 8</t>
  </si>
  <si>
    <t>INJ/82736-22</t>
  </si>
  <si>
    <t>088642800</t>
  </si>
  <si>
    <t>While in the bagroom connecting carts, Abdalah got his left hand caught between the cart and the thong of the cart that he was connecting. He indicated that he started to pull 2 carts to connect to another but did not realize that he was being helped by agent Erskine, who was pushing from the back</t>
  </si>
  <si>
    <t>INJ/82737-22</t>
  </si>
  <si>
    <t>053222200</t>
  </si>
  <si>
    <t>Hala was working at Delta One on 4/28/22 when the incident occurred. She was behind the counter and then she states that a Delta Leader that walked in with KE executives and wanted to go say hi to him. As she went around the counter, she did not see the scale and tripped over it landing on her right wrist, right shoulder, &amp; left knee. She was helped up be the KE executives/Delta Leader and health central was called to evaluate her. After 2 days, her pain increased and she was reevaluated by health central on 4/30 and was recommended to go to Reliant.</t>
  </si>
  <si>
    <t>INJ/82739-22</t>
  </si>
  <si>
    <t>063244500</t>
  </si>
  <si>
    <t>EE reports discomfort after a foreign body flew in his eye.</t>
  </si>
  <si>
    <t>INJ/82747-22</t>
  </si>
  <si>
    <t>084431500</t>
  </si>
  <si>
    <t>EE had discomfort in his Right eye after something flew in his eye and then he rubbed it with his gloves on</t>
  </si>
  <si>
    <t>INJ/82754-22</t>
  </si>
  <si>
    <t>063192600</t>
  </si>
  <si>
    <t>EE tripped while rolling a bag to the can</t>
  </si>
  <si>
    <t>INJ/82757-22</t>
  </si>
  <si>
    <t>066055600</t>
  </si>
  <si>
    <t>Employee was loading bags inside the AFT Bin of DL1994. Employee states he was in the doorway and sending the bags down to Roland Pencile, some of the bags had wheels some did not. The ones that did not have wheels the employee was required to push with significant effort. Employee felt a sharp pain in his shoulder, employee tried to stretch but the pain did not subside.</t>
  </si>
  <si>
    <t>INJ/82758-22</t>
  </si>
  <si>
    <t>070497300</t>
  </si>
  <si>
    <t>Claude was PC for the MU and was doing many things throughout the day. From picking up bags, pulling carts and setting up Mus. He first felt pain around 2100 last night when he sat on a tug. He went home and still felt the pain. When he woke up the pain was still there so when he came into work he approached OSM to inform him of the OJI.	
Athletic trainer was contacted and he recommended Claud go to a walk in clinic to get checked out.</t>
  </si>
  <si>
    <t>INJ/82759-22</t>
  </si>
  <si>
    <t>017466200</t>
  </si>
  <si>
    <t>While on OJT the employee was instructed to close the webbing while on his knees. When the employee go up he felt a pop followed by a sharp pain on his right knee.</t>
  </si>
  <si>
    <t>INJ/82764-22</t>
  </si>
  <si>
    <t>060479800</t>
  </si>
  <si>
    <t>Employee was driving a tug with dollies with cans. The employee pulled next to the FMC loaded to load. The employee overcompensated and parked too far from the FMC to load the cans. The employee and the rest of the team attempted to still push the can onto the FMC. Eventually due to the distance the can fell on the employee's foot and he felt immediate pain on his foot. Ice was given and the EMT was contacted.</t>
  </si>
  <si>
    <t>TBd</t>
  </si>
  <si>
    <t>INJ/82766-22</t>
  </si>
  <si>
    <t>011498500</t>
  </si>
  <si>
    <t>On today 5/2/22 I was working sky priority and an employee from Unifi went into the storage room located directly behind sky priority to load boxes. I was helping a customer and unaware that he was coming out of the storage closet until about 6 boxes came forward and hit the back of my legs. Causing my body to go forward into the ticket counter and my right leg hitting the solid part of the ticket counter. My leg is now visibly swollen with lower back pain.</t>
  </si>
  <si>
    <t>INJ/82805-22</t>
  </si>
  <si>
    <t>047843100</t>
  </si>
  <si>
    <t>EE struck the safety rail with her right foot, resulting in fracture to her right little toe</t>
  </si>
  <si>
    <t>INJ/82807-22</t>
  </si>
  <si>
    <t>092421700</t>
  </si>
  <si>
    <t>agent heading to breakroom for a short break and went to open door. pushing down on handle to open door and claims handle unexpectedly pushed back up on hand.twisting right wrist sending pain up the arm.</t>
  </si>
  <si>
    <t>INJ/82809-22</t>
  </si>
  <si>
    <t>083723400</t>
  </si>
  <si>
    <t>Employee stated that he was repositioning a ULD on an over the road by B25 on or about 1100hrs. The employee stated that during this time he lifted the ULD, lifted the over the road, later lifted the ULD. Employee also stated he was hit by the ULD on his pelvis. On 5/2 he e-mailed he text his OSM that he was urinating blood.</t>
  </si>
  <si>
    <t>INJ/82839-22</t>
  </si>
  <si>
    <t>006207400</t>
  </si>
  <si>
    <t>Employee Elizabeth Miller was dispatching DL1575 at gate 75.  When bringing the final paperwork to the Captain, the Captain advised her he had lost the flight release.  Elizabeth rushed back to the gate podium to print a new release and when doing so, she lost her balance and fell at the entrance of the doorway.  She hit her chin on the door handle (bar) and fell down onto her left knee. Her chin is a little swollen and her knee has a scrape on it and is slightly swollen.  Elizabeth does not want to go to the doctor at this time.</t>
  </si>
  <si>
    <t>INJ/82846-22</t>
  </si>
  <si>
    <t>014377500</t>
  </si>
  <si>
    <t>MLB</t>
  </si>
  <si>
    <t>Agent was assisting in lifting aisle chair with heavy passenger over the aircraft lip of door onto the jet bridge.  She felt pain down her mid to lower back.</t>
  </si>
  <si>
    <t>Assisting Disabled Pax</t>
  </si>
  <si>
    <t>INJ/82851-22</t>
  </si>
  <si>
    <t>091527500</t>
  </si>
  <si>
    <t>WHILE STANDING AND BENDING HE RE-INJURIED LOWER BACK MIDDLE.</t>
  </si>
  <si>
    <t>INJ/82853-22</t>
  </si>
  <si>
    <t>096221600</t>
  </si>
  <si>
    <t>EE WAS ON BREAK. SHE WAS IN BREAK ROOM, SKY CLUB [B-18]. SHE WENT TO SIT DOWN IN A CHAIR, IT IMMEDIATELY FELL FWD, SHE FELL INJURING/ ROLLING LEFT ANKLE AND JAMMED LEFT HAND/WRIST TRYING TO BREAK FALL. SR ADVISES THE CHAIR WAS BROKEN.</t>
  </si>
  <si>
    <t>INJ/82855-22</t>
  </si>
  <si>
    <t>027799300</t>
  </si>
  <si>
    <t>EE was loading bags from belt to cart, lifted heavy bag above shoulder level to put on top of stack and felt "pop" in shoulder and accompanying discomfort.</t>
  </si>
  <si>
    <t>8A</t>
  </si>
  <si>
    <t>INJ/82856-22</t>
  </si>
  <si>
    <t>098722700</t>
  </si>
  <si>
    <t>EE reports initial discomfort after completing a walk around then increased discomfort after loading bags on a flight.</t>
  </si>
  <si>
    <t>INJ/82862-22</t>
  </si>
  <si>
    <t>061556500</t>
  </si>
  <si>
    <t>Agent was working Bag room and lifted a Husky Tool Bag incorrectly and pulled a muscle in his lower back.</t>
  </si>
  <si>
    <t>INJ/82901-22</t>
  </si>
  <si>
    <t>006932000</t>
  </si>
  <si>
    <t>EE reports pain began in Alex’s leg on 5/1/22 while walking from FTO to BSO and while walking to check carousels. 
EE also reports tripping while going up the escalators by door 101 and that’s when the pain intensified, and Alex began to feel pain in Alex’s right knee as well.</t>
  </si>
  <si>
    <t>shoes</t>
  </si>
  <si>
    <t>INJ/82912-22</t>
  </si>
  <si>
    <t>070857500</t>
  </si>
  <si>
    <t>Offloading cargo inside bins.</t>
  </si>
  <si>
    <t>The CSA was working multiple flights before the JFK inbound. Around 1500 Inbound JFK 371 arrived and the agent worked in bin #2. He offloaded the bags inside the cargo compartment and started offloading the Fresh Cargo. The CSA started offloading the heavy cargo and as he grabbed the freight, he started to pull the cargo. The CSA immediately felt a sharp pain in his lower back on the right side. The agent continued to work and when the pain started to increase he reported the situation to the OSM on duty. Rest and Ice (RICE) was applied.</t>
  </si>
  <si>
    <t>6A</t>
  </si>
  <si>
    <t>Exoskeleton</t>
  </si>
  <si>
    <t>INJ/82913-22</t>
  </si>
  <si>
    <t>051034400</t>
  </si>
  <si>
    <t>On May 5, 2022 the EE was offloading bags from DL 1014 on A18 when his finger got caught between the belt resulting in an abrasion and contusion to his left 4th finger (ring finger). EE went to HC seeking first aid and went back to work.</t>
  </si>
  <si>
    <t>INJ/82922-22</t>
  </si>
  <si>
    <t>053475500</t>
  </si>
  <si>
    <t>Vehicle Collision/Incident</t>
  </si>
  <si>
    <t>EE reports discomfort after being rear ended by a high lift truck while at a stop.</t>
  </si>
  <si>
    <t>INJ/82929-22</t>
  </si>
  <si>
    <t>082397100</t>
  </si>
  <si>
    <t>EE was working a wide body flight and was setting up the FMC loader to offload the cans. As he was raising the side rail of the loader he lost grip and dropped the bar and hit his left shin (lower leg)</t>
  </si>
  <si>
    <t>INJ/82932-22</t>
  </si>
  <si>
    <t>080332300</t>
  </si>
  <si>
    <t>EE reports her driver in the car slammed into the back of a van</t>
  </si>
  <si>
    <t>INJ/82933-22</t>
  </si>
  <si>
    <t>069236900</t>
  </si>
  <si>
    <t>James was loading bags from the carousel to the cart (white cart). He lifted a large international transfer bag and placed it on the bottom shelf.  When he went to go push it to the back of the cart, the bag caught on something that stopped the bag from sliding instantly.  When the bag abruptly stopped, he felt a pull in his right shoulder (the arm he was pushing it with).</t>
  </si>
  <si>
    <t>INJ/82935-22</t>
  </si>
  <si>
    <t>011647900</t>
  </si>
  <si>
    <t>EE reported a knee pain for possible injury 3 days ago. No Leadership was informed. EE un able to recall location, gate, cause of injury.  EE states knees hurt that's all he can remember. Questionable injury. EE has seek medical attention from Athletic Trainer. EE has been given OJI checklist and advise to seek medical treatment by athletic trainer.</t>
  </si>
  <si>
    <t>INJ/82938-22</t>
  </si>
  <si>
    <t>016645400</t>
  </si>
  <si>
    <t>While unloading bags onto the induction belt, the EE felt a pop in his right shoulder.</t>
  </si>
  <si>
    <t>INJ/82961-22</t>
  </si>
  <si>
    <t>027409100</t>
  </si>
  <si>
    <t>EE just finished loading AC bin 1/2  when he starting walking down belt loader from bin 1/2 to ramp when he felt a pop in left knee. EE was not carrying anything, he was just walking down belt loader while holding handrail.</t>
  </si>
  <si>
    <t>INJ/82969-22</t>
  </si>
  <si>
    <t>068512700</t>
  </si>
  <si>
    <t>EE was hooking up cart into line of carts on Pier 27. After spotter had cleared the line for forward movement, EE left wrist and lower back made contact with the front of the cart and the rear. EE tug was parked to the right of the tug.</t>
  </si>
  <si>
    <t>INJ/82970-22</t>
  </si>
  <si>
    <t>042024500</t>
  </si>
  <si>
    <t>EE reports groin and neck discomfort after being involved in a vehicle collision. EE states her legs split against the back of the front row seats and felt neck discomfort from turning around to see what caused the impact.</t>
  </si>
  <si>
    <t>INJ/82973-22</t>
  </si>
  <si>
    <t>000729000</t>
  </si>
  <si>
    <t>EE reports right upper back and neck discomfort after the truck his was riding in struck another van in front of them. EE states his body jerked causing his body to make contact with shelving in front of him.</t>
  </si>
  <si>
    <t>INJ/82974-22</t>
  </si>
  <si>
    <t>070614000</t>
  </si>
  <si>
    <t>EE reports discomfort after her body jolted in all directions at the time of impacts of the high lift truck. EE states her arm made contact with a bin in front of her.</t>
  </si>
  <si>
    <t>INJ/82982-22</t>
  </si>
  <si>
    <t>029657600</t>
  </si>
  <si>
    <t>EE WAS SITTING IN A VAN (EE WAS A PASSENGER IN THE REAR), GETTING READY TO GO THROUGH SECURITY.ANOTHER VEHICLE REARENDED THE VAN AND EE WAS INJURED.EE SUSTAINED STRAIN TO THE CERVICAL AND LUMBAR REGIONS TO THE SPINE.EE WILL SEEK MEDICAL TREATMENT.</t>
  </si>
  <si>
    <t>INJ/82991-22</t>
  </si>
  <si>
    <t>011546300</t>
  </si>
  <si>
    <t>EE states that while attempting to close the aft bin door for Flight # 359, the R hand was cut by the handle of the door.</t>
  </si>
  <si>
    <t>INJ/82992-22</t>
  </si>
  <si>
    <t>055053900</t>
  </si>
  <si>
    <t>EE states she was unloading the truck and her leg gave out on the last step and her ankle turned in awkward ways. EE disclosed that she has been dealing with a personal leg and ankle injury since last year.</t>
  </si>
  <si>
    <t>INJ/83003-22</t>
  </si>
  <si>
    <t>030271100</t>
  </si>
  <si>
    <t>CSA Moran was returning to his tug on B32 after delivering bags to the aircraft when his left foot slid down on uneven pavement at the front of the gate. He felt slight discomfort on his left ankle</t>
  </si>
  <si>
    <t>INJ/83004-22</t>
  </si>
  <si>
    <t>070199000</t>
  </si>
  <si>
    <t>EE states he has had ongoing sharp pain on the right side of his neck when he is "lifting and twisting".</t>
  </si>
  <si>
    <t xml:space="preserve">2 thru 9 </t>
  </si>
  <si>
    <t>INJ/83011-22</t>
  </si>
  <si>
    <t>089635300</t>
  </si>
  <si>
    <t>EE felt discomfort while unloading the bag cart</t>
  </si>
  <si>
    <t>INJ/83012-22</t>
  </si>
  <si>
    <t>051684700</t>
  </si>
  <si>
    <t>EE was startled by the noise of the jet blast as she descended the stairs of the plane. She slipped and landed on her ankle.</t>
  </si>
  <si>
    <t>INJ/83024-22</t>
  </si>
  <si>
    <t>097847600</t>
  </si>
  <si>
    <t>Agent was at the sky priority lobby as a greeter when a passenger who was in a hurry to check in bumped the agent with their suitcase, the passenger accidentally hit the agent's left shin. Agent was experiencing mild discomfort, bruising and swelling.</t>
  </si>
  <si>
    <t>tbd</t>
  </si>
  <si>
    <t>INJ/83040-22</t>
  </si>
  <si>
    <t>060600700</t>
  </si>
  <si>
    <t>EE was placing heavy bags on the outside baggage belt and as he turned felt discomfort in his mid to lower back on the right side.</t>
  </si>
  <si>
    <t>INJ/83043-22</t>
  </si>
  <si>
    <t>057250600</t>
  </si>
  <si>
    <t>Agent was clearing bags off of the baggage carousel and didnt check the weight or call a safety timeout for help. The bag had no heavy tag attached. She tried to pick it up and felt a strain and pain in right back near shoulder blade.</t>
  </si>
  <si>
    <t>INJ/83046-22</t>
  </si>
  <si>
    <t>060946700</t>
  </si>
  <si>
    <t>Employee States as she was delivering bags to A70, she jumped out of her tug landing on her right ankle.  She heard pop and later at night felt cracking in the ankle.</t>
  </si>
  <si>
    <t>INJ/83061-22</t>
  </si>
  <si>
    <t>049315000</t>
  </si>
  <si>
    <t>EE reports discomfort after bracing herself against a chair with her right arm during a vehicle collision.</t>
  </si>
  <si>
    <t>INJ/83063-22</t>
  </si>
  <si>
    <t>045653100</t>
  </si>
  <si>
    <t>EE reports discomfort after feeling like something was in her eye while working a flight. After rubbing her eye, EE experienced increased discomfort.</t>
  </si>
  <si>
    <t>INJ/83066-22</t>
  </si>
  <si>
    <t>045779500</t>
  </si>
  <si>
    <t>13 Bags of lines fell from being improperly stored on top of EE, causing her to brace herself with her hands. The bags continued to fall.</t>
  </si>
  <si>
    <t>Clean</t>
  </si>
  <si>
    <t>INJ/83067-22</t>
  </si>
  <si>
    <t>096177100</t>
  </si>
  <si>
    <t>EE states that his R middle finger got caught between the freight and cart as he was lifting freight from one side cart to another during inbound flight on D9.</t>
  </si>
  <si>
    <t>INJ/83077-22</t>
  </si>
  <si>
    <t>078142900</t>
  </si>
  <si>
    <t>Loss Description: After cleaning an airplane, EE was walking down the steps and misstepped and hyperextended her right knee.</t>
  </si>
  <si>
    <t>INJ/83081-22</t>
  </si>
  <si>
    <t>024607300</t>
  </si>
  <si>
    <t>Readyroom</t>
  </si>
  <si>
    <t>EE arrived to work around 0245 which is early to get his equipment and tug to prepare for his day.  EE was not punched in as his shift start 0430 EE.  EE was walking into B Break room area roll up door underneath B6.  EE walked into the roll up door that was position halfway down.  He slammed his face and fell to the ground in pain.</t>
  </si>
  <si>
    <t>INJ/83082-22</t>
  </si>
  <si>
    <t>041256700</t>
  </si>
  <si>
    <t>On May 11, 2022 David Klann was loading bags onto the belt loader when something few into his eye. He went to Health Central to get his eye washed out. He later went supply to wash his eye out again, but still no relief. At end of his work day, he put eye drops in his eye once at home. Upon returning to work, once on his third fight he called me (OSM Tanisha Johnson) over to his fight to info me of what happen the day before and to tell me that his eye still had no relief. I had him return to Health Central and from there he was sent to Urgent Care. His eye was exam and he was giving cream and sent back to work on full work/activity duties.</t>
  </si>
  <si>
    <t>INJ/83083-22</t>
  </si>
  <si>
    <t>030229100</t>
  </si>
  <si>
    <t>Agent was pulling conditioned air hose rack so that he could roll up the air hose, While Randy was reaching for the air hose he pulled the air hose housing rack onto his ankle.</t>
  </si>
  <si>
    <t>INJ/83084-22</t>
  </si>
  <si>
    <t>064033700</t>
  </si>
  <si>
    <t>While working sky priority ticket counter employee was lifting a heavy bag and felt pain in her belly button. This injury is very questionable due to the time line, employee waited 2 weeks to go to clinic, has not shown any signs of being in pain or discomfort, employee has even worked extra hours.</t>
  </si>
  <si>
    <t>INJ/83087-22</t>
  </si>
  <si>
    <t>000724400</t>
  </si>
  <si>
    <t>An EE was given a hug by another employee and felt pain in their chest area. EE stated no foul play was involved.</t>
  </si>
  <si>
    <t>INJ/83103-22</t>
  </si>
  <si>
    <t>073292500</t>
  </si>
  <si>
    <t>IFS - Cut/Laceration</t>
  </si>
  <si>
    <t>The agent was meeting the DL1211 LASCVG (red eye) arrival. All bags on the carousel, and the agent was flipping bags over so they could see the bag tags and trying to fix bags congestion. When they flipped the hard side bag over a metal plate on the front of the bag was bent out and it sliced the finger open.</t>
  </si>
  <si>
    <t>INJ/83104-22</t>
  </si>
  <si>
    <t>003108800</t>
  </si>
  <si>
    <t>EE was walking to her position at the ticket counter in Sky priority. She bumped into the edge of one of the common-use scales.</t>
  </si>
  <si>
    <t>INJ/83109-22</t>
  </si>
  <si>
    <t>078474400</t>
  </si>
  <si>
    <t>PHX</t>
  </si>
  <si>
    <t>On May 11, around midnight Alice Polo was walking towards the airport elevator at level 4 her right foot slid causing her to hit ground on her hands and knees. After her fall she requested ice due to her knee being swollen. Alice states the following day her knee, right hip, right foot was very sore the following day Alice continued to use ICE and ibuprofen to ease her pain. Alice called the VAT line and was advised to keep icing and taking meds if need be. Alice will be visiting MBI to evaluate her injury.</t>
  </si>
  <si>
    <t>INJ/83122-22</t>
  </si>
  <si>
    <t>014745300</t>
  </si>
  <si>
    <t>EE was unloading flight, team lifting a heavy DASH box. As she was walking while carrying item, EE rolled her ankle causing some discomfort and mild swelling.</t>
  </si>
  <si>
    <t>INJ/83124-22</t>
  </si>
  <si>
    <t>057601000</t>
  </si>
  <si>
    <t>EE opened cargo door of bin 1 for last minute bag to get loaded. Another agent put the bag in the bin but it caught the net and fell back out, on top of EE's head, causing neck discomfort.</t>
  </si>
  <si>
    <t>INJ/83169-22</t>
  </si>
  <si>
    <t>091641900</t>
  </si>
  <si>
    <t>EE was offloading bags from baggage cart to bag drop belt at about 12:00. EE pulled a heavy bag from the top row in the cart. While pulling the heavy bag out, the bag got stuck and he felt his left shoulder about to pop out of place. EE then let go of the bag and felt his shoulder go back in to place. EE felt warmth and minor pain in his shoulder and thought he would be okay to continue working. The pain gradually started to get worse over the next 3 hours and the EE decided to report the injury at about 15:00.
Sedgwick Claim #: 4A2205H1570001</t>
  </si>
  <si>
    <t>INJ/83172-22</t>
  </si>
  <si>
    <t>013589200</t>
  </si>
  <si>
    <t>While loading bag, CSA felt a pop in his right elbow.</t>
  </si>
  <si>
    <t>INJ/83184-22</t>
  </si>
  <si>
    <t>088241400</t>
  </si>
  <si>
    <t>110</t>
  </si>
  <si>
    <t>Communication Area</t>
  </si>
  <si>
    <t>Flare up of old injury when heavy photo equipment fell out of a bag cart and struck EE's lower back.</t>
  </si>
  <si>
    <t>unknown</t>
  </si>
  <si>
    <t>INJ/83190-22</t>
  </si>
  <si>
    <t>041585900</t>
  </si>
  <si>
    <t>Nicole stated she has been experiencing back pain for a long time that is intermittent but has been increasing in the past week.  She made an appointment to see Joey, our local trainer, on Monday 5/16/22.  He applied a hot compress and massaged her lower back and she did some stretches under his supervision.
Later that same evening, at around 7:40pm, Nicole met an arriving aircraft.  She pulled up the door lever and immediately felt a shooting pain in her mid to lower back.  She called a Red Coat for help who got her a wheelchair.  Nicole was unable to move and another Red Coat called for the ambulance.
Nicole was then transported to the hospital.</t>
  </si>
  <si>
    <t>INJ/83195-22</t>
  </si>
  <si>
    <t>051768200</t>
  </si>
  <si>
    <t>"We finished loading and Caesar Augustin was going to finish buttoning up bin 3 and 4.  I climbed out of the bin on the belt loader that was positioned inside the bin.  I climbed out on my hand and knees, noting at that time that the belt was damp because of dew.  I reached for the stairs that are at the front of the belt and fell forward, hitting my head on the last stair and landing on the ground on my head.  I had cut my head above my left eyebrow."</t>
  </si>
  <si>
    <t>INJ/83198-22</t>
  </si>
  <si>
    <t>016067900</t>
  </si>
  <si>
    <t>Loading bag onto belt loader - Outbound flight</t>
  </si>
  <si>
    <t>On Tuesday, May 17, 2022, around 1330, the CSA ramp agent was in the process of loading outbound BOS flight 1708 (ship #692) at C6. The flight was loaded heavy inbound (152 bags &amp; 1535 lbs. cargo) and outbound (125 bags &amp; 2630 lbs. cargo) and they were working the flight with a 3 man crew. The agent went to pull a bag from the baggage cart and as he placed it on the belt, he felt his left bicep and elbow tighten. The agent immediately tried to stretch it out and he felt a little relief, but when he attempted to bend his arm he felt a sharp pain. The AIC in charge told the CSA to report the incident, but the agent didn't want to leave his team since they were working with 3 agents. The ramp agent eventually reported the incident around 1600.</t>
  </si>
  <si>
    <t>INJ/83211-22</t>
  </si>
  <si>
    <t>037813400</t>
  </si>
  <si>
    <t>While offloading aircraft, EE felt a pinching sensation in the back of right knee.</t>
  </si>
  <si>
    <t>INJ/83214-22</t>
  </si>
  <si>
    <t>037605700</t>
  </si>
  <si>
    <t>Wind closed van door on right foot.</t>
  </si>
  <si>
    <t>INJ/83215-22</t>
  </si>
  <si>
    <t>058577000</t>
  </si>
  <si>
    <t>Employee was offloading bags on VS135 from ULD. As employee grabbed a bag another bag fell from inside container and struck employee right above right knee.</t>
  </si>
  <si>
    <t>INJ/83247-22</t>
  </si>
  <si>
    <t>084291600</t>
  </si>
  <si>
    <t>EE was positioning a stroller on to belt loader during the loading process and felt a sharp pain/muscle tightness to his lower back.</t>
  </si>
  <si>
    <t>INJ/83251-22</t>
  </si>
  <si>
    <t>060420600</t>
  </si>
  <si>
    <t>EE states she came out of elevator on D8 (upstairs) fell on floor due to lots of grease left in hallway.</t>
  </si>
  <si>
    <t>INJ/83254-22</t>
  </si>
  <si>
    <t>015230700</t>
  </si>
  <si>
    <t>CSA De Los Santos stated that as he was offloading the arrival of DL1942/16 (SDQ-JFK) that he experienced slight discomfort in his left shoulder while offloading bread fruit from the belt loader into a cargo cart.  CSA De Los Santos then proceeded to enter the forward cargo hold and offload boxes of freight and bags of bread fruit.  After exiting the cargo hold, the discomfort worsened.  He returned from the assignment and reported the discomfort.  He was removed from the operation for a period of rest.  After the rest period the discomfort remained, but he returned to the operation. The following day, he reported that he still had discomfort but did not want to seek medical attention, or fill out the incident report.</t>
  </si>
  <si>
    <t>INJ/83268-22</t>
  </si>
  <si>
    <t>084300300</t>
  </si>
  <si>
    <t>EE states that as he was offloading bags from an inbound international flight, the last transporter made contact with bagroom tubs for the oversized items causing him to fall into the bolts of the induction belt.</t>
  </si>
  <si>
    <t>INJ/83278-22</t>
  </si>
  <si>
    <t>011669000</t>
  </si>
  <si>
    <t>EE was working delayed DL1499 at A31. EE assisted with boarding a pax, by pushing the pax down the jetway to the A/C in a wheelchair. As she was walking down, she crossed one of the PBB separator pieces causing a bump, she felt a pull/pain that started in her upper back/low neck and radiated down her back to the top of her left side upper abdomen. The pain was sharp but quickly diminished. EE continued assisting pax down the jetway and assisted with loading a small carry-on bag into the overhead for the WCHR customer. After the flight was completed, EE noticed the pain getting worse. OSM was contacted and determined EE could not walk to DHC. EMS was contacted as pain kept increasing. EE was taken to Beaumont-Wayne for evaluation.</t>
  </si>
  <si>
    <t>INJ/83282-22</t>
  </si>
  <si>
    <t>048061700</t>
  </si>
  <si>
    <t>EE states her team had a flight that day.  A customer was coming off the plane when his luggage made contact on EE right knee.</t>
  </si>
  <si>
    <t>INJ/83296-22</t>
  </si>
  <si>
    <t>024758800</t>
  </si>
  <si>
    <t>EE was placing bags on the baggage belt system when she felt a 'shock' up through her L. hand and arm, resulting in soreness in that area.</t>
  </si>
  <si>
    <t>INJ/83297-22</t>
  </si>
  <si>
    <t>030306900</t>
  </si>
  <si>
    <t>EE states he was offloading bags from DL2596 onto the baggage claim belt. As he pulled one bag (rectangle OS bag) closer to him (top shelf of the baggage cart), it fell on his left index finger. EE quickly falls to the ground as he states the pain was a 10.</t>
  </si>
  <si>
    <t>INJ/83298-22</t>
  </si>
  <si>
    <t>060611600</t>
  </si>
  <si>
    <t>While at the ticket counter agent feels she strained a back muscle while lifting a heavy bag</t>
  </si>
  <si>
    <t>INJ/83299-22</t>
  </si>
  <si>
    <t>003348200</t>
  </si>
  <si>
    <t>EE reports discomfort after lifting a bag from the ground.</t>
  </si>
  <si>
    <t>INJ/83309-22</t>
  </si>
  <si>
    <t>072385300</t>
  </si>
  <si>
    <t>Agent was working in the international bagroom pier when he was living a bag he felt a sharp pain in his left elbow.  He was seen at health central and his elbow was wrapped and returned to work.  He came in for a follow up visit this afternoon and said it was worse and wanted to be seen at concenta.</t>
  </si>
  <si>
    <t>INJ/83317-22</t>
  </si>
  <si>
    <t>023572100</t>
  </si>
  <si>
    <t>EE was lifting bags in bagroom this morning and slowly felt shoulder discomfort get worse and worse.</t>
  </si>
  <si>
    <t>INJ/83328-22</t>
  </si>
  <si>
    <t>081087900</t>
  </si>
  <si>
    <t>EE was loading a heavy bag  on the top shelf of the baggage cart when he felt a tweak in his right wrist, resulting in a right wrist sprain. No heavy tag on bag. EE sought treatment from HC. HC rendered first aid and EE returned to work area. EE reported back to HC with increased pain and the inability to grip with his right hand. HC referred EE to UHealth for further medical evaluation.</t>
  </si>
  <si>
    <t>INJ/83330-22</t>
  </si>
  <si>
    <t>059835400</t>
  </si>
  <si>
    <t>On Sunday, May 22, 2022, the CSA ramp agent was working SAN outbound charter flight #8885 at gate C3. The ramp agent started loading the heavy equipment into both bins #3 and 4. The total weight of the cargo was around 11,000 lbs. for the outbound. The agent stayed inside the cargo compartment loading the heavy equipment on her knees, along with with 3 other agents. Due to the prolong time that she was on her knees, this resulted in pain on her left knee cap. The agent didn't notice the sharp pain until she exited the aft cargo bin and extended her leg. Once I was informed of the situation, I spoke to the ramp agent about it and I instructed her to ice her knee and rest (RICE). A message was left for VAT to call her.</t>
  </si>
  <si>
    <t>INJ/83360-22</t>
  </si>
  <si>
    <t>089669900</t>
  </si>
  <si>
    <t>Weight of the mail tray 40 pounds,  no heavy indicator</t>
  </si>
  <si>
    <t>TPA BW agent Scott Yana was offloading 1011 pounds of mail from inbound DL1605 JFK gate E65 sh3748 in at 1920.   Scott was at the bottom of the power stow belt when offloading mail flats, He had unloaded about twenty mail trays quickly due to the speed of the belt on the power stow (slowest speed), stacking them about 5 high into the freight cart.  Scott reached for a mail flat and lifted it, it weighed 40 pounds (no heavy indicator) at this point he felt a pull/stain in his upper right rib section.  The pain level was at a 10.  Scott completed the offload and drove the mail to Cargo. While driving to the Cargo area he felt additional pain, when seated pain level at 8, when standing pain at a 6.</t>
  </si>
  <si>
    <t>INJ/83374-22</t>
  </si>
  <si>
    <t>028572800</t>
  </si>
  <si>
    <t>EE states that while riding in the van to a flight, a tug made contact with the vehicle while turning into the A4 gate area</t>
  </si>
  <si>
    <t>INJ/83375-22</t>
  </si>
  <si>
    <t>014757000</t>
  </si>
  <si>
    <t>While riding in the van to a flight, a tug made contact with the vehicle while turning into the A4 gate area</t>
  </si>
  <si>
    <t>INJ/83376-22</t>
  </si>
  <si>
    <t>058227700</t>
  </si>
  <si>
    <t>Employee was at the ticket counter at the last position for agent assist. She turned around to grab her belongings to go to lunch. When she turned around she forgot that the scale was there and she tripped over the scale as she walked. She landed on her face fracturing her right upper front tooth and contusing her lip, both knees, and her right wrist in the process.</t>
  </si>
  <si>
    <t>INJ/83378-22</t>
  </si>
  <si>
    <t>086854500</t>
  </si>
  <si>
    <t>Barry walked down and back up the metal stairs beside the admin offices on the Southeast side at around 1400 on 2/7/22 when he noted dull, aching discomfort that later became sharp. Mr. Hattem received treatment and no further issues were brought to light. On May 24, 1 week prior to seasonal activation, Mr. Hattem indicates his foot is so swollen and he is unable to return to work.</t>
  </si>
  <si>
    <t>INJ/83384-22</t>
  </si>
  <si>
    <t>076211100</t>
  </si>
  <si>
    <t>EE states he was clearing jam on carousal when he felt pull in his left shoulder</t>
  </si>
  <si>
    <t>INJ/83388-22</t>
  </si>
  <si>
    <t>032224900</t>
  </si>
  <si>
    <t>EE reports discomfort after repetitive motion of separating rubber gloves and putting them in small bags.  EE is currently working TD in the warehouse. EE states she had surgery on both wrists prior to working at Delta.</t>
  </si>
  <si>
    <t>INJ/83395-22</t>
  </si>
  <si>
    <t>068619100</t>
  </si>
  <si>
    <t>Contact with Hot Surface</t>
  </si>
  <si>
    <t>Hydraulic fluid in the air due to a spill from Techops employee servicing the aircraft made contact with EE. The wind carried some fluid in the air over to EE  while they offloading the aircraft.</t>
  </si>
  <si>
    <t>INJ/83396-22</t>
  </si>
  <si>
    <t>033519000</t>
  </si>
  <si>
    <t>On 5/25/2022 approximately 09:00 Liz Santos 335190 was working flight DL2839 MCO-ATL as the departure 2 agent. During the last minutes of the departure process D-13 Anil went to down to check the CI list and deliver paperwork to the crew. At D-5 Anil obtained the cabin secure from the onboard FA crew and attempted to close the passenger door. She states that she was met which much resistance on the other end while closing the door as if someone was on the other side trying to close at the same time. Her hand was caught in between the handle and door PSA Linda Za was on hand to assist as her hand was stuck in the handle.</t>
  </si>
  <si>
    <t>INJ/83412-22</t>
  </si>
  <si>
    <t>At approximately 1430 on 05/18/2022 EE was found unresponsive and foaming at the mouth while sitting on his bag tug outside of the S gates break room in between S6 and S7. EE was transported to the hospital by ambulance. During suspected seizure EE also dislocated his shoulder.</t>
  </si>
  <si>
    <t>Siezure</t>
  </si>
  <si>
    <t>INJ/83420-22</t>
  </si>
  <si>
    <t>034788500</t>
  </si>
  <si>
    <t>Noise Exposure</t>
  </si>
  <si>
    <t>EE states he has been having gradual hearing loss as a result of his years working on the ramp. His latest audiogram was 5/23 and Delta Occupational Health Services emailed him that date saying there was a shift and he would need a retest. (Letter attached).</t>
  </si>
  <si>
    <t>Ramp Noise</t>
  </si>
  <si>
    <t>INJ/83425-22</t>
  </si>
  <si>
    <t>060391800</t>
  </si>
  <si>
    <t>EE states getting in and out of the bin causes discomfort as well as any kind of lifting. EE states she felt a pinch in her back when changing positions in the bin when preparing to stack bags.</t>
  </si>
  <si>
    <t>INJ/83426-22</t>
  </si>
  <si>
    <t>059351900</t>
  </si>
  <si>
    <t>While loading bags in bin 2, EE twisted with a heavy bag and felt a pull in her lower back causing discomfort.</t>
  </si>
  <si>
    <t>05A</t>
  </si>
  <si>
    <t>INJ/83430-22</t>
  </si>
  <si>
    <t>079188900</t>
  </si>
  <si>
    <t>Employee was mounting a rear axle on an electric bag tug. As the employee was aligning the rear spring pins the rear portion of the springs were bound in the seat (shackle). The employee attempted to unbind at which moment the assembly the assembly shifted and pinched his finger. We immediately applied first aid and took the employee to health central for evaluation.</t>
  </si>
  <si>
    <t>INJ/83432-22</t>
  </si>
  <si>
    <t>058303300</t>
  </si>
  <si>
    <t>On 5/15/2022 I started feeling some pain in my lower back and my left shoulder I thought it was just due to being overworked so when I was done with my shift, I put ice on my back and did give me temporary relief that's why I kept working but on 5/19/2022
That's one I couldn't bear the pain anymore and I couldn't do my job and that's when I came to you and inform you about the situation then you to go to see health center.</t>
  </si>
  <si>
    <t>INJ/83443-22</t>
  </si>
  <si>
    <t>033389100</t>
  </si>
  <si>
    <t>bag belt</t>
  </si>
  <si>
    <t>EE was transitioning from one counter to another, when she stepped over the side belt barrier of the main belt there was a blue bin next to the side belt barrier leaving enough room for her to land on her foot. As she placed her foot down for balance, the tip of her foot landed on the moving belt which cause her to fall. EE landed on the right side of the shoulder causing her to injure her wrist and shoulder.</t>
  </si>
  <si>
    <t>INJ/83447-22</t>
  </si>
  <si>
    <t>003669300</t>
  </si>
  <si>
    <t>Employee just started her shift and went to break room to get water at water dispenser near sink. Employee did not notice the wet surface. Employee slip and fall to the ground on her hip and use her left hand to stop the fall. Employee was hurting from hip to leg and left hand. Employee was crying and shaking. Denny Gonzalves witness the incident and help employee up and immediately called OSM. OSM went to the scene right away, administered first aid and gave employee water as she was shaken by the fall. Employee decline medic but requested to be brought to the clinic. Clinic was closed so OSM brought employee to Kaiser for treatment.</t>
  </si>
  <si>
    <t>INJ/83462-22</t>
  </si>
  <si>
    <t>027240300</t>
  </si>
  <si>
    <t>Dock</t>
  </si>
  <si>
    <t>EE states feeling a pop in the back while lifting a heavy bag onto the conveyer belt while assisting at baggage drop.</t>
  </si>
  <si>
    <t>INJ/83463-22</t>
  </si>
  <si>
    <t>036999500</t>
  </si>
  <si>
    <t>After completing offload of inbound flight 2805, as EE was exiting the rear of the belt loader using back stairs facing forward, she stepped down and off landing on the edge of the hurdle cone causing immediate pain/discomfort to her R. Ankle.</t>
  </si>
  <si>
    <t>INJ/83468-22</t>
  </si>
  <si>
    <t>074177500</t>
  </si>
  <si>
    <t>On May 14th, CSA Mostafa Elzein was unloading AC bin at A76. When Mostafa go to the final bag, he assumed it was a light bag, however the bag was much heavier than he had anticipated, causing him to strain his lower back.</t>
  </si>
  <si>
    <t>INJ/83471-22</t>
  </si>
  <si>
    <t>048021100</t>
  </si>
  <si>
    <t>Agent was uploading ANCSEA, during the beginning of the upload agent felt pain in lower back while he was stacking bags in the AC. Agent tried to sleep it off and didn't report the injury. The following day the agent felt pain in their lower back again but didn't report the injury to any leader. After two days the agent went to health central to be evaluated by Delta health agent. Upon further investigation health central deemed employee injured and in need of further attention.</t>
  </si>
  <si>
    <t>INJ/83472-22</t>
  </si>
  <si>
    <t>038088300</t>
  </si>
  <si>
    <t>While off loading aircraft bag fell into agent striking her right ankle</t>
  </si>
  <si>
    <t>INJ/83480-22</t>
  </si>
  <si>
    <t>022829000</t>
  </si>
  <si>
    <t>EE was in a bending position inside bin flight 2806 ANC loading cargo. As boxes &amp; bags were coming in a small heavy box was behind a big one that EE didn’t see heavy sticker on the small box then that dropped on EE right wrist. Same wrist that was impacted on last Tuesday and reported to Junior the trainer.</t>
  </si>
  <si>
    <t>INJ/83516-22</t>
  </si>
  <si>
    <t>029245600</t>
  </si>
  <si>
    <t>The EE states while driving to transfer bags to different gates, something flew into his left eye causing mild irritation. EE believed it to be a bug bite. Throughout the duration of his run he continued to feel something irritating his eye so he went to the restroom to flush his eye out with water. The water did not help and EE noticed swelling around his eye so he informed an OSM. OSM provided saline solution to continue flushing but swelling increased and EE was advised to seek further evaluation at an Urgent care due to the onsite HC being closed.</t>
  </si>
  <si>
    <t>INJ/83519-22</t>
  </si>
  <si>
    <t>065479200</t>
  </si>
  <si>
    <t>EE is a new hire. Employee was connecting the baggage cart to the tug, when the agent positioned herself to connect the cart to the bag tug the tongue of the baggage cart slipped out of her hand and fell on top of her right foot. She was wearing her steeltoe shoes</t>
  </si>
  <si>
    <t>INJ/83531-22</t>
  </si>
  <si>
    <t>087776300</t>
  </si>
  <si>
    <t>The EE was removing bags from the International Arrival Baggage claim when she felt a strain in her lower right back. EE states she has previous back injuries that required surgery.</t>
  </si>
  <si>
    <t>INJ/83539-22</t>
  </si>
  <si>
    <t>212390846</t>
  </si>
  <si>
    <t>PFE Contractor was trying to  change an engine mount, put a wheel chock between engine and floor jack. In the process of removing mount, chock became loose and fell causing engine to drop on hand. PFE went to the hospital to get it checked out and waiting on results of x-ray today.</t>
  </si>
  <si>
    <t>INJ/83546-22</t>
  </si>
  <si>
    <t>013189500</t>
  </si>
  <si>
    <t>The agent began his shift at 0945 while working the bag room he went to the oversize outbound belt to get some items. While he was lifting bags from the ground a heavy golf clubs bag caused him to feel sharp pain in his right shoulder</t>
  </si>
  <si>
    <t>INJ/83549-22</t>
  </si>
  <si>
    <t>020470800</t>
  </si>
  <si>
    <t>EE states falling off the stool while attempting to get into the van on B34.</t>
  </si>
  <si>
    <t>INJ/83563-22</t>
  </si>
  <si>
    <t>080964000</t>
  </si>
  <si>
    <t>Tracy was walking from the back offices to the front ticket counter when her Left foot was caught  under the medal leg of a chair near the side of the ticket counter aisle.  The chair hung on the top of her left foot and she carried it a few steps till she shook it off.</t>
  </si>
  <si>
    <t>INJ/83573-22</t>
  </si>
  <si>
    <t>029926700</t>
  </si>
  <si>
    <t>Agent was in the baggage claim area unloading a cart of bags on to the local claim belt and felt in left shoulder.</t>
  </si>
  <si>
    <t>Vaculelx</t>
  </si>
  <si>
    <t>INJ/83574-22</t>
  </si>
  <si>
    <t>037039700</t>
  </si>
  <si>
    <t>EE reports discomfort after she was rear ended by a vendor truck that was trying to pass her.</t>
  </si>
  <si>
    <t>INJ/83591-22</t>
  </si>
  <si>
    <t>051316600</t>
  </si>
  <si>
    <t>Employee was working behind the MEM ticket counter; left position; while returning she attempted to step over a bag and tripped over it, falling tot he ground and striking R. Shoulder and L. knee</t>
  </si>
  <si>
    <t>INJ/83595-22</t>
  </si>
  <si>
    <t>072547500</t>
  </si>
  <si>
    <t>BW ALA was at the bottom of the belt loading mail into a cart when he heard and felt a pop in his right knee.</t>
  </si>
  <si>
    <t>INJ/83608-22</t>
  </si>
  <si>
    <t>024921600</t>
  </si>
  <si>
    <t>On May 16, 2022, CSA Asa Young was working a flight that he was not able to recall. While working the outbound flight a bag fell from the cart struck his right hand. Asa Young was retrieving bags from the cart when he noticed the bags cascaded down, hitting his right hand. After completing the flight Asa went to DTW H.C. to get his hand examined. It was determined to start with iced treatment. Asa Young did not think that his injury was severe enough to write a statement or to be transported to Concentra at the initial time of his injury. After days following the incident, Asa identified that his right hand was still swollen. May 22,2022 at the start of his shift Asa was transported from H.C. to Concentra, due to contusion to his right hand</t>
  </si>
  <si>
    <t>INJ/83622-22</t>
  </si>
  <si>
    <t>095663000</t>
  </si>
  <si>
    <t>Agent Horton attended her 12 pm briefing and was assigned to the Metro ticket counter alongside her peer Terrell Thompson-Owens. Agent Horton went straight down and did not participate in the Stretch and Flex for the 12 pm briefing. EE later contacted OSM Bassel Sakkab who contacted OSM Sherina Caldwell to report discomfort and burning pain in her neck and shoulder. EE stated she has pain in her shoulder and she wants an X-ray. VAT was called who recommended just applying first aid, however agent Antanae insisted X-ray.</t>
  </si>
  <si>
    <t>INJ/83628-22</t>
  </si>
  <si>
    <t>075259200</t>
  </si>
  <si>
    <t>EE was working in the lobby lifting bags to the belt. After lifting a bag EE felt pain in his lower back. EE sat down in a chair and tried to stretch but the pain persisted.</t>
  </si>
  <si>
    <t>INJ/83629-22</t>
  </si>
  <si>
    <t>054384800</t>
  </si>
  <si>
    <t>BW EE was unloading bags inside cargo bin and as he was pulling the bags to load onto the powerstow, he pulled a bag on top resulting in a bath underneath to fall and hit his R. knee resulting in some recurring discomfort.</t>
  </si>
  <si>
    <t>INJ/83639-22</t>
  </si>
  <si>
    <t>081221300</t>
  </si>
  <si>
    <t>ORF</t>
  </si>
  <si>
    <t>On June 2, 2022, diverted Air France flight AF054 landed at 1700 and was parked on the hardstand. After the flight was fueled and closed up for push back, OSM Mario Merlo (EE 081221300 DOH 12/14/2009) pulled the cones and the chocks from one side of the aircraft at approximately 18:50. When he dropped the chocks, one of them bounced back and landed on the toes of his left foot.  Mario is an OSM who works in an office setting.</t>
  </si>
  <si>
    <t>Struck By - Chocks</t>
  </si>
  <si>
    <t>Steel Toes Shoes</t>
  </si>
  <si>
    <t>INJ/83643-22</t>
  </si>
  <si>
    <t>014706500</t>
  </si>
  <si>
    <t>EE reports discomfort after pulling up aircraft passenger seats for security checks.</t>
  </si>
  <si>
    <t>INJ/83645-22</t>
  </si>
  <si>
    <t>025697000</t>
  </si>
  <si>
    <t>Cleaning Room</t>
  </si>
  <si>
    <t>while working in the bag room on Monday during her shift, she experienced some discomfort in her right wrist however she worked through it and she finished her shift. During the evening the pain intensified and she went to her doctor on Tuesday May 31st, she was examined by the doctor he prescribed a steroid shot and told  to rest the hand, however she was cleared to return to work on full duty.</t>
  </si>
  <si>
    <t>INJ/83646-22</t>
  </si>
  <si>
    <t>021834600</t>
  </si>
  <si>
    <t>EE was in the final boarding process of DL 1582 to ATL, gate agents were checking all remaining bags. Pax Hamelin’s bag was tagged at the podium to MSY. She did not want to check the bag. The gate agent was in the process of taking the bag down the jetbridge, pax followed. She was screaming and cursing at him stating that she wanted her bag. EE Page opened the jetbridge door and sent the bag down the chute. As he walked back in the jetbridge, the pax struck him across his chest. The force from this broke his badge off his neck. He stated that caused him to stumble back against the wall. This action he fears may have aggravated his current ailment (pinched nerve in his spine). The incident was witnessed by ALA Jose Burgos</t>
  </si>
  <si>
    <t>PAX Induced</t>
  </si>
  <si>
    <t>INJ/83650-22</t>
  </si>
  <si>
    <t>097327700</t>
  </si>
  <si>
    <t>•	Agent Lewis was coming out of Bin 3 CRJ-900  and lightly Pulled on the Strap and door came slamming down on his Thumb which he quickly pulled back and got Cut by his Thumb and Nail area.
•	Agent Shane Lee Galloway heard over the Headset that Agent Lewis was in a lot of Pain and came over to the B. Loader to help him off the AC.  
•	Agent Lewis is being taken directly to Urgent Care to be evaluated and make sure he is OK.  He will be brought by ALA Valdes. 
•	Agent Lewis was advised to call me, Sandra or Rosolino with any update on medical attention that may be needed.</t>
  </si>
  <si>
    <t>Struck By - Cargo Door</t>
  </si>
  <si>
    <t>INJ/83651-22</t>
  </si>
  <si>
    <t>050450500</t>
  </si>
  <si>
    <t>EE was lifting a bag from pier 4 into a baggage cart with 2 hands, when she felt a pop in her right shoulder.  The pop was followed by immediate discomfort, pain, and loss of range of motion.</t>
  </si>
  <si>
    <t>INJ/83652-22</t>
  </si>
  <si>
    <t>068001900</t>
  </si>
  <si>
    <t>SMF</t>
  </si>
  <si>
    <t>Agent was checking in overweight large hard shell case that was 57 pounds, while lifting from the bag well, bag fell on top of agents left foot.</t>
  </si>
  <si>
    <t>INJ/83658-22</t>
  </si>
  <si>
    <t>071239700</t>
  </si>
  <si>
    <t>While offloading bags from the belt loader to his cart employee felt a burning pain in his right shoulder. Employee reported to Delta Health Central for initial ice treatment on 6/2. On 6/5 employee reported to Delta Health Central and was then referred to Concentra.</t>
  </si>
  <si>
    <t>INJ/83683-22</t>
  </si>
  <si>
    <t>017785400</t>
  </si>
  <si>
    <t>EE felt mild soreness in lower left back after stacking bags in the evening. The next morning he woke up and the pain had increased, so he sought evaluation in HCM.</t>
  </si>
  <si>
    <t>ExoSkeleton</t>
  </si>
  <si>
    <t>INJ/83688-22</t>
  </si>
  <si>
    <t>026195100</t>
  </si>
  <si>
    <t>EE states hitting the R knee on the seat and head jerking forward when the E bus slammed on the brakes when a tug almost hit the bus while leaving the E bus stop on 5/16 around 5:00 pm.</t>
  </si>
  <si>
    <t>INJ/83689-22</t>
  </si>
  <si>
    <t>027637000</t>
  </si>
  <si>
    <t>Worked nothing but BBR flights and was off-loading/loading. Felt shoulder was feeling really sore the next day.</t>
  </si>
  <si>
    <t>INJ/83691-22</t>
  </si>
  <si>
    <t>038327800</t>
  </si>
  <si>
    <t>OKC</t>
  </si>
  <si>
    <t>On June 1, 2022, at approximately 11:35am OKC CSA Erica Taylor went to dispatch DL2402 at gate 26 when she saw gate checked bags at the end of the jetbridge. Erica opened the door to the jetbridge stairs and placed bags in the chute. Erica then turned and took a few steps towards the aircraft door. It was raining at the time and light rain was coming in from the space between the canopy and the aircraft causing the bridges exterior platform floor to be wet. Erica states she doesn’t know if she got water on her shoe from placing the bags into the chute or if it came from the rain on the platform however, she partially slipped with her Right foot between the rotunda of the jetbridge and the door of the aircraft. She stated she caught herself, however, didn’t fall (Erica was wearing rubber soled shoes at the time with a 1-1/2 inch heal). Erica stated that caused pain in her lower/center back above the tail bone. Erica reported this event to her OSM via text message on June 5, 2022. On June 6, 2022 Erica states the above to STM Andrea Savage who then met with Erica.</t>
  </si>
  <si>
    <t>INJ/83692-22</t>
  </si>
  <si>
    <t>069765400</t>
  </si>
  <si>
    <t>EE was on the taxi way and tug driver decided to stop to give way to an oncoming aircraft. When EEs stopped, a few seconds later, a SouthWest Tug made contact hard from the back and EE's tug moved to another lane</t>
  </si>
  <si>
    <t>INJ/83695-22</t>
  </si>
  <si>
    <t>086278100</t>
  </si>
  <si>
    <t>The employee was walking to the breakroom when he tripped over his own feet causing him to fall landing on both of his knees and pinning his forearm under him striking his left ribs. VAT was contacted and recommended ice to the affected areas.</t>
  </si>
  <si>
    <t>INJ/83706-22</t>
  </si>
  <si>
    <t>016839700</t>
  </si>
  <si>
    <t>Employee explains he believes injury occurred while he repe4atedly gets in/out of his baggage tug.</t>
  </si>
  <si>
    <t>INJ/83709-22</t>
  </si>
  <si>
    <t>076110100</t>
  </si>
  <si>
    <t>While clearing Bag jam on Bed section Employee stats he hit his back on a metal item. Felt Throbbing in back later that night. Following morning went to Emergency room.</t>
  </si>
  <si>
    <t>Bag Jam</t>
  </si>
  <si>
    <t>INJ/83713-22</t>
  </si>
  <si>
    <t>055357500</t>
  </si>
  <si>
    <t>Agent was heading into work walking through the C side tunnel and tripped on a charging cord that was hooked up on to an electric belt loader. He caught himself mid fall and hurt his right pinky and left elbow.</t>
  </si>
  <si>
    <t>INJ/83715-22</t>
  </si>
  <si>
    <t>061941100</t>
  </si>
  <si>
    <t>Employee Statement: I grabbed a bag off of the carousel 80 I and was putting it in the cart. As I was turning I felt a pop in my knee. Then I started feeling tightness in the back of my knee."</t>
  </si>
  <si>
    <t>INJ/83716-22</t>
  </si>
  <si>
    <t>038832100</t>
  </si>
  <si>
    <t>Employee Statement: "Unloading bags and heavy toolbag fell from top of stack and injured bicep."</t>
  </si>
  <si>
    <t>6a</t>
  </si>
  <si>
    <t>INJ/83719-22</t>
  </si>
  <si>
    <t>074830800</t>
  </si>
  <si>
    <t>EE describes having discomfort in the right wrist that has come from the repetitive motion of turning and pulling the lavatory hose</t>
  </si>
  <si>
    <t>INJ/83720-22</t>
  </si>
  <si>
    <t>066173000</t>
  </si>
  <si>
    <t>EE was stepping down from the belt loader when he rolled his right ankle.</t>
  </si>
  <si>
    <t>INJ/83722-22</t>
  </si>
  <si>
    <t>088912200</t>
  </si>
  <si>
    <t>GSE MUE Stacie Cutler was called to clear a large box jam, made attempts to clear, called for assistance. EE removed bump cap during jam clearing. After Jam was cleared employee struck head against a overhead stationary object. Employee did not report initially, worked the rest of the day. After going home, employee then called back stating they had hit their head earlier in the day and did not report it.</t>
  </si>
  <si>
    <t>INJ/83723-22</t>
  </si>
  <si>
    <t>053904000</t>
  </si>
  <si>
    <t>On June 6, 2022, Hermell Whouie was bringing a non-collapsible manual wheelchair up the jetbridge stairs. There was wind and rain at the time and a gust of wind blew the wheelchair off-balance causing an overextension of Hermell’s right wrist.</t>
  </si>
  <si>
    <t>8C</t>
  </si>
  <si>
    <t>INJ/83724-22</t>
  </si>
  <si>
    <t>036448600</t>
  </si>
  <si>
    <t>Agent trying to put a heavy piece of freight beside an Human Remains, when as he lifted the piece he felt a pull on his right Hamstring, left quad and right groin pulling.</t>
  </si>
  <si>
    <t>INJ/83742-22</t>
  </si>
  <si>
    <t>075835500</t>
  </si>
  <si>
    <t>Bitten</t>
  </si>
  <si>
    <t>EE was loading a box of mushrooms into the bin when she noticed a bite &amp; swelling around the area on her Right Forearm</t>
  </si>
  <si>
    <t>Insect</t>
  </si>
  <si>
    <t>INJ/83743-22</t>
  </si>
  <si>
    <t>021698100</t>
  </si>
  <si>
    <t>EE was lifting a suitcase over head and felt discomfort in the shoulder</t>
  </si>
  <si>
    <t>INJ/83751-22</t>
  </si>
  <si>
    <t>000101400</t>
  </si>
  <si>
    <t>The EE was positioning himself on to the drivers seat of a baggage tug when he sustained a contusion to his left groin area.</t>
  </si>
  <si>
    <t>INJ/83778-22</t>
  </si>
  <si>
    <t>042681700</t>
  </si>
  <si>
    <t>EE was working in bagroom loading bags in the cart from the baggage belt. While pulling the bag cart forward felt a pain it the hamstring of left leg after pulling the carts in to the staging area.</t>
  </si>
  <si>
    <t>Ergo - Cart Push/Pull</t>
  </si>
  <si>
    <t>INJ/83780-22</t>
  </si>
  <si>
    <t>095042700</t>
  </si>
  <si>
    <t>EE states he was off loading Bin 3 of a 737-900 and felt a pop/pull in his lower back.</t>
  </si>
  <si>
    <t>INJ/83785-22</t>
  </si>
  <si>
    <t>EE was in bin stacking bags. She went to grab a bag that was coming up the belt when the belt caught her right arm and began pulling it in a downward motion, at which point the bag ended up on top of her arm causing it to be stuck between bag and belt loader, resulting in pain and bruising. EE was transported and evaluated.</t>
  </si>
  <si>
    <t>INJ/83792-22</t>
  </si>
  <si>
    <t>014661800</t>
  </si>
  <si>
    <t>Pulling a baggage cart up in line with the other carts</t>
  </si>
  <si>
    <t>INJ/83794-22</t>
  </si>
  <si>
    <t>098835700</t>
  </si>
  <si>
    <t>Employee was walking back from her break when she stepped into sticky residue that was on the floor resulting in her left foot getting stuck and falling forward on her hands and knees.</t>
  </si>
  <si>
    <t>INJ/83795-22</t>
  </si>
  <si>
    <t>051073900</t>
  </si>
  <si>
    <t>After closing the curtain on a ULD, agent Jones positioned himself between two transporters out of the line of sight of the ALA. ALA proceeds to drive off unaware that agent Jones is between the transporters, at which time agent jones was then knocked down and both lower legs were struck by the transporter.</t>
  </si>
  <si>
    <t>Struck by - Transporter</t>
  </si>
  <si>
    <t>INJ/83802-22</t>
  </si>
  <si>
    <t>074948800</t>
  </si>
  <si>
    <t>BW EE felt lower back discomfort &amp; slight R. wrist pain as he was carrying a heavy bag.</t>
  </si>
  <si>
    <t>INJ/83804-22</t>
  </si>
  <si>
    <t>071042500</t>
  </si>
  <si>
    <t>While working flight 859 (SLC outbound) passing bags to the other ramp EE was throwing bags to another CSA in the AFT bin, as EE released the heavy bag, he felt sharp pain in his right elbow. EE finished loading the flight and walked the flight out then came into report injury</t>
  </si>
  <si>
    <t>INJ/83814-22</t>
  </si>
  <si>
    <t>000670700</t>
  </si>
  <si>
    <t>The agent was working at sky priority between the hours of 1700-1800, a passenger checked in a bag. After weighing the bag she pulled the bag straight up from the scale by the upper handle. After tagging it she pulled it straight up once again but this time she made a swopping motion with her leg and used her knee to assist in pushing the bag onto the belt; she suddenly felt a pop. The employee states she did not feel immediate pain and continued working, it wasn't until a few days later on her day off that she work up with some discomfort.</t>
  </si>
  <si>
    <t>INJ/83818-22</t>
  </si>
  <si>
    <t>001401900</t>
  </si>
  <si>
    <t>while unloading baggage and freight from inside the AC bin, he felt pain in his lower back afterwards</t>
  </si>
  <si>
    <t>INJ/83820-22</t>
  </si>
  <si>
    <t>013827800</t>
  </si>
  <si>
    <t>EE was near kiosk check-in area helping another customer. When EE stepped back they fell over a customer's bag.</t>
  </si>
  <si>
    <t>INJ/83821-22</t>
  </si>
  <si>
    <t>017021900</t>
  </si>
  <si>
    <t>AW CSA was finishing up working a flight, as she was walking up the jetway back to the podium, she was rushing and tripped and fell, twisting her L. ankle in the process.</t>
  </si>
  <si>
    <t>INJ/83822-22</t>
  </si>
  <si>
    <t>028891700</t>
  </si>
  <si>
    <t>Employee was loading freight that was 223LB of freight. She started pushing and pulling the freight which caused her lower back injury.</t>
  </si>
  <si>
    <t>INJ/83828-22</t>
  </si>
  <si>
    <t>051339800</t>
  </si>
  <si>
    <t>EE was pulling a bag from belt loader onto cart when they felt a strain in their right shoulder.</t>
  </si>
  <si>
    <t>INJ/83832-22</t>
  </si>
  <si>
    <t>043144800</t>
  </si>
  <si>
    <t>Employee was driving tug #770205 when he was impacted by another driver operating tug #170263.</t>
  </si>
  <si>
    <t>INJ/83855-22</t>
  </si>
  <si>
    <t>039581700</t>
  </si>
  <si>
    <t>EE was working at international check in when she felt a pop followed by pain in her left shoulder, states it hurts to raise arm above shoulder level.</t>
  </si>
  <si>
    <t>INJ/83865-22</t>
  </si>
  <si>
    <t>055329500</t>
  </si>
  <si>
    <t>EE's head made contact with pitot tube while rising up after placing chocks prior to servicing a/c.</t>
  </si>
  <si>
    <t>INJ/83868-22</t>
  </si>
  <si>
    <t>011798800</t>
  </si>
  <si>
    <t>While walking out at the end of his shift, EE states he felt a pop in his right knee, causing discomfort on the inside of the knee.</t>
  </si>
  <si>
    <t xml:space="preserve">Walking </t>
  </si>
  <si>
    <t>INJ/83872-22</t>
  </si>
  <si>
    <t>067157800</t>
  </si>
  <si>
    <t>EE noticed right hand/wrist discomfort while grabbing a heavy bag</t>
  </si>
  <si>
    <t>INJ/83882-22</t>
  </si>
  <si>
    <t>055798400</t>
  </si>
  <si>
    <t>While lifting a bag in the bag room, EE states he experienced discomfort in the lower back.</t>
  </si>
  <si>
    <t>INJ/83898-22</t>
  </si>
  <si>
    <t>043056400</t>
  </si>
  <si>
    <t>While loading linen in the box truck and then moving it around inside of the truck I felt a strain/pull in my lower back, which had me hunched over and almost unable to stand.</t>
  </si>
  <si>
    <t>INJ/83899-22</t>
  </si>
  <si>
    <t>016300500</t>
  </si>
  <si>
    <t>EE reports discomfort after pulling up the seat cushions from the A/C passenger seats for security checks.</t>
  </si>
  <si>
    <t>INJ/83912-22</t>
  </si>
  <si>
    <t>074650000</t>
  </si>
  <si>
    <t>Agent Bowman was reaching for a bag from the top bag belt when she stared to feel discomfort in her left shoulder.</t>
  </si>
  <si>
    <t>INJ/83915-22</t>
  </si>
  <si>
    <t>000765700</t>
  </si>
  <si>
    <t>EE describes a small bump in his R. hand/tendon that started causing him pain 3 months ago. The pain has since worsened in his hand and joints, his L. pinky finger is also swollen and has been painful for the past 3 weeks.</t>
  </si>
  <si>
    <t>INJ/83927-22</t>
  </si>
  <si>
    <t>085259000</t>
  </si>
  <si>
    <t>I was walking out to Hydration vehicle near B7, and agent Cameron was driving belt loader to my location and waived me down. Agent stated that he just rolled his ankle and took his boot off to show where his pain was and continued to press under his heel. We proceeded to my office to start the OJI Process. 
Agent will be filing an OJI today and seeking medical treatment.
After discussion, agent stated that he was loading a Heavy wheelchair into AC and after stepping off the belt loader he rolled his right ankle. (Video footage available) I asked if he jumped off the side and agent stated that he didn’t jump off nor did he use the side steps or walk off the belt loader properly.</t>
  </si>
  <si>
    <t>INJ/83933-22</t>
  </si>
  <si>
    <t>003760900</t>
  </si>
  <si>
    <t>EE was handing gate checked bags to ramp agent through jetway door. She turned to hand one and struck her head against the door frame, resulting in a laceration to her forehead.</t>
  </si>
  <si>
    <t xml:space="preserve"> </t>
  </si>
  <si>
    <t>INJ/83936-22</t>
  </si>
  <si>
    <t>016075200</t>
  </si>
  <si>
    <t>EE reports discomfort after slipping and falling from the step of the high lift truck when trying to exit through the door.</t>
  </si>
  <si>
    <t>INJ/83955-22</t>
  </si>
  <si>
    <t>075763700</t>
  </si>
  <si>
    <t>While offloading DL1575 moving bags from belt loader to cart employee felt sharp pain in upper left side of back. Employee finished offloading and ran bags to bagroom before reporting injury.</t>
  </si>
  <si>
    <t>INJ/83966-22</t>
  </si>
  <si>
    <t>025671300</t>
  </si>
  <si>
    <t>Automotive Shop</t>
  </si>
  <si>
    <t>EE was using a sledge hammer to remove platform pulley off of main hydraulic cylinder. When struck pulley was struck a piece of the pulley went in to the employees right arm and stomach. Found metal piece only in the right arm. Bleeding was minimal and controlled.</t>
  </si>
  <si>
    <t xml:space="preserve">GSE </t>
  </si>
  <si>
    <t>INJ/83980-22</t>
  </si>
  <si>
    <t>060107300</t>
  </si>
  <si>
    <t>EE claimed she dropped a heavy bag on the bag belt and felt pain in her back.</t>
  </si>
  <si>
    <t>INJ/83992-22</t>
  </si>
  <si>
    <t>065171100</t>
  </si>
  <si>
    <t>Employee States, " I was lifting heavy bags off the ground and into the cart and felt a pull in my right thigh/hip area."</t>
  </si>
  <si>
    <t>INJ/83993-22</t>
  </si>
  <si>
    <t>092250700</t>
  </si>
  <si>
    <t>While working an outbound flight on gate 78, employee felt pain in his right shoulder when dropping gate claim bags down the slide instead of using the elevator. Employee reported it to OSM but continued working until 03:00. OSM told employee to see if it feels better overnight and if not injury report would be completed. Employee returned the next day feeling the same and went to Care Spot for additional treatment.</t>
  </si>
  <si>
    <t>3C</t>
  </si>
  <si>
    <t>INJ/83999-22</t>
  </si>
  <si>
    <t>074803700</t>
  </si>
  <si>
    <t>EE tripped on the jet bridge, fell and slid across the carpet.</t>
  </si>
  <si>
    <t>INJ/84021-22</t>
  </si>
  <si>
    <t>076124800</t>
  </si>
  <si>
    <t>advised Josephine Calautti informed me this morning her left foot was slightly swollen and the bottom of her heel is in pain. The direct cause of this injury is unknown to employee as it was not contributed to any type of twisting or of that nature. On 06/18 @ approx. 11a Josephine was walking down the jet bridge on gate 21 when she felt sharp pains on the bottom of her heel through to her Achilles. This morning her lower left ankle became slightly swollen and she was hurting while putting pressure on heel while walking.</t>
  </si>
  <si>
    <t>INJ/84025-22</t>
  </si>
  <si>
    <t>062008500</t>
  </si>
  <si>
    <t>EE was checking customers in at Special Services at the FTO on June 18, 2022. Passengers were a party of two with a total of 6 bags. EE checked all 6 bags and set aside to further assist the passenger’s check in. Once the passengers were fully checked in, EE proceeded to lift all six bags one and after the other onto the belt. EE stated she felt a sharp pain in her lower back after the 3rd bag was put onto the belt. EE did not report this to anyone until the next day. EE was taken out of the work place on 06/19/2022. EE was recommended by virtual athletic trainer to seek medical attention, which EE will do on 06/19/2022 (WakeMed Brier Creek). //OSM Ryan
***CHANGED TO RECORDABLE INJURY DUE TO PERSRCIPTION MEDICATION OBTAINED ON 06/19/2022**</t>
  </si>
  <si>
    <t>INJ/84032-22</t>
  </si>
  <si>
    <t>028604900</t>
  </si>
  <si>
    <t>Employee was in Bin 2 of a 737-900. After offloading baggage in Bin 3 he went into bin 2 to offload 220lb fish boxes. When he lifted the box onto the power stow in a squat position, he pulled his right hamstring,</t>
  </si>
  <si>
    <t>INJ/84044-22</t>
  </si>
  <si>
    <t>077668200</t>
  </si>
  <si>
    <t>EE reports that the pushback tug made contact with his L foot as it was backing up after pushback as he was sitting on the yellow stairs near E6.</t>
  </si>
  <si>
    <t>Struck By - Push Tug</t>
  </si>
  <si>
    <t>INJ/84056-22</t>
  </si>
  <si>
    <t>020792300</t>
  </si>
  <si>
    <t>Agent was loading  in the belly of a CR9 AC on or about 1700hrs and a bag that was stacked fell on his left knee causing a twisting motion. He continued working post incident and completed three flights; this caused increased discomfort. Agent spoke to ALA and the ALA directed him to an OSM.</t>
  </si>
  <si>
    <t>INJ/84060-22</t>
  </si>
  <si>
    <t>018703300</t>
  </si>
  <si>
    <t>EE was clearing a jam at Xray 8. The ladder/step stool slid beneath him and he fell, with his left leg getting caught between two steps. His right hand was also caught on a piece of metal and resulted in a laceration.</t>
  </si>
  <si>
    <t>INJ/84062-22</t>
  </si>
  <si>
    <t>048989200</t>
  </si>
  <si>
    <t>The employee works for the move team after he was done reposition an AC on B26 he asked the wing walker to connect the APU while he connects the power. Upon connecting the power the employee noticed that the hose was disconnected, the employee quickly reacted as this was a safety hazard. While he was rushing to secure the hose the employee tripped and bruised his knuckles on his left hand; he also sustained small lacerations.</t>
  </si>
  <si>
    <t>INJ/84068-22</t>
  </si>
  <si>
    <t>056180000</t>
  </si>
  <si>
    <t>While working on the ramp, EE reports windy conditions which caused debris to get into EE's left eye causing redness, irritation and discomfort.</t>
  </si>
  <si>
    <t>INJ/84069-22</t>
  </si>
  <si>
    <t>057852300</t>
  </si>
  <si>
    <t>IFS - Walking</t>
  </si>
  <si>
    <t>Michael Barry was assigned to working at the ticket counter,  approximately at 1430 EE experience sciatica nerve pain in EE right leg. As the day went along the pain got worse, now at 1845 EE feel the pain is to much to continue working.</t>
  </si>
  <si>
    <t>INJ/84070-22</t>
  </si>
  <si>
    <t>044392600</t>
  </si>
  <si>
    <t>Running</t>
  </si>
  <si>
    <t>Agent was speed-walking/running down jetbridge to assist a new hire with meeting the plane. Her left ankle rolled, causing her to fall.</t>
  </si>
  <si>
    <t>INJ/84087-22</t>
  </si>
  <si>
    <t>062810700</t>
  </si>
  <si>
    <t>at the ticket counter Annette Coleman checked two bags and placed them on the bag belt. The bags were not over fifty pounds and she did not have any difficulty placing them on the bag belt but five to 10 minutes later she felt a pain in her right arm, elbow and wrist. she mentioned that it is difficult to lift carry and grasp things firmly with her right hand, she also mentioned that it is also difficult to open and close the door on the aircraft.</t>
  </si>
  <si>
    <t>INJ/84093-22</t>
  </si>
  <si>
    <t>027747500</t>
  </si>
  <si>
    <t>EE states feeling a pop in the R upper arm while lifting a 61# bag onto a bag tug.</t>
  </si>
  <si>
    <t>INJ/84095-22</t>
  </si>
  <si>
    <t>057019000</t>
  </si>
  <si>
    <t>Lyn was transitioning down the stairs from the upper level desk to the lower level desk when her foot slipped on the third step down and she fell down 8 steps to the landing.  This caused bruising to her left knee, thigh, and up her left side.  She also sustained a cut to her left elbow because she was using that arm to protect her head.</t>
  </si>
  <si>
    <t>INJ/84109-22</t>
  </si>
  <si>
    <t>028854000</t>
  </si>
  <si>
    <t>EE states discomfort in B wrist and low back from the repetitive motion of connecting the drain hose to the drain nozzle while servicing the a/c.</t>
  </si>
  <si>
    <t>INJ/84118-22</t>
  </si>
  <si>
    <t>017402300</t>
  </si>
  <si>
    <t>EE employee lifted a heavy bag from the baggage belt to the floor. Then lifted the bag into a cart. While lifting the bag, he felt a sharp pain in his back.</t>
  </si>
  <si>
    <t>INJ/84120-22</t>
  </si>
  <si>
    <t>039315300</t>
  </si>
  <si>
    <t>EE reports discomfort after he knee went too far back while walking down stairs with trash in both hands</t>
  </si>
  <si>
    <t>INJ/84123-22</t>
  </si>
  <si>
    <t>061324200</t>
  </si>
  <si>
    <t>Agent was working in bin of aircraft on ATL outbound. During first few pieces of cargo, EE's back became sore, the next piece of freight, a sharp pain was felt on his lower back. EE swapped with other agent in the bin and completed task. EE left for the evening after his shift and thought he would feel better. EE did not inform OSM about injury at time  it occurred. EE went to dr after a few days of pain not getting better. EE went to dr and has an APF form.</t>
  </si>
  <si>
    <t>INJ/84132-22</t>
  </si>
  <si>
    <t>022129300</t>
  </si>
  <si>
    <t>Ticket Counter agent was lifting a bag off the scale and in doing so felt tight tension and discomfort in his R. shoulder and neck.</t>
  </si>
  <si>
    <t>INJ/84137-22</t>
  </si>
  <si>
    <t>032878500</t>
  </si>
  <si>
    <t>Was reaching a bag from the second shelf of a cart, when EE pulled the bag, EE twisted their right foot. EE went home, didn't notify a OSM, went to see a doctor the second day.</t>
  </si>
  <si>
    <t>INJ/84168-22</t>
  </si>
  <si>
    <t>015159100</t>
  </si>
  <si>
    <t>EE was working on container loader as he was holding flywheel cover , while trying to align mounting holes. Cover slipped and pinched 4th finger tip.</t>
  </si>
  <si>
    <t>Pinch Point</t>
  </si>
  <si>
    <t>INJ/84173-22</t>
  </si>
  <si>
    <t>091265900</t>
  </si>
  <si>
    <t>The employee was closing out a flight at the end of the jet bridge plane side at B35. A passenger comes running down and states he is supposed to be on that flight. The employee asked the gentleman for his "passport" (as it was a flight going to an international location) the passenger hands him his driver's license. The employee ask the passenger where is he going as the flight was headed to an international location, the passenger stated LAX and he removed his ID from the employee's hand. The employee claims he was pushed into the controls by the passenger causing him discomfort in his "back".</t>
  </si>
  <si>
    <t>INJ/84176-22</t>
  </si>
  <si>
    <t>012344000</t>
  </si>
  <si>
    <t>AW EE was closing the A/C door and as she pulled the butterfly handle she felt discomfort in her R. shoulder that continued up to her neck.</t>
  </si>
  <si>
    <t>INJ/84177-22</t>
  </si>
  <si>
    <t>015775400</t>
  </si>
  <si>
    <t>AW TC Agent was lifting a heavy bag at the bag drop area from the scale to the belt when she felt discomfort on her right side in lower back.</t>
  </si>
  <si>
    <t>INJ/84184-22</t>
  </si>
  <si>
    <t>049206000</t>
  </si>
  <si>
    <t>Employee is a SRR returning for the season. EE was with training to be current with LMS.  EE attempted to step into the Delta training van when they stretched to grab onto the handle and immediately began feeling pain on posterior part of their right calf.</t>
  </si>
  <si>
    <t>INJ/84185-22</t>
  </si>
  <si>
    <t>021411600</t>
  </si>
  <si>
    <t>Ibrahima Deme had just cleared the jetway of bags at A78 and was heading back down the stairs. From the top of the jetway, he signaled to his ramp agent that there were no more bags. He then proceeded to head down with both hands on the handrails and the scanner on his wrist, when he took a step and felt his right knee twist. He limped the rest of the way down. Another agent, Ali Tabisha noticed his limp and asked if he was ok. In which he responded that he would be fine. He was able to finish out the flight. He then went to work another flight at A49 while still limping. On his way to the bus, agent Hassan Saghir stopped to check on Ibrahima and suggested he ice his knee when he gets home. This morning there was still a lot of pain in his right knee, so he called OSM Ron Beater, who advised him to go to Delta Health Central.</t>
  </si>
  <si>
    <t>INJ/84194-22</t>
  </si>
  <si>
    <t>044177600</t>
  </si>
  <si>
    <t>EE loading JFK bags into a cart within the bag room, loading a bag into the 2nd shelf within the cart the EE felt a sharp pain in the upper left portion of their back. The pain continued even an hour after the incident.</t>
  </si>
  <si>
    <t>INJ/84196-22</t>
  </si>
  <si>
    <t>097049200</t>
  </si>
  <si>
    <t>EE was loading freight/Boxes in the aft cargo bin. EE was in the doorway tossing to agent father inside bin. The motion of twisting and turning was repetitive for multiple minuets. EE remembers loading a full freight cart of boxes in bin of 737-900.
EE felt pain in lower back once he exited the bin.
EE was then working another outbound 767-300 gate 132. EE remembers feeling pain as he ascended the container loader via stairs. EE recalls pain escalating once he descended from container loader.
EE went to the health center and was given first aid Heat/Massage on 6/23.
EE returned to duties with less pain than before. Continued to work assigned tasks with pain.
EE end of shift was at 1315.
EE states that he applied heat at home and stretched.</t>
  </si>
  <si>
    <t>INJ/84197-22</t>
  </si>
  <si>
    <t>030554300</t>
  </si>
  <si>
    <t>EE was unloading an ATL inbound in Bin 4 of a 757 containing heavy/bulky crates &amp; freight, as well as over 100 bags and felt severe discomfort in his R. shoulder after completing offload.</t>
  </si>
  <si>
    <t>INJ/84200-22</t>
  </si>
  <si>
    <t>015349500</t>
  </si>
  <si>
    <t>SAN</t>
  </si>
  <si>
    <t>Employee dropped her paper schedule and when she picked it up, she did not realize her head was positioned right under the earplug dispenser and hit her head against the dispenser. She began to feel sharp pain in her neck and nausea. She continued to feel fatigue and had blurry vision so she decided to leave work an hour early. Employee woke up the following morning and was still experiencing nausea so she decided to call her OSM to report a work injury.</t>
  </si>
  <si>
    <t>INJ/84202-22</t>
  </si>
  <si>
    <t>055000200</t>
  </si>
  <si>
    <t>EE reports discomfort after his hand was caught between the attachment site on the aircraft and the tow bar.</t>
  </si>
  <si>
    <t>MotoTok</t>
  </si>
  <si>
    <t>INJ/84209-22</t>
  </si>
  <si>
    <t>066161100</t>
  </si>
  <si>
    <t>While loading bags on an A223, EE was pushing a bag forward when EE's bump cap got stuck on the fire suppression grating, causing EE's head and neck to catch causing discomfort.</t>
  </si>
  <si>
    <t>INJ/84211-22</t>
  </si>
  <si>
    <t>063241300</t>
  </si>
  <si>
    <t>EE was opening the cargo door and reached down to pin the curtain when the door fell on both arms. EE arms were swollen and there was no lacerations or bleeding. EE was driven to Peachtree Occupational Medicine for medical evaluation and was diagnosed with closed fracture of the right distal radius near his forearm.</t>
  </si>
  <si>
    <t>INJ/84212-22</t>
  </si>
  <si>
    <t>093847000</t>
  </si>
  <si>
    <t>EE was loading Freight of wood when a piece went into his eye</t>
  </si>
  <si>
    <t>INJ/84238-22</t>
  </si>
  <si>
    <t>042890500</t>
  </si>
  <si>
    <t>CHS</t>
  </si>
  <si>
    <t>Shaquel was walking down the jet bridge of A5 past passengers boarding when I stepped down on the left side closet to the wall and felt a sharp shooting pain in her left leg. She contacted me then we called the VAT line and she was advise to follow first aid care, ice the leg and to elevate in addition to take ibuprofen.</t>
  </si>
  <si>
    <t>INJ/84247-22</t>
  </si>
  <si>
    <t>052942700</t>
  </si>
  <si>
    <t>Employee sustained laceration to left ring finger when caught in aircraft door vent flap during opening.</t>
  </si>
  <si>
    <t>INJ/84251-22</t>
  </si>
  <si>
    <t>075830300</t>
  </si>
  <si>
    <t>EE states that while offloading bags from the cart, the L thumb got caught in one of the bag handles.</t>
  </si>
  <si>
    <t>INJ/84253-22</t>
  </si>
  <si>
    <t>063760000</t>
  </si>
  <si>
    <t>Spill</t>
  </si>
  <si>
    <t>PSA Chris was assisting at Tom Bradley with Aero Mexico flight, when he walked by gate 141 he didn't see the water spill and slip and fell at that point he twisted his knee and felt discomfort</t>
  </si>
  <si>
    <t>INJ/84255-22</t>
  </si>
  <si>
    <t>094814100</t>
  </si>
  <si>
    <t>EE felt shoulder discomfort while lifting 4 boxes</t>
  </si>
  <si>
    <t>INJ/84263-22</t>
  </si>
  <si>
    <t>014510100</t>
  </si>
  <si>
    <t>Lifting a bag onto the bag belt</t>
  </si>
  <si>
    <t>INJ/84264-22</t>
  </si>
  <si>
    <t>091613000</t>
  </si>
  <si>
    <t>The agent was walking towards the sink, she felt like stepping on some Debry possible bottle cap or water causing her to slip and bend her right ankle</t>
  </si>
  <si>
    <t>INJ/84272-22</t>
  </si>
  <si>
    <t>044270400</t>
  </si>
  <si>
    <t>right wrist discomfort from hooking and unhooking lavatory hose</t>
  </si>
  <si>
    <t>INJ/84279-22</t>
  </si>
  <si>
    <t>097569700</t>
  </si>
  <si>
    <t>EE was in bin 2 of a 221 aircraft unloading bags off flight 1361 SLC-ORD. After his coworker entered the bin, he begin sliding bags towards his coworker to unload them when he felt a sharp pain on his lower left side. This caused him to stiffen and made working the rest of the flight difficult, however he did not report it until after completing the flight.</t>
  </si>
  <si>
    <t>INJ/84280-22</t>
  </si>
  <si>
    <t>050745700</t>
  </si>
  <si>
    <t>EE was the driver in DL equipment (super tug) tug came in contact with Menzies tug resulting in collision and discomfort in shoulder and leg</t>
  </si>
  <si>
    <t>INJ/84288-22</t>
  </si>
  <si>
    <t>087550800</t>
  </si>
  <si>
    <t>Employee loading bags and equipment in bin 3 of a 757 NBA CHARTER. Employee felt a sharp pain in his right shoulder after loading a heavy piece equipment . The pain continued while loading bags. The employee had to stop loading bags due to the pain in right shoulder.</t>
  </si>
  <si>
    <t>INJ/84289-22</t>
  </si>
  <si>
    <t>053082200</t>
  </si>
  <si>
    <t>BW Agent experienced L. knee discomfort, as it started swelling after work and he experienced difficulty walking. EE went to ER and it was determined to be a bacterial infection.</t>
  </si>
  <si>
    <t>Waalking</t>
  </si>
  <si>
    <t>INJ/84292-22</t>
  </si>
  <si>
    <t>074417100</t>
  </si>
  <si>
    <t>At approximately 2045/26 June -  Delta Tow Team EE driver and EE- passenger were traveling eastbound on the AOA Service Road just east of the Federal Express Hangar entrance near E-14 in Delta Super Tug # ET3U37 when a Menzies full size Jet Tug came in contact with the left front of the Delta Super Tug. Menzies Jet Tug # T-38 was traveling westbound when contact was made at this location.</t>
  </si>
  <si>
    <t>INJ/84293-22</t>
  </si>
  <si>
    <t>055804600</t>
  </si>
  <si>
    <t>EE was working multiple flights and began feeling discomfort in his left wrist by the end of his shift. Over his next few work days it kept getting worse and he decided to seek treatment and report it.</t>
  </si>
  <si>
    <t>INJ/84294-22</t>
  </si>
  <si>
    <t>027216400</t>
  </si>
  <si>
    <t>Lavatory</t>
  </si>
  <si>
    <t>EE states the nozzle direction on the toilet spray was aimed the wrong way causing the toilet spray to enter the eye.</t>
  </si>
  <si>
    <t>INJ/84295-22</t>
  </si>
  <si>
    <t>034645600</t>
  </si>
  <si>
    <t>Employee was in the process of connecting a string of cans to the tug that the ALA was driving. ALA stated that while reversing the tug the tug stopped and then jerk backwards. Employee was in the path of the tug and his left foot pinned but released. Employee does not have any fractures or break.</t>
  </si>
  <si>
    <t>Struck by - Vehicle</t>
  </si>
  <si>
    <t>INJ/84324-22</t>
  </si>
  <si>
    <t>Employee was working makeup unit at the international bag room, belt jammed and he was trying to get bags off the belt. One hard suitcase dropped on his left ankle and when he attempted to get his foot out, he twisted his ankle.</t>
  </si>
  <si>
    <t>INJ/84338-22</t>
  </si>
  <si>
    <t>060277000</t>
  </si>
  <si>
    <t>The employee was assisting the need help center at B42, she was headed to her next assignment when she improperly positioned a stanchion to squeeze through in order to reach the next gate promptly. Upon squeezing between the wall and the stanchion post she felt a pop in her left ankle followed by discomfort.</t>
  </si>
  <si>
    <t>INJ/84339-22</t>
  </si>
  <si>
    <t>079416400</t>
  </si>
  <si>
    <t>While exiting the aircraft bin, EE's shoelace got caught in the bin webbing, causing EE to fall onto belt loader and to the ground. EE sustained scrapes to both knees, lacerations to right elbow and arm, and discomfort in the right shoulder and lower back.</t>
  </si>
  <si>
    <t>INJ/84349-22</t>
  </si>
  <si>
    <t>036205900</t>
  </si>
  <si>
    <t>BW EE was offloading bags in the cargo bin when a heavy bag fell. He attempted to catch it but the bag slammed into his R. hand/thumb causing discomfort and swelling.</t>
  </si>
  <si>
    <t>INJ/84352-22</t>
  </si>
  <si>
    <t>045632100</t>
  </si>
  <si>
    <t>While working an overnight shift, EE states they had sharp pain in their lower back after handling/sorting through many bags.</t>
  </si>
  <si>
    <t>INJ/84356-22</t>
  </si>
  <si>
    <t>047134700</t>
  </si>
  <si>
    <t>EE reports discomfort after she slipped on wet concrete when exiting the high lift truck. EE states her back side and left elbow made contact with the ground.</t>
  </si>
  <si>
    <t>INJ/84369-22</t>
  </si>
  <si>
    <t>041498800</t>
  </si>
  <si>
    <t>EE states while pushing HR into Bin 3 from belt loader, his right knee made contact with corner, as HR dropped. EE slipped, lost balance and felt knee "pop" inside of knee.</t>
  </si>
  <si>
    <t>HR Induced</t>
  </si>
  <si>
    <t>INJ/84404-22</t>
  </si>
  <si>
    <t>076396400</t>
  </si>
  <si>
    <t>EE reports that while working Pier 43, he bumped into a trash can causing him to fall onto the ground landing on his L side.</t>
  </si>
  <si>
    <t>INJ/84467-22</t>
  </si>
  <si>
    <t>007132200</t>
  </si>
  <si>
    <t>EE states feeling a pull in the R wrist while offloading a heavy toolbox on D40.</t>
  </si>
  <si>
    <t>New Hire</t>
  </si>
  <si>
    <t>Tenure Agent</t>
  </si>
  <si>
    <t>Days to Recordable</t>
  </si>
  <si>
    <t>Recordability</t>
  </si>
  <si>
    <t>Date Recordable</t>
  </si>
  <si>
    <t>sea</t>
  </si>
  <si>
    <t>Years of service at time of INJ</t>
  </si>
  <si>
    <t>Days To Recordable</t>
  </si>
  <si>
    <t>4 or 5</t>
  </si>
  <si>
    <t>EE was loading freight on DL1725 on Saturday, February 12, 2022, in the belly of an Airbus 321.  This was near the end of his shift and he completed his task and left for the day.  The next morning, he inquired to OPS agent what the process for reporting a possible injury. OSM spoke with him at 0630 am and again at approximately 1100 when he stated he wanted to let me know as a matter of record that his elbow was sore from loading an aircraft the prior day.  He did not need immediate treatment. He reported the injury to the Virtual Athletic Training on Sunday, February 20, 2022 not speaking with anyone else at the station about the soreness.</t>
  </si>
  <si>
    <t>Gloves</t>
  </si>
  <si>
    <t>LifeSAVER 01</t>
  </si>
  <si>
    <t>Chocking / Unchocking</t>
  </si>
  <si>
    <t>Years of Service at Time of Incident</t>
  </si>
  <si>
    <t>Passenger Induced</t>
  </si>
  <si>
    <t>Days to recordable</t>
  </si>
  <si>
    <t>Years of Service at time of Event</t>
  </si>
  <si>
    <t>INJ/84305-22</t>
  </si>
  <si>
    <t>097322200</t>
  </si>
  <si>
    <t>EE was stepping down off the bus at the B spine when she twisted her right ankle.  The bus was not lowered.</t>
  </si>
  <si>
    <t>Stepping Up / Down</t>
  </si>
  <si>
    <t>INJ/83897-22</t>
  </si>
  <si>
    <t>097337800</t>
  </si>
  <si>
    <t>While stepping off tug on the way to clock out, EE felt sharp discomfort in bottom of foot</t>
  </si>
  <si>
    <t>INJ/84855-22</t>
  </si>
  <si>
    <t>006904400</t>
  </si>
  <si>
    <t>Loss Description: EE was trying to open the aircraft door it didn't lock properly causing the door to come down on EE head.EE was using a bump cap to protect head.</t>
  </si>
  <si>
    <t>INJ/83110-22</t>
  </si>
  <si>
    <t>057658100</t>
  </si>
  <si>
    <t>Paula was conducting her normal work duties at the ticket counter. She explained to me that she had been handling heavy bags all day. She can typically handle up to 70lbs bags, anything over she typically asks for help. With this last transaction she had, Paula picked up the bag with both hands to place it on the belt. Upon placing it on the belt, she needed some more momentum to accomplish this so she raised her knee to push the heavy bag on to the belt. Upon doing this, she felt sudden pain in her right thigh. She reported this to the PSA (Cowley). The PSA then instructed her to take a break and take care of the pain. The pain then worsened and requested to see a doctor. Since we do not have a HC we took her to Concentra.</t>
  </si>
  <si>
    <t>INJ/84655-22</t>
  </si>
  <si>
    <t>053472400</t>
  </si>
  <si>
    <t>day to day  work duties</t>
  </si>
  <si>
    <t>INJ/84451-22</t>
  </si>
  <si>
    <t>071772100</t>
  </si>
  <si>
    <t>EE used her left arm to move bags</t>
  </si>
  <si>
    <t>INJ/83777-22</t>
  </si>
  <si>
    <t>007131600</t>
  </si>
  <si>
    <t>BW Bagroom EE was pulling a bag off the belt to place into cart and it slipped out of his hand and fell, hitting the R. side of his R. ankle/foot.</t>
  </si>
  <si>
    <t>INJ/84786-22</t>
  </si>
  <si>
    <t>011322900</t>
  </si>
  <si>
    <t>Agent working at the ticket counter accepting heavy media bag 95 lbs., due to heavy weight, she's unable to lift from the scale and tried to push the bag instead and caused her to use full force. After the incident, she started to felt pain in her sciatic nerve area, lower right side of her back.</t>
  </si>
  <si>
    <t>INJ/84530-22</t>
  </si>
  <si>
    <t>063784600</t>
  </si>
  <si>
    <t>Jazmin stated to have worked Bag Drop area at ticket counter on Thursday 6/9/22 in the evening and noted an insidious onset of sharp discomfort of the R posterior hip and L lower back after her break at around 7pm. No specific mechanism reported. Agent was able to continue with work for the rest of the day. Agent continued with assigned work duties Fri-Mon noting negligible discomfort while working Anchor at ticket counter. Agent returned to work today and visited DHC for the first time today feeling some improvement of low back/posterior hip discomfort after her days off, noting some rest and self-care at home alleviated some symptoms.</t>
  </si>
  <si>
    <t>INJ/84364-22</t>
  </si>
  <si>
    <t>050620300</t>
  </si>
  <si>
    <t>DANIEL WAS WORKING AT BAG DROP.  AS HE WAS CARRYING A HEAVY BAG FROM THE SCALE TO THE BELT, HE FELT DISCONFRT IN HIS BACK AREA.  AFTER A COUPLE DAYS PASSED, THE PAIN GREW WORSE TO THE POINT HE SOUGHT MEDICAL ATTENTION.</t>
  </si>
  <si>
    <t>INJ/84130-22</t>
  </si>
  <si>
    <t>067440700</t>
  </si>
  <si>
    <t>EE states he was pulling two carts at the same time and remembers twisting quickly</t>
  </si>
  <si>
    <t>Cart Pusher</t>
  </si>
  <si>
    <t>INJ/84246-22</t>
  </si>
  <si>
    <t>001223300</t>
  </si>
  <si>
    <t>MSN</t>
  </si>
  <si>
    <t>EE was assisting a wheelchair passenger to pre-board using an aisle chair. Passenger was able to transfer himself from his wheelchair to the aisle chair. As the EE and Red Coat were moving the wheelchair from the jet bridge to the aircraft, EE had to lift the front of the aisle chair, while Red Coat lifted the back to get the aisle chair over the threshold. After the Passenger was safely accommodated, EE reported a discomfort to her lower back – left side. EE reported the incident to OSM on duty. OSM took statement and advised agent to call the Virtual Athletic Trainer.</t>
  </si>
  <si>
    <t>Assisting Disabled Passenger</t>
  </si>
  <si>
    <t>INJ/84650-22</t>
  </si>
  <si>
    <t>071057400</t>
  </si>
  <si>
    <t>On 6/15/22, EE was lifting a bag from the slimline at the lobby when he felt discomfort in the right shoulder.</t>
  </si>
  <si>
    <t>INJ/84323-22</t>
  </si>
  <si>
    <t>063866100</t>
  </si>
  <si>
    <t>EE states feeling discomfort in the back when lifting a bag in the E2 tunnel.</t>
  </si>
  <si>
    <t>INJ/84362-22</t>
  </si>
  <si>
    <t>031102400</t>
  </si>
  <si>
    <t>Agent was on MU 5 packing bags and setting them up on the bottom shelf of a cart. He went to retrieve a bag from the carousel when suddenly he felt a bi-lateral pain in his lower back.</t>
  </si>
  <si>
    <t>INJ/84629-22</t>
  </si>
  <si>
    <t>070339700</t>
  </si>
  <si>
    <t>Agent was working at Terminal 2 bag drop. Agent stated that the volume of work was heavy but she did not want to impact the operation. She felt discomfort in her lower back but moved on to the TSA area, agent stated she stayed for about 1 and a half hours. She went on break and the discomfort continued, she reached out to a red coat for PTO and went home. The next morning the pain intensified and she could not move. Agent reached out to her doctor and was removed from work.</t>
  </si>
  <si>
    <t>INJ/84699-22</t>
  </si>
  <si>
    <t>031805200</t>
  </si>
  <si>
    <t>Agent was lifting a heavy bag, while trying to place it in a double deck cart he twisted with his back and not hos leg causing a sharp pain in his back, when it first happened it wasn't hurting but now is hard to turn.</t>
  </si>
  <si>
    <t>INJ/84182-22</t>
  </si>
  <si>
    <t>044640600</t>
  </si>
  <si>
    <t>Employee was in bin 3 loading and stacking bags. He went to pull a bag fromthe power stow and twisted to stack it and heard a pop in his back</t>
  </si>
  <si>
    <t>INJ/84291-22</t>
  </si>
  <si>
    <t>007919800</t>
  </si>
  <si>
    <t>Employee is not certain, but states injury was likely from lifting a heavy bag she wheeled in from the lobby bag tagging area into the area behind the counter and then onto the floor mat section next to the main bag belt.  It either happened during the slight lift onto the rubber floor mat or the larger lift onto the belt itself.    Causing a strain to the right side of her left knee.</t>
  </si>
  <si>
    <t>INJ/84691-22</t>
  </si>
  <si>
    <t>036045800</t>
  </si>
  <si>
    <t>When In the bin 1 looking for a bag to be oofloaded a heavy bag fell on top of my right hand
Aircraft was a 320 Bin 2</t>
  </si>
  <si>
    <t>INJ/84757-22</t>
  </si>
  <si>
    <t>090306000</t>
  </si>
  <si>
    <t>EE states that while stepping down from the back of the lav truck, her hand slipping causing her to come down on the ankle.</t>
  </si>
  <si>
    <t>INJ/84611-22</t>
  </si>
  <si>
    <t>073212600</t>
  </si>
  <si>
    <t>EE was working 757s all day about 2 weeks ago on A3 or A4. EE for the past few weeks has started feeling fain and soreness in their left shoulder. EE does not remember what flight or what task they were preforming at the time of the injury.</t>
  </si>
  <si>
    <t>INJ/84299-22</t>
  </si>
  <si>
    <t>099230700</t>
  </si>
  <si>
    <t>Agent was working the self tag bag drop and after some time of touching numerous bags his back began to tighten up.  He lifted several overweight bags utilizing Delta's bag lifting procedures as prescribed in KM and LMS courses. Agent states that at 0400 he was able to touch his toes and now at 0735 he is not able to touch his toes.  He can only slightly touch his shins.</t>
  </si>
  <si>
    <t>INJ/84351-22</t>
  </si>
  <si>
    <t>079617700</t>
  </si>
  <si>
    <t>EE said at around 1030 which was 30mins before their shift was over. EE checked a bag that was between 70lbs to 75lbs and after sending it down the belt EE felt a tingling feel on her lower back. So they came upstairs to find a leader to speak with and found Amanda that is in Health Central. When OSM Tina approached EE, they requested to be transported to the hospital so they can seek medical attention.</t>
  </si>
  <si>
    <t>INJ/84374-22</t>
  </si>
  <si>
    <t>040556800</t>
  </si>
  <si>
    <t>Checking in customer tool box that weighed 76 pounds. When placing the bag on the baggage belt she felt a pull in the muscle on the right side between her neck and shoulder</t>
  </si>
  <si>
    <t>INJ/84544-22</t>
  </si>
  <si>
    <t>EE states feeling discomfort in the L elbow while lifting bags out of a cart.</t>
  </si>
  <si>
    <t>3a</t>
  </si>
  <si>
    <t>INJ/84854-22</t>
  </si>
  <si>
    <t>097350400</t>
  </si>
  <si>
    <t>Robin states she injured herself a couple of weeks ago while lifting bags at the Ticket Counter. She did not report it to an OSM, believing the pain would go away on its own. She has been taking Advil and icing her left shoulder, but the pain became so severe last night 7/18 she passed out while sitting on the toilet at her home and fell on the floor. She sustained injury to the left side of her face and lip when she passed out.</t>
  </si>
  <si>
    <t>INJ/84368-22</t>
  </si>
  <si>
    <t>063176800</t>
  </si>
  <si>
    <t>IFS - Airport - Concourse/Gate Area</t>
  </si>
  <si>
    <t>Agent was pushing the mobile adaptor when the metal frame of the carpet was lifted due to no screws to hold the metal object down and agent hurt her right foot on top</t>
  </si>
  <si>
    <t>Mobile Bridge Adapter</t>
  </si>
  <si>
    <t>INJ/84386-22</t>
  </si>
  <si>
    <t>024073500</t>
  </si>
  <si>
    <t>EE reports discomfort after he was pinned between and jet bridge and bag tug.</t>
  </si>
  <si>
    <t xml:space="preserve">LifeSAVER 3 - Step Between </t>
  </si>
  <si>
    <t>LifeSAVER Training</t>
  </si>
  <si>
    <t>INJ/84432-22</t>
  </si>
  <si>
    <t>065472100</t>
  </si>
  <si>
    <t>Employee was loading bags into the cart from the belt loader. While lifting a heavy bag, employee felt sharp pain on shoulder for an instant. Then employee did not feel any pain until the next flight. Afterwards, the employee went to an OSM to receive instructions. OSM instructed him to go seek treatment at an urgent care.</t>
  </si>
  <si>
    <t>INJ/84631-22</t>
  </si>
  <si>
    <t>062540000</t>
  </si>
  <si>
    <t>ALA Forsythe stated that while offloading DL399 SLC arrival he bent down to pick up a box off the ground and "heard a pop" in his shoulder, that it "felt like a strain" in his back.</t>
  </si>
  <si>
    <t>INJ/84632-22</t>
  </si>
  <si>
    <t>046620000</t>
  </si>
  <si>
    <t>As Sharon was walking past two stools located behind the Baggage Service Office Counter her foot caught on the first stool leg catching her leg and turning her ankle.</t>
  </si>
  <si>
    <t>INJ/84388-22</t>
  </si>
  <si>
    <t>038017700</t>
  </si>
  <si>
    <t>EE, was working at pier MK4- When lifting bags ee, placed the bag inside the cart, right after that moment ee felt pain on lower back. EE reported to me (OSM Marisol what happened).  I asked ee if the pain was from any previous injuries ee answer was no. Originally received an assessment via virtual with the central health athletic with Amber because ee stated that nobody was in the health central office, but after the virtual was done. OSM Stacy and Mahad walk to the central office to double verify if anyone was or not on duty because nobody was answering the phone. Amanda was on duty and did a OJI assessment in ee this time.</t>
  </si>
  <si>
    <t>INJ/84391-22</t>
  </si>
  <si>
    <t>081807200</t>
  </si>
  <si>
    <t>EE was working a pier when another Agent driving a bag tug with transporters drove pass and the transporter struck him.</t>
  </si>
  <si>
    <t>Struck By - GSE</t>
  </si>
  <si>
    <t>INJ/84400-22</t>
  </si>
  <si>
    <t>073333200</t>
  </si>
  <si>
    <t>Employee was working outbound 9E4886 ORD-JFK at Gate E16 loading gate checks. EE stated that he was standing on the front step of the belt loader reaching for the scanner that the ALA had in the bin. The ALA was assisting another agent stacking bags. As EE went to step down, his foot got caught/ misstep on the 2nd step, causing him to fall backward and land on his left elbow.</t>
  </si>
  <si>
    <t>INJ/84442-22</t>
  </si>
  <si>
    <t>083898700</t>
  </si>
  <si>
    <t>Unloading bags and felt discomfort in her wrist</t>
  </si>
  <si>
    <t>INJ/84452-22</t>
  </si>
  <si>
    <t>013120800</t>
  </si>
  <si>
    <t>EE states Matrix cleaning solution made contact with the L eye while dumping it into a bucket</t>
  </si>
  <si>
    <t>INJ/84401-22</t>
  </si>
  <si>
    <t>035091500</t>
  </si>
  <si>
    <t>Agent: Thomas Martens
PPR# 035091500
Shift 0900-1730
Flight: DL364 ATL Gate: A4
ALA was finishing up the load of current cart of bags at the AFT of AC and tried proceeding to move to the next cart. When trying to start ALA tug, tug would not start. ALA grabbed available tug between A4/A5 area and attempted to hook up carts by pushing carts away from himself to be able to connect carts to tug. Agent was unaware at this point that BGROOM came and hooked up the close-out cart and had pushed the weight of a total of 5 baggage carts thinking it was only 4 when he felt a strain of pain in the lower back area. ALA finished the flight and worked inbound DL830 DTW.</t>
  </si>
  <si>
    <t>INJ/84403-22</t>
  </si>
  <si>
    <t>059771700</t>
  </si>
  <si>
    <t>EE Kharys was meeting a plane at Gate 1 Flight #5787 due for 17:57. Kharys was walking down the jet bridge when I saw the plane approaching and decided to run so she can avoid the plane waiting for me to attach and deplane. As Kharys was half way down to reach the security Mass port door, Kharys rolled my left ankle and had to hop because it rolled pretty aggressively.
Kharys can walk on it, but  have to limp to avoid putting pressure on it and it is slightly swollen.</t>
  </si>
  <si>
    <t>INJ/84407-22</t>
  </si>
  <si>
    <t>000218100</t>
  </si>
  <si>
    <t>Employee was stacking bags in bin 3 of a B717 by himself. Employee grabbed bag from the beltloader as it entered the bin and pulled the bag to him inside the the cargo bin. While on his knees employee lifted the bag to stack it on the uppermost top row of bags. While doing so employee felt his shoulder pop and give out.</t>
  </si>
  <si>
    <t>INJ/84429-22</t>
  </si>
  <si>
    <t>036966400</t>
  </si>
  <si>
    <t>EE was performing 3pt disconnect, and the tow bar was jammed. EE kicked tow bar to try and free it, and felt discomfort in hip and low back.</t>
  </si>
  <si>
    <t>INJ/84487-22</t>
  </si>
  <si>
    <t>092633800</t>
  </si>
  <si>
    <t>EE states that while stopped at B1 to yield to aircraft, a lav truck made contact with the rear of the tug</t>
  </si>
  <si>
    <t>INJ/84876-22</t>
  </si>
  <si>
    <t>069063000</t>
  </si>
  <si>
    <t>Agent was working on her first inbound flight offloading on gate 84 when she hurt her right wrist</t>
  </si>
  <si>
    <t>INJ/84421-22</t>
  </si>
  <si>
    <t>051256400</t>
  </si>
  <si>
    <t>Agent's right hand has begun to bother her and the pain has become intense.  She say that constantly removing bags from the claims (carousels) has caused this to happen. She has shooting pain, sometimes needles and pins sticking in her wrist.  At times her hand feels a little numb. the pain level is a 7 on scale of 1-10.</t>
  </si>
  <si>
    <t>INJ/84438-22</t>
  </si>
  <si>
    <t>066722700</t>
  </si>
  <si>
    <t>Employee was offloading bags from the belt loader to the baggage cart and in the process of lifting a bag above her chest level into the cart she injured her lower back. Employee stated on 7-02-2022 she was trying to remove a chock from the rear tire and fall on her back. She received preventative care and said her back was still sore today while working this flight.</t>
  </si>
  <si>
    <t>INJ/84443-22</t>
  </si>
  <si>
    <t>019305500</t>
  </si>
  <si>
    <t>GSO</t>
  </si>
  <si>
    <t>Lunch/Break Room/Restaurant</t>
  </si>
  <si>
    <t>Employee was leaving the AW break room and was called by another employee causing her to stop and turn.  While doing so, her right hand slid to the hinge side of the door and her finger was caught as the door closed.  She was able to stop the door from latching, but not before her finger was caught.</t>
  </si>
  <si>
    <t>INJ/84694-22</t>
  </si>
  <si>
    <t>019748100</t>
  </si>
  <si>
    <t>EE reports discomfort after he attempted to lift a heavy CDG bag with his right hand and felt a pop.</t>
  </si>
  <si>
    <t>INJ/84743-22</t>
  </si>
  <si>
    <t>017241300</t>
  </si>
  <si>
    <t>EE stated she felt tight and cramped up, as I was driving from leaving a flight. EE stated she had previously lifted a bag.</t>
  </si>
  <si>
    <t>INJ/84766-22</t>
  </si>
  <si>
    <t>071922600</t>
  </si>
  <si>
    <t>On 7/5/2022, approximately 2130, agent was walking behind a group of new hires learning how to disconnect a tow bar from the aircraft. The tow bar had been disconnected and rolled into the agent’s right ankle causing some discomfort, bruising, and swelling. Agent was treated at HC and is scheduled for six visits starting tomorrow.</t>
  </si>
  <si>
    <t>INJ/85056-22</t>
  </si>
  <si>
    <t>046625400</t>
  </si>
  <si>
    <t>ALA was loading a departure leaving for SAN with approximately 146 bags, 7 bulk cargo pieces weighing 1920lbs and mail at 1902lbs. ALA loaded the cargo then the mail, while loading baggage he felt a sudden discomfort in his lower back. He called an OSM for assistance and continued to finish the flight. He was given Ice and he rested. The next day the employee stated he wanted to do a precautionary.</t>
  </si>
  <si>
    <t>INJ/84475-22</t>
  </si>
  <si>
    <t>068542400</t>
  </si>
  <si>
    <t>BW EE experienced R. shoulder discomfort from repetitively lifting oversize bags from belt to cart.</t>
  </si>
  <si>
    <t>INJ/84528-22</t>
  </si>
  <si>
    <t>073498100</t>
  </si>
  <si>
    <t>Container (ULD) turned and pinched finger.</t>
  </si>
  <si>
    <t>On July 06, 2022, the Lead agent was working the inbound ATL flight # 715. The Lead agent and another ramp agent were offloading containers (ULD's) in the aft compartment of the aircraft. As the container was coming out from the cargo compartment, the ULD was hitting the yellow guide rail, preventing it from coming out of the bin. The ramp agent inside the cargo compartment noticed that there was an issue and the ULD wasn't coming out. He tried to tell the Lead agent that he was going to bring the can back inside the cargo compartment. During the same time, the Lead agent was trying to pull the container out of the compartment onto the FMC loader. The ULD turned to the side and pinched the Lead agent's right pinky finger.</t>
  </si>
  <si>
    <t>INJ/84622-22</t>
  </si>
  <si>
    <t>010043200</t>
  </si>
  <si>
    <t>EE states feeling tightness and discomfort in the L shoulder while lifting bags the ALA was placing on the ground.</t>
  </si>
  <si>
    <t>INJ/84661-22</t>
  </si>
  <si>
    <t>093814600</t>
  </si>
  <si>
    <t>Lifting heavy bags.</t>
  </si>
  <si>
    <t>EE stated she was working at the ticket counter on July 6, 2022, and while she was lifting heavy bags she injured her lower back.</t>
  </si>
  <si>
    <t>INJ/84822-22</t>
  </si>
  <si>
    <t>007815900</t>
  </si>
  <si>
    <t>While off loading a flight, EE was inside the bin, unloading pallets when EE reports lower back discomfort. EE has a history of back issues.</t>
  </si>
  <si>
    <t>INJ/84891-22</t>
  </si>
  <si>
    <t>091565300</t>
  </si>
  <si>
    <t>EE advised stepping off of moving walk way caused discomfort in knee.</t>
  </si>
  <si>
    <t>INJ/84934-22</t>
  </si>
  <si>
    <t>083693000</t>
  </si>
  <si>
    <t>Camilo was loading bags into the bulk bin of an A330-300 on A3 for the VS128 when he felt a bag became stuck at the end of the belt loader. He pulled at the bag and felt immediate discomfort to his mid back.</t>
  </si>
  <si>
    <t>INJ/84527-22</t>
  </si>
  <si>
    <t>047506300</t>
  </si>
  <si>
    <t>Employee was loading bags in bin 3 of a B717. After loading about 20 bags, he felt pain in his lower middle back when reaching for a bag. He attempted to stretch to relieve the pain, but it did not help.</t>
  </si>
  <si>
    <t>INJ/84531-22</t>
  </si>
  <si>
    <t>062761400</t>
  </si>
  <si>
    <t>Employee was loading cargo on flight 1641 when hand slipped off box of freight and struck himself in the right eye causing an abrasion to the cornea.</t>
  </si>
  <si>
    <t>INJ/84561-22</t>
  </si>
  <si>
    <t>059998700</t>
  </si>
  <si>
    <t>Agent was attempting  to remove tow bar from  location where all tow bars are housed. and jammed finger between tow bar and tug.</t>
  </si>
  <si>
    <t>INJ/84721-22</t>
  </si>
  <si>
    <t>050726400</t>
  </si>
  <si>
    <t>EE states wrist started "bugging" him about a week ago, but he didn't think anything of it "because it wasn't painful", and then on 7/12 it felt "weird" after working a flight.</t>
  </si>
  <si>
    <t>INJ/84534-22</t>
  </si>
  <si>
    <t>066803900</t>
  </si>
  <si>
    <t>Agent was assisting with a fuel spill clean-up that spilled under the aircraft. While cleaning up the kitty litter agent bent down to sweep the litter and hit his ear on the APU shroud and hydraulic drain tub.</t>
  </si>
  <si>
    <t>INJ/84624-22</t>
  </si>
  <si>
    <t>053314600</t>
  </si>
  <si>
    <t>EE states discomfort in the L wrist while lifting an oversized bag off the cart.</t>
  </si>
  <si>
    <t>INJ/84663-22</t>
  </si>
  <si>
    <t>050937900</t>
  </si>
  <si>
    <t>EE states while standing by the E29 dock, a high lift truck made contact with her R upper back.</t>
  </si>
  <si>
    <t>INJ/84673-22</t>
  </si>
  <si>
    <t>049416800</t>
  </si>
  <si>
    <t>EE reached down to pick up a pencil when she noticed discomfort</t>
  </si>
  <si>
    <t>INJ/84573-22</t>
  </si>
  <si>
    <t>015729100</t>
  </si>
  <si>
    <t>EE was helping ramper inside the bin offload electric wheelchair.  The big back wheel was stuck on protective bin plate.  EE lifted the wheel onto the protective plate to pull on the beltloader.  Right after lifting up the wheelchair EE felt pull between hip and lower back.  EE feels its a muscle spasms.  EE continue to offload the wheelchair.   Three agents lifted wheelchair from the end of the belt to the ground.</t>
  </si>
  <si>
    <t>INJ/84574-22</t>
  </si>
  <si>
    <t>035291200</t>
  </si>
  <si>
    <t>Agent was removing heavy golf clubs from carousel, the golf clubs were between 2 other sets of golf clubs. When agent went to pull golf bag from carousel, she felt a pop in middle back. Agent reported incident immediately.</t>
  </si>
  <si>
    <t>INJ/84595-22</t>
  </si>
  <si>
    <t>004258300</t>
  </si>
  <si>
    <t>EE was retrieving a bag from jetway chute when another agent at the top sent another bag down. EE's r. wrist was then smashed between the two bags</t>
  </si>
  <si>
    <t>INJ/84623-22</t>
  </si>
  <si>
    <t>072303300</t>
  </si>
  <si>
    <t>EE states that while on bus #547, a luggage bag fell off the luggage rack and made contact with her R arm and shoulder.</t>
  </si>
  <si>
    <t>INJ/84695-22</t>
  </si>
  <si>
    <t>031374800</t>
  </si>
  <si>
    <t>EE reports discomfort of the right knee and leg after retrieving gate check bags and feeling a pop in the knee.</t>
  </si>
  <si>
    <t>INJ/84697-22</t>
  </si>
  <si>
    <t>032368700</t>
  </si>
  <si>
    <t>EE reports sharp discomfort traveled up her arm while handling bags to pack a can.</t>
  </si>
  <si>
    <t>INJ/84925-22</t>
  </si>
  <si>
    <t>041259000</t>
  </si>
  <si>
    <t>Employee was loading wheelchair and positioning in into bin when his arm went numb</t>
  </si>
  <si>
    <t>INJ/85166-22</t>
  </si>
  <si>
    <t>063334900</t>
  </si>
  <si>
    <t>EE described a pulled/strained muscle in their lower back while working at bag drop. They can't define an exact moment this pain occurred. They did not state any previous issues.</t>
  </si>
  <si>
    <t>INJ/84596-22</t>
  </si>
  <si>
    <t>037809600</t>
  </si>
  <si>
    <t>EE pulled the pin of the tow bar that was struck in the pushback. Couldn't move the pushback due to the equipment not working. When EE pulled the pin out of the hold it was struck in in the pushback they felt pain in their right shoulder.</t>
  </si>
  <si>
    <t>INJ/84604-22</t>
  </si>
  <si>
    <t>074811100</t>
  </si>
  <si>
    <t>Ran over by cart</t>
  </si>
  <si>
    <t>EE was waiting to take flight onto taxi way and while standing at the back of the cart and waiting for instructions on how to proceed, another EE made contact with foot .</t>
  </si>
  <si>
    <t>INJ/84664-22</t>
  </si>
  <si>
    <t>012619100</t>
  </si>
  <si>
    <t>EE states feeling discomfort in the R back when loading bags in bin 2 of 737-900 with powerstow on B6.</t>
  </si>
  <si>
    <t>INJ/84709-22</t>
  </si>
  <si>
    <t>052243400</t>
  </si>
  <si>
    <t>EE states lifting heavy bag on top belt, putting it in a cart and lifted without pivoting</t>
  </si>
  <si>
    <t>INJ/84807-22</t>
  </si>
  <si>
    <t>074293900</t>
  </si>
  <si>
    <t>EE started having discomfort on the lower right side of her back Saturday towards the end of her shift but she thought it was just cramps. On Sunday throughout her shift she was also having discomfort. Mid shift while in the bin she notice a sharp pain that lasted a few seconds. Towards the end of my shift she started having a lot of pain on the lower right side of her back to the point where it was getting uncomfortable to walk but because she was almost done with her shift she decided to just go home and take ibuprofen and use icy hot patches to see if it would go away. Next morning EE woke up in so much pain so she went to an urgent care the doctor said she pulled a muscle</t>
  </si>
  <si>
    <t>INJ/84633-22</t>
  </si>
  <si>
    <t>096901000</t>
  </si>
  <si>
    <t>On 1Jul at 2158 Draven, received 2 late gate checked bags, 1 standard and 1 oversize/heavy. Flight SKD 2200, so without any equipment pulled up to the aircraft Draven, proceed to lift both bags from ground and place them into Bin 1 &amp; 2. Standard gate checked bag was put into Bin 1. Heavy/oversize bag was put into Bin 2. Draven, felt sharp pain as soon as he lifted the heavy/oversized bag from the ground into the bin.</t>
  </si>
  <si>
    <t>INJ/84657-22</t>
  </si>
  <si>
    <t>048347800</t>
  </si>
  <si>
    <t>EE was placing a bag into an LD3 container, reaching to stack the bag at the back of the container when he felt a pinch in his lower back.</t>
  </si>
  <si>
    <t>INJ/84677-22</t>
  </si>
  <si>
    <t>047928100</t>
  </si>
  <si>
    <t>EE felt discomfort in his foot after a bag landed on it.</t>
  </si>
  <si>
    <t>INJ/84648-22</t>
  </si>
  <si>
    <t>023618500</t>
  </si>
  <si>
    <t>While working DL1475 on 7/12/22 ALA Potts felt a sharp pain in his left shoulder when he attempted to maneuver a heavy bag that was being removed from the lower shelf of a baggage cart. The weight in the bag was not evenly distributed with the majority of the weight being at the bottom of the bag. The system tag #006 508389 indicated it was heavy, but the orange add on tag was not added to the bag. The weight of the bag was 52 Lbs.  ALA Potts is currently having difficulty lifting his left arm.</t>
  </si>
  <si>
    <t>INJ/84714-22</t>
  </si>
  <si>
    <t>077350400</t>
  </si>
  <si>
    <t>EE was loading flight when he felt a pain in his shoulder lifting heavy baggage</t>
  </si>
  <si>
    <t>INJ/85358-22</t>
  </si>
  <si>
    <t>097266800</t>
  </si>
  <si>
    <t>EE was lifting human remains over 300lbs out of freight cart when they was moving their hands around one of the agent dropped their side of the HR which caused the EE right middle and right fingers to get smash</t>
  </si>
  <si>
    <t>INJ/84682-22</t>
  </si>
  <si>
    <t>018726900</t>
  </si>
  <si>
    <t>EE was unhooking tow bar and hit head on underside of plane.</t>
  </si>
  <si>
    <t>INJ/84688-22</t>
  </si>
  <si>
    <t>060283600</t>
  </si>
  <si>
    <t>Agent was working from 0630-1500 in the bag room. Went to drop off a bag at gate D95, on her way back to the bag room she stopped by gate D94 to get an empty cart. While in the process of connecting the empty cart to her tug the tongue of the cart slipped out of her hand and fell on her right foot right above the composite toe protection area. Agent was in pain and discomfort, she notified the OSM on duty of the injury asap. Agent was given an ice pack, and elevated her foot. The agent was given the opportunity to contact virtual athletic trainer and a web meeting was conducted. Per the recommendation of virtual athletic trainer the employee will be sent to JFK Med port</t>
  </si>
  <si>
    <t>INJ/84723-22</t>
  </si>
  <si>
    <t>034901300</t>
  </si>
  <si>
    <t>Erwin went to health central due to pain in left knee. There was not any one event that led to this pain but stated it was pain built up over time.</t>
  </si>
  <si>
    <t>INJ/85067-22</t>
  </si>
  <si>
    <t>059443000</t>
  </si>
  <si>
    <t>EE reports discomfort after his hand and fingers were caught on the head rest of the passenger chair he tried to sit in while cleaning.</t>
  </si>
  <si>
    <t>INJ/84754-22</t>
  </si>
  <si>
    <t>During the offload of DL254 BOG-JFK while in the AFT bin employee was using a snake to offload the flight. The employee stated he felt a cramp in his lower back. He notified the ALA and then made a report to an OSM.</t>
  </si>
  <si>
    <t>INJ/84759-22</t>
  </si>
  <si>
    <t>055328800</t>
  </si>
  <si>
    <t>Jetway at Ramp</t>
  </si>
  <si>
    <t>In the morning of Thursday 7/14, Steve Kostora and crew were parking a CRJ from the hangar at (A51, he is unsure of the gate and time). When he went to attach the ground power, he found the cord tangled up, while attempting to untangle the cord he felt a pop/pull in his groin area. He continued his day with minimal pain. Today, Friday 7/15 he removed the chock from a 757 at the hangar and felt the same pop/pull in his groin area followed by rapidly increasing pain.</t>
  </si>
  <si>
    <t>INJ/84746-22</t>
  </si>
  <si>
    <t>066553900</t>
  </si>
  <si>
    <t>While assisting with the offload ALA stepped onto the jet bridge to help with the bags inside the doorway. When taking a step over the bags in the doorway the ALA lost her balance and grabbed the door frame to stop herself from falling resulting in the door closing on her fingers.</t>
  </si>
  <si>
    <t>INJ/84748-22</t>
  </si>
  <si>
    <t>069672700</t>
  </si>
  <si>
    <t>LIT</t>
  </si>
  <si>
    <t>William was closing the AC door on the Air Bus 321 this morning, as he placed my knee on the door to hold it in place, his left hand slipped, and as he pulled the lever down to shut the door his 3rd finger (Left Ring Finger) slipped off the handle, his finger was cut by the lever when pulling it down to lock the door.</t>
  </si>
  <si>
    <t>INJ/84758-22</t>
  </si>
  <si>
    <t>014540400</t>
  </si>
  <si>
    <t>EE states slipping off the back of the lav truck while servicing A4 and landing on the L ankle.</t>
  </si>
  <si>
    <t>INJ/84824-22</t>
  </si>
  <si>
    <t>056710700</t>
  </si>
  <si>
    <t>Camacho was unloading his last flight when he noticed a pain in his lower back. The pain increased throughout the rest of the flight. Camacho reported the injury after the flight was finished.</t>
  </si>
  <si>
    <t>INJ/84929-22</t>
  </si>
  <si>
    <t>062331300</t>
  </si>
  <si>
    <t>EE states she was lifting extremely heavy bags and caused extreme discomfort in her back and hip.</t>
  </si>
  <si>
    <t>INJ/85109-22</t>
  </si>
  <si>
    <t>008299900</t>
  </si>
  <si>
    <t>EE states she was assisting with removing bag from carousel. EE states the bag slipped out of EE's hand and fell on top of her foot.</t>
  </si>
  <si>
    <t>INJ/84785-22</t>
  </si>
  <si>
    <t>040106000</t>
  </si>
  <si>
    <t>EE was working a transfer runner task and was tasked to transfer bags from the aircraft to the next flight. EE had aprox. 45 bags. EE went from B11 to B9 and dropped off 18 bags for BOI. At this gate, EE felt sharp pain in their back when transferring a heavy bag from one cart to another cart. EE finished offloading their cart, went into the bag room to complete his task, and proceeded to report their injury to an on duty OSM.</t>
  </si>
  <si>
    <t>INJ/84797-22</t>
  </si>
  <si>
    <t>016096800</t>
  </si>
  <si>
    <t>EE was pulling chocks off AC and felt pain in his lower back.</t>
  </si>
  <si>
    <t>INJ/84798-22</t>
  </si>
  <si>
    <t>027809100</t>
  </si>
  <si>
    <t>EE1 signaled Tug Driver to assist with moving a cart. EE2 backed the tug towards the cart as EE1 positioned the tongue to be attached to the tug, EE2 attempted to slow the tug but tapped the gas versus the brake. The tug contacted the tongue of the cart then rotated into EE1s  leg contacting EEs shin. EE1 was quick to turn and move out of the way and in doing so felt stress in neck and back muscle.</t>
  </si>
  <si>
    <t>INJ/84806-22</t>
  </si>
  <si>
    <t>091678400</t>
  </si>
  <si>
    <t>Stairs at Ramp</t>
  </si>
  <si>
    <t>EE stepped to the right off of the rear stairs of a belt loader and then felt his left ankle buckle as he shifted his full weight to his left side. EE began feeling discomfort in his left ankle, but continued working the remainder of his shift. EE reported left ankle pain and inflammation at the start of his shift the next day on 7/17/22.</t>
  </si>
  <si>
    <t>INJ/84826-22</t>
  </si>
  <si>
    <t>094358800</t>
  </si>
  <si>
    <t>EE was working at Transfer Point at around 1030 on Saturday, 16JUL. When EE tried lifting a black heavy tagged bag, EE felt a sharp pinch and burning sensation in their lower right back. EE walked around for about 5 min and discomfort went away. EE did not report discomfort the same day to an OSM or HealthCentral due to thinking the issue had resolved. When EE woke up on Sunday 17JUL for 0400 shift, EE claims they were unable to get out of bed. EE sent email to OSM for OJI process Sunday night after already seeing a doctor. OSM followed up with EE Monday via phone call for details and completion of OJI process. EE reports having a follow up appointment scheduled for Tuesday, 19JUL</t>
  </si>
  <si>
    <t>INJ/84856-22</t>
  </si>
  <si>
    <t>053494600</t>
  </si>
  <si>
    <t>BW Bagroom EE was pulling a bag cart when a wheel hit the concrete barrier, jarring the tongue out of his hands and came into contact with his L. ankle causing discomfort.</t>
  </si>
  <si>
    <t>INJ/85332-22</t>
  </si>
  <si>
    <t>061625500</t>
  </si>
  <si>
    <t>Jetway Steps</t>
  </si>
  <si>
    <t>EE states feeling discomfort in the R knee after missing the last step while walking down the stairs at D12</t>
  </si>
  <si>
    <t>INJ/85165-22</t>
  </si>
  <si>
    <t>029114700</t>
  </si>
  <si>
    <t>EE states he starting feeling discomfort in left arm elbow tendon on Sunday, July 17th toward the end of their shift after lifting bags throughout the day. EE is normally assigned to work in the transfer operation.  EE stated they had discomfort but didn't think much of it, which is why they didn't report it to an OSM.  EE had a their RDOs and most of the discomfort went away. The discomfort has returned with intensity and wanted to file a report because the pain had returned. Employee brought to OSM's attention being assigned to work in an area outside their bid location on Friday, July 29th.</t>
  </si>
  <si>
    <t>INJ/84829-22</t>
  </si>
  <si>
    <t>096830100</t>
  </si>
  <si>
    <t>EE felt pain start a week and a half ago in their right arm and three of her fingers. On July 18th, 2022 EE couldn't take the pain in their arm any longer and has reported their injury. EE feels a tingling and burning sensation in three fingers on their right hand and a sharp pinch above their elbow. EE is a transfer runner and felt pain gradually increase over the past week and a half while working transfer tasks.</t>
  </si>
  <si>
    <t>INJ/84987-22</t>
  </si>
  <si>
    <t>033476900</t>
  </si>
  <si>
    <t>EE was wing walking the left wing of the aircraft on B42 when he stepped into a hole and felt immediate discomfort in his right ankle.</t>
  </si>
  <si>
    <t>INJ/84884-22</t>
  </si>
  <si>
    <t>095913000</t>
  </si>
  <si>
    <t>EE was Closing the A/C door on the Forward 2 L door on a  757. During the closing process EE was turning butterfly handle clockwise when EE felt minor discomfort on the Right side shoulder.</t>
  </si>
  <si>
    <t>INJ/84968-22</t>
  </si>
  <si>
    <t>036625600</t>
  </si>
  <si>
    <t>Employee stepped down on right leg to get off the employee bus when employee felt pain in the center of right knee.</t>
  </si>
  <si>
    <t>INJ/85094-22</t>
  </si>
  <si>
    <t>055905000</t>
  </si>
  <si>
    <t>CSA Norman was working the ticket counter, In the process of checking in a customer with a large bag and a pet, she checked in the bag and set it to the side to process the pet.  As she reached to get the bag tags, she didn't realize the suitcase had fallen over on the floor and she bumped against it, causing her to loose her balance and fall to the floor hitting her right leg and knee on the boarding pass printer.</t>
  </si>
  <si>
    <t>INJ/85154-22</t>
  </si>
  <si>
    <t>091355900</t>
  </si>
  <si>
    <t>EE reported strain in his lower back after loading bags in bin. EE advised he did stretch and flex and no other abnormal conditions for that flight.</t>
  </si>
  <si>
    <t>INJ/85196-22</t>
  </si>
  <si>
    <t>099231500</t>
  </si>
  <si>
    <t>EE was working ticketing at row 2, on or about 1930 hrs ee was assisting a family of 5 headed to ACC. EE states she tagged a bag that was 79lbs and was unable to get assistance. Once she picked it up and pushed it over with her knee on to the belt she felt immediate discomfort to her lower back.</t>
  </si>
  <si>
    <t>INJ/85242-22</t>
  </si>
  <si>
    <t>064219700</t>
  </si>
  <si>
    <t>EE walked up to belt loader and heavy luggage made contact with foot</t>
  </si>
  <si>
    <t>INJ/84924-22</t>
  </si>
  <si>
    <t>012956100</t>
  </si>
  <si>
    <t>EE states over the course of his shift he has felt gradually worsening pain when throwing bags and repositioning carts.</t>
  </si>
  <si>
    <t>INJ/84939-22</t>
  </si>
  <si>
    <t>026553400</t>
  </si>
  <si>
    <t>Employee was assigned to work BSO.  While checking on a missing bag, employee reported that she entered BSO back office baggage storage, as she moved between carts of bags her right foot was caught by the wheels of some bags laying on a Smartecart cart (excess bags were on the cart pending BSO processing). Employee lost her balance, tried to break her fall with her hands but fell heavily on her right side (buttocks) with some discomfort to her right arm but significant pain along her right side/hip.  Employee reported injury to her Red Coat who offered EMS but employee instead requested to go to Delta Health Central (DHC).</t>
  </si>
  <si>
    <t>INJ/84957-22</t>
  </si>
  <si>
    <t>049900700</t>
  </si>
  <si>
    <t>EE states he was driving through B spine when a piece of FOD made contact with his eye and became lodged in it.</t>
  </si>
  <si>
    <t>INJ/84959-22</t>
  </si>
  <si>
    <t>058100800</t>
  </si>
  <si>
    <t>On 7/21/2022, EE was hooking up bag carts in the bone yard. While attempting to connect a cart, EE released the cart brake when the cart began to roll, causing EE to be caught in between the two carts. EE reports discomfort to her right shoulder and lower back. HealthCentral was closed at time of event. EE reported to her OSM and will report to HealthCentral at the beginning of her shift for evaluation.</t>
  </si>
  <si>
    <t>INJ/84969-22</t>
  </si>
  <si>
    <t>042644800</t>
  </si>
  <si>
    <t>EE reports discomfort after bending and lifting a bag of linens for an aircraft.</t>
  </si>
  <si>
    <t>INJ/84989-22</t>
  </si>
  <si>
    <t>011071800</t>
  </si>
  <si>
    <t>EE states that after working a double, flights with heavy loads and being very busy, she felt back pain and has some trouble moving.</t>
  </si>
  <si>
    <t>INJ/84995-22</t>
  </si>
  <si>
    <t>013572800</t>
  </si>
  <si>
    <t>On July 22, 2022 at approximately 2220, the EE reports while lifting a car seat in a plastic bag from the baggage scale with her left hand, the car seat slipped from the EE's grip, resulting in a sprain to the left ring finger (4th finger). On July 23, 2022, the EE sought treatment, got x-rays and a diagnosis of a bone fracture to the left 4th finger.</t>
  </si>
  <si>
    <t>INJ/85170-22</t>
  </si>
  <si>
    <t>066655700</t>
  </si>
  <si>
    <t>EE was loading a ULD for Munich. He felt a scrape on his arm and realized a blade sticking out of a bag cut his left arm.</t>
  </si>
  <si>
    <t>INJ/85359-22</t>
  </si>
  <si>
    <t>069785200</t>
  </si>
  <si>
    <t>EE was headed back to breakroom he felt something fly in his left eye he rubbed his eye he felt ok then later in the day he realized his eyes were red and hurting and he went to the nurse and they cleaned his eyes  and his eyes still hurting and red and his contacts are stuck in his eyes</t>
  </si>
  <si>
    <t>INJ/84973-22</t>
  </si>
  <si>
    <t>084540400</t>
  </si>
  <si>
    <t>EE struck head on aircraft winglet</t>
  </si>
  <si>
    <t>INJ/85087-22</t>
  </si>
  <si>
    <t>063896200</t>
  </si>
  <si>
    <t>Agent offloading extra large cargo in the cargo bin of 717. Agent felt pain after the flight and tightness the next day.</t>
  </si>
  <si>
    <t>INJ/85089-22</t>
  </si>
  <si>
    <t>041981900</t>
  </si>
  <si>
    <t>Agent advised she felt her back tighten up while pushing a passenger in a wheelchair in the jetway to and then back from the aircraft.</t>
  </si>
  <si>
    <t>INJ/85128-22</t>
  </si>
  <si>
    <t>067817400</t>
  </si>
  <si>
    <t>EE states he was lifting a bag and it was heavier than he thought, he hurt his right wrist.</t>
  </si>
  <si>
    <t>INJ/85030-22</t>
  </si>
  <si>
    <t>082824800</t>
  </si>
  <si>
    <t>PSA Anju Malse was walking in the hallway with CSA Carlos Vargas when she came to an area on the floor that had just been mopped.  She fell on her back and tried to get up and fell back down on her knee.  CSA Carlos Vargas assisted Anju back up on her feet.</t>
  </si>
  <si>
    <t>INJ/85055-22</t>
  </si>
  <si>
    <t>047758700</t>
  </si>
  <si>
    <t>EE opened double doors, central beam caught on metal, force of door made leverage on beam, and the beam hit her on the head.</t>
  </si>
  <si>
    <t>INJ/85220-22</t>
  </si>
  <si>
    <t>045834400</t>
  </si>
  <si>
    <t>EE was pulling trash in front galley when she felt pain in her upper right arm.</t>
  </si>
  <si>
    <t>INJ/85049-22</t>
  </si>
  <si>
    <t>071256600</t>
  </si>
  <si>
    <t>EE was working in the garage area of Ticket counter.  The employee was pivoting around after .placing bag on the belt to return to her position when her foot became entangled in the floor mat.  The employee fell and struck her left knee on the metal siding that surrounds the bag belt.         |After falling employee was unable to apply any pressure to knee</t>
  </si>
  <si>
    <t>INJ/85098-22</t>
  </si>
  <si>
    <t>033145900</t>
  </si>
  <si>
    <t>Employee Cheryl Coleman was walking on the tarmac after exiting the employee parking bus in a non-Delta leased space. She stepped on a crack/hole causing her to twist her left ankle. She fell to the ground and scrapped her right knee. The employee previously had surgery on the affected knee and was out on STD from 01/21/2022- 04/01/2022. Agent Jakai Baker (051616500) assisted Cheryl to her feet. She received a bandage for her knee from DEN Delta Operations.</t>
  </si>
  <si>
    <t>INJ/85286-22</t>
  </si>
  <si>
    <t>067220300</t>
  </si>
  <si>
    <t>EE states feeling a pull in the low back while lifting bags onto the top shelf of bag cart on Pier 73</t>
  </si>
  <si>
    <t>INJ/85088-22</t>
  </si>
  <si>
    <t>021961700</t>
  </si>
  <si>
    <t>While lifting a bag (about 30lbs) to the conveyor belt EE felt a sharp pain in her right side lower back. Afterwards EE sat down for about 20 mins before returning to work.</t>
  </si>
  <si>
    <t>INJ/85117-22</t>
  </si>
  <si>
    <t>071489600</t>
  </si>
  <si>
    <t>EE was loading bags from belt into a can and as he was lifting above shoulder level, felt discomfort in his l. shoulder.</t>
  </si>
  <si>
    <t>INJ/85131-22</t>
  </si>
  <si>
    <t>002520400</t>
  </si>
  <si>
    <t>While exiting cargo bin, agent's hand slipped on rollers of belt loader causing a strain to back</t>
  </si>
  <si>
    <t>Agent was exiting cargo bin when he slipped on a roller of the beltloader and strained his back. This happened over a year ago but has gotten progressively worse over the year. Agent stated at the time of injury he mentioned it to DM Morales but told her that he did not want to have it written up and that he would self care and he would be ok. Yesterday, 07/27/2022, after work agent felt pain and decided to have pain documented because he wanted to get it checked out before it got worse.</t>
  </si>
  <si>
    <t>INJ/85333-22</t>
  </si>
  <si>
    <t>022780500</t>
  </si>
  <si>
    <t>EE states that another employee's water bottle made contact with her head.</t>
  </si>
  <si>
    <t>INJ/85143-22</t>
  </si>
  <si>
    <t>067424900</t>
  </si>
  <si>
    <t>EE was offloading flight and notice a heavy electric wheelchair. EE asked if ACC notified about wheelchair. He was not notified. Agent was on the forward stairs of the belt loader assisting the agent in the bin position the wheelchair on the belt loader. Before the brakes could be set on the wheelchair, someone started the belt loader and the 500lbs wheelchair fell off the belt loader and pulled the EE off the belt loader. EE fell on the control panel of the belt loader. Scraped up right leg. Right knee is jammed. Right shoulder in pain. Left elbow scraped. Bruised left pectoral. Both groin muscle strain.</t>
  </si>
  <si>
    <t>LifeSAVER 5 - Fall From Height</t>
  </si>
  <si>
    <t>INJ/85357-22</t>
  </si>
  <si>
    <t>094093100</t>
  </si>
  <si>
    <t>The employee was off loading a flight. While doing so, he felt a sharp pain in his center lower back caused by bending and lifting.</t>
  </si>
  <si>
    <t>INJ/85163-22</t>
  </si>
  <si>
    <t>023950700</t>
  </si>
  <si>
    <t>IFS - Twisting/Turning</t>
  </si>
  <si>
    <t>Matthew Feierstein was working in the international bag room, picked up a passenger's bag and did an unusual twist loading that bag into wide body cans. This movement resulted in Feierstein feeling an immediate strain in his left shoulder.</t>
  </si>
  <si>
    <t>INJ/85175-22</t>
  </si>
  <si>
    <t>058355300</t>
  </si>
  <si>
    <t>XFR driver pulled up to offload bag at belt loader, as he pulled away, BW EE was reaching for the bag when the corner of the cart bumped his right side of body. XFR driver immediately stopped &amp; got out of tug to make sure EE was OK. EE said he was OK and returned to work and sustained very minor injuries.</t>
  </si>
  <si>
    <t>INJ/85191-22</t>
  </si>
  <si>
    <t>096309100</t>
  </si>
  <si>
    <t>EE was checking in a customer's golf clubs. During check-in, the baggage porter took the golf clubs, thinking they were already tagged. The customer notified EE of this. EE said she thought she was working at the position that had a walk-through opening and no scale, so she followed the porter to retrieve the clubs when she tripped and fell over the scale. The previous day she was working the position with the opening the entire day.OSM recommended ice and rest and allowed her to leave. After leaving, EE stated the pain in her wrist increased, so she went to see a doctor. EE states the doctor indicated there may be a slight fracture and put her arm in a cast.</t>
  </si>
  <si>
    <t>INJ/85197-22</t>
  </si>
  <si>
    <t>060622900</t>
  </si>
  <si>
    <t>EE was traveling on the VSR on a tug with 4 over the roads attached. Agent came to a stop at the stop sign located at B32 on or about 1530 hrs. EE claims he was struck by Cargo haul driver bob tail and experienced pain to his lower back.</t>
  </si>
  <si>
    <t>INJ/85198-22</t>
  </si>
  <si>
    <t>052506700</t>
  </si>
  <si>
    <t>While loading PIT flight 5833 EE lifted a bag and felt discomfort to his lower back.</t>
  </si>
  <si>
    <t>INJ/85348-22</t>
  </si>
  <si>
    <t>054003200</t>
  </si>
  <si>
    <t>AW EE was working at the ticket counter when a bag dropped on her R. foot while checking in a customer as she transferred the bag from the scale to the bag belt.</t>
  </si>
  <si>
    <t>INJ/85194-22</t>
  </si>
  <si>
    <t>While trying to place the last bag into the bin of a CR700, he bent down to lift the bag and he experienced a sharp pain in his back.</t>
  </si>
  <si>
    <t>INJ/85202-22</t>
  </si>
  <si>
    <t>096267900</t>
  </si>
  <si>
    <t>Opening the aircraft door.</t>
  </si>
  <si>
    <t>EE states that while opening the AC door, they felt a "hard pull and pop" on their wrist.</t>
  </si>
  <si>
    <t>INJ/85218-22</t>
  </si>
  <si>
    <t>055081200</t>
  </si>
  <si>
    <t>EE was lifting a bag on last run of day, putting in carts, felt left wrist pop.</t>
  </si>
  <si>
    <t>INJ/85285-22</t>
  </si>
  <si>
    <t>065050300</t>
  </si>
  <si>
    <t>EE reports discomfort after walking down stairs of high lift truck and felt she "stepped down wrong".</t>
  </si>
  <si>
    <t>INJ/85323-22</t>
  </si>
  <si>
    <t>001119400</t>
  </si>
  <si>
    <t>EE states the L ankle/foot twisted as he stepped off the last step of the jetway stairs at B25</t>
  </si>
  <si>
    <t>INJ/85241-22</t>
  </si>
  <si>
    <t>038323800</t>
  </si>
  <si>
    <t>EE was climbing out of a bin on the aircraft. EE slipped and fell hitting his right ribs onto a sharp metal object that is on every belt loader.</t>
  </si>
  <si>
    <t>INJ/85343-22</t>
  </si>
  <si>
    <t>063943400</t>
  </si>
  <si>
    <t>Agent advised he was loading an aircraft and felt a sharp pain in his lower back after he loaded a heavy bag.</t>
  </si>
  <si>
    <t>Lag Days</t>
  </si>
  <si>
    <t>Year of Service</t>
  </si>
  <si>
    <t>INJ/85400-22</t>
  </si>
  <si>
    <t>059020500</t>
  </si>
  <si>
    <t>The EE feels discomfort in his right knee and attributes it to kneeling/crouching in the aircraft bin.</t>
  </si>
  <si>
    <t>INJ/85394-22</t>
  </si>
  <si>
    <t>044408900</t>
  </si>
  <si>
    <t>Unknown, the employee thinks its due to wear and tare over time.</t>
  </si>
  <si>
    <t>INJ/85386-22</t>
  </si>
  <si>
    <t>099801700</t>
  </si>
  <si>
    <t>CSA Tew stated that she felt discomfort at the top of her spine on 29JUL22 did not report it to any OSM. On 1AUG22 she stated that while pushing baggage, she injured her left wrist; she explained that she was alone doing a DTW flight on an MU.</t>
  </si>
  <si>
    <t>INJ/85225-22</t>
  </si>
  <si>
    <t>097505800</t>
  </si>
  <si>
    <t>While steering a double decker cart wheel made contact with cone.  Cart tongue swung to the right and knocked employee to the ground.</t>
  </si>
  <si>
    <t>Employee was removing double decker bag cart with another agent.  Katherine was steering the tongue and another agent was pushing.  Cart was being transitioned outside the gate safety lines.  Front right wheel made contact with a safety cone.  That wheel stopped and the momentum kept the other wheel moving and the tongue swung to the right right.  Katherine was knocked to the ground.  She landed on her rear end and back.</t>
  </si>
  <si>
    <t>Auto hitch</t>
  </si>
  <si>
    <t>ergo</t>
  </si>
  <si>
    <t>INJ/85256-22</t>
  </si>
  <si>
    <t>035169900</t>
  </si>
  <si>
    <t>CSA Anthony Delgado (035169900) along with CSA Marshall, Jamel (014254900) and CSA Melnicoe, Eric (047729500) we working flight DL1546 MCO-ATL out of gate 72. The Aircraft blocked in at 16:51 and all agent began the offload process. After the offload was completed, all 3 agents began loading a piece of freight (Audio/Video Case) that weighed 275 Lbs. and was approximately 3 ft wide by 5 1/2 feet long.  Initial attempts to load the freight vertically were unsuccessful due to the height. The agents agreed to lay the freight flat and attempt to load. Upon nearing the aircraft bin door, CSA Delgado standing on the Powerstow belt loader stepped in front of the freight and positioned himself between it and the aft cargo door. In attempt to maneuver the freight onto the Powerstow rollers and load it into the cargo bin, CSA Delgado lost his footing on his left foot and subsequently fell off the belt loader and onto the ramp surface. The initial investigation concludes the Powerstow trombone arm was not fully extended, therefore leaving a gap between the end of the rail and the bin door.</t>
  </si>
  <si>
    <t>INJ/85269-22</t>
  </si>
  <si>
    <t>033792500</t>
  </si>
  <si>
    <t>EE was lifting a passengers luggage that weighed about 80 pounds and moved the bag from the scale to the to the belt and felt pain in her lower back on the right side and pain in her right wrist.</t>
  </si>
  <si>
    <t>INJ/85254-22</t>
  </si>
  <si>
    <t>071193600</t>
  </si>
  <si>
    <t>While working pier 10 in the bag room, EE picked up a bag from the baggage carousel, pivoted to her left to place bag in ULD container and felt pain in her right knee. EE finished loading bags for the flight then sought evaluation and treatment at Health Central.</t>
  </si>
  <si>
    <t>INJ/85227-22</t>
  </si>
  <si>
    <t>029964300</t>
  </si>
  <si>
    <t>EE WAS AT BOTTOM OFF LOADING BAGS PICKED UP BAGS AND STARTED TO BACK UP. EE TRIPPED ON ANOTHER BAG ON THE FLOOR AND FELL. EE HIT HIS TAIL BONE</t>
  </si>
  <si>
    <t>INJ/85288-22</t>
  </si>
  <si>
    <t>079881500</t>
  </si>
  <si>
    <t>EE reports discomfort after a bag made contact with his mouth when it fell from a stack in B3. sustained chipped teeth</t>
  </si>
  <si>
    <t>INJ/86031-22</t>
  </si>
  <si>
    <t>079458600</t>
  </si>
  <si>
    <t>EE was working a flight and there was a passenger that was upset and a red coat came down to assist and as they were wrapping up the PPW the passenger went behind the podium and pushed the EE in her back and the passenger was told to stand behind the red coat and she did not and went behind the podium and hit the EE in the head with her cell phone.</t>
  </si>
  <si>
    <t>INJ/85368-22</t>
  </si>
  <si>
    <t>004240600</t>
  </si>
  <si>
    <t>The bags was scheduled for 2 carousels but all the bags were offloaded on 1. Because the bags were piling up to make room I pulled off the large containers and felt a strain on my lower back</t>
  </si>
  <si>
    <t>INJ/86038-22</t>
  </si>
  <si>
    <t>069481700</t>
  </si>
  <si>
    <t>EE was attempting to close AC door. In the process, one arm slip and EE tried to hold on to door with right arm. Pressure of door was great and injured shoulder.</t>
  </si>
  <si>
    <t>INJ/85336-22</t>
  </si>
  <si>
    <t>019199200</t>
  </si>
  <si>
    <t>Sala was working in the bag room and grabbed a heavy bag off the carousel to place in a bag cart. The cart already had bags and was roughly half full. He lifted the bag and went to place it in the cart on top of the existing bags when he felt a “pop” in his back and then felt pain.  At first, he didn’t think much of it and thought he could work through the pain, but it got progressively worse. After about 30 - 40 minutes, he reported it to the OSM on duty. VAT was called and advised Sala to see a physician.</t>
  </si>
  <si>
    <t>INJ/85356-22</t>
  </si>
  <si>
    <t>099517600</t>
  </si>
  <si>
    <t>CSA Anthony Blandina was assisting a customer in the Sky Club with disabilities. After checking in the customer, CSA Blandina escorted the customer the customer to the elevator. The elevator was door was closing, and CSA Blandina put is right wrist into the doorframe to stop the elevator door from closing. The door still closed onto CSA Blandina's right wrist. CSA Blandina had a small cut and a large bump on the outer part of his right wrist.</t>
  </si>
  <si>
    <t>INJ/86215-22</t>
  </si>
  <si>
    <t>041870200</t>
  </si>
  <si>
    <t>Agent hurt her right hand while holding on to the seat. she was bending over to pick up trash and her hand slipped causing her wrist to bend backwards. This resulted in a strain.</t>
  </si>
  <si>
    <t>INJ/85419-22</t>
  </si>
  <si>
    <t>096712500</t>
  </si>
  <si>
    <t>At A27 Employee was removing a water hose from the water cabinet, and putting the old hose in a box to send back to the shop.  While pulling the hose and curling the hose to go into the box the employee pulled his back.</t>
  </si>
  <si>
    <t>INJ/85432-22</t>
  </si>
  <si>
    <t>026865000</t>
  </si>
  <si>
    <t>EE states that while driving tug back to E Bagroom near E11 entrance, the tug made contact with the left wall followed by the right wall due to the heavy rain. EE states that the head made contact with an unknown object during the incident.</t>
  </si>
  <si>
    <t>Annual driving Course</t>
  </si>
  <si>
    <t>INJ/85508-22</t>
  </si>
  <si>
    <t>052975700</t>
  </si>
  <si>
    <t>Employee is unsure at which point during her shift her injury happened. Employee was loading unknown bags into a double leveled cart when she felt her left elbow pop. Employee recalls the bag she was loading on the second level to be a heavy tagged bag. EE recalls the cart not being full and she believes the cause of her injury was due to rushing to get the bags in the cart in a timely manner.</t>
  </si>
  <si>
    <t>INJ/85723-22</t>
  </si>
  <si>
    <t>054731100</t>
  </si>
  <si>
    <t>Keyana had been loading bags into the carts off the bag pier in the bag room since the start of her shift. Keyana then went outside to deliver the bags to the designated flights and returned to the bag room. When she returned to the bag room she stepped down off the bag tug and felt pain in her the center of her lower back after taking a couple steps. She tried to continue to working and the pain would not leave up, so she contacted she OSM.</t>
  </si>
  <si>
    <t>INJ/86240-22</t>
  </si>
  <si>
    <t>060733000</t>
  </si>
  <si>
    <t>EE was struck by another tug driver</t>
  </si>
  <si>
    <t>Defensive Driving Course</t>
  </si>
  <si>
    <t>INJ/85923-22</t>
  </si>
  <si>
    <t>051831400</t>
  </si>
  <si>
    <t>EE states that as he was taking trash cans off truck 42152 and placing them on the trash truck platform at E3, the truck pulled away as he had one foot on the platform causing him to fall to the ground.</t>
  </si>
  <si>
    <t>PIT Training</t>
  </si>
  <si>
    <t>INJ/85409-22</t>
  </si>
  <si>
    <t>018676200</t>
  </si>
  <si>
    <t>While stacking bags inside the bin, EE states she heard a pop in the right elbow which was accompanied by discomfort.</t>
  </si>
  <si>
    <t>INJ/85411-22</t>
  </si>
  <si>
    <t>063310300</t>
  </si>
  <si>
    <t>While opening the cargo door of an A320, the bottom corner of the door made contact with EE's face, causing a laceration on EE's nose and damage to EE's front teeth.</t>
  </si>
  <si>
    <t>Struck by - Cargo Door</t>
  </si>
  <si>
    <t>INJ/85422-22</t>
  </si>
  <si>
    <t>027841200</t>
  </si>
  <si>
    <t>A stroller slid down the belt and struck EE on the knee</t>
  </si>
  <si>
    <t>INJ/85877-22</t>
  </si>
  <si>
    <t>015535600</t>
  </si>
  <si>
    <t>DL employee Sharon McDonald was travelling Northound on NLVR adjacent to Gate D-4 when a Unifi Driver driving Southbound crossed her path at high rate of speed while turning into D-4.  Head on collision occurred with major damage to Delta Tug and minor damage to the Unifi tug.  DL employee Sharon complained of injury to right knee and discomfort in lower abdomen, stating both contacted the steering column.  Sharon was transported to Grady Hospital via Echo unit.</t>
  </si>
  <si>
    <t>INJ/85405-22</t>
  </si>
  <si>
    <t>072003600</t>
  </si>
  <si>
    <t>Employee was pre-tagging gate check items at gate E-15 .Employee said he used both hands to pick up the play pin, he used handles on each end to pick up.  When he went to pick it up it slid to the left side inside the case and he felt a pop in his left shoulder at that point.</t>
  </si>
  <si>
    <t>INJ/85611-22</t>
  </si>
  <si>
    <t>027265100</t>
  </si>
  <si>
    <t>EE reports discomfort after being struck by a bag tug from behind while at a stop while in a small lavatory truck.</t>
  </si>
  <si>
    <t>INJ/86264-22</t>
  </si>
  <si>
    <t>041453900</t>
  </si>
  <si>
    <t>EE states performing repetitive movements caused exhaustion on back. EE states it happened over time.</t>
  </si>
  <si>
    <t>INJ/85564-22</t>
  </si>
  <si>
    <t>012600300</t>
  </si>
  <si>
    <t>EE was working in transfers and states the tug she was driving was very bumpy, and she felt tension and tightness in her lower back. The next morning her back felt inflamed.</t>
  </si>
  <si>
    <t>INJ/85747-22</t>
  </si>
  <si>
    <t>017793500</t>
  </si>
  <si>
    <t>EE WAS PULLING TWO CARTS WORKING PIER 47 AND FELT RIGHT SHOULDER DISCOMFORT.</t>
  </si>
  <si>
    <t>INJ/85486-22</t>
  </si>
  <si>
    <t>037416100</t>
  </si>
  <si>
    <t>EE was working BSO as she was retrieving a bag for a customer EE pulled the bag from amongst the other bag and felt a sharp tweak in her right shoulder. EE felt an immediate burning and became tense.  EE missed the tag on side that stated it was 71 pounds</t>
  </si>
  <si>
    <t>INJ/85817-22</t>
  </si>
  <si>
    <t>011565800</t>
  </si>
  <si>
    <t>EE was grabbing a bag off the belt, the bag twisted, twisting her arm with it. She reports feeling a pop</t>
  </si>
  <si>
    <t>INJ/85605-22</t>
  </si>
  <si>
    <t>057416600</t>
  </si>
  <si>
    <t>The employee was working a double shift this day. During the second shift the EE was assisting elderly couple with their carry on bags on-board. EE lifted bag into the overhead bin and did not ask flight attendant for help. EE realized bag was much heavier than it looked. EE states they felt a strain in their lower back later in the evening, and the pain increased the following day.</t>
  </si>
  <si>
    <t>INJ/85691-22</t>
  </si>
  <si>
    <t>089625000</t>
  </si>
  <si>
    <t>EE was loading bags at bottom of belt using twisting motion. Progressively started feeling worse and worse pain in center lower back.</t>
  </si>
  <si>
    <t>INJ/85504-22</t>
  </si>
  <si>
    <t>094119500</t>
  </si>
  <si>
    <t>Agent was handling multiple task throughout the day. Including connecting transporters and unloading flights. Upon completion of his final offload of bags, agent notice a discomfort from his lower left abdomen down to his groin.</t>
  </si>
  <si>
    <t>8B</t>
  </si>
  <si>
    <t>INJ/85741-22</t>
  </si>
  <si>
    <t>093429900</t>
  </si>
  <si>
    <t>Psychological/Workplace Trauma</t>
  </si>
  <si>
    <t>ANA WAS WORKING DL 1645 ON 08/09.  A PASSENGER WHO HAD ALREADY BOARDED HAD WALKED OUT THE BOARDING DOOR BACK INTO THE GATE AREA TO RETRIEVE A BAG THAT SHE LEFT BEHIND.  ANA AND THE GATE AGENT TRIED TO GET THE NAME OF THE PAX BUT SHE IGNORED AND CONTINUED TO WALK TO THE GATE AREA TO RETRIEVE THE BAG.  ONCE SHE RETIREVED THE BAG, SHE WAS ASKED TO GET BACK IN THE BOARDING LINE AND TO SCAN HER BOARDING PASS AGAIN.  PASSENGER REFUSED AND ATTEMPTED TO GO AROUND THE PODIUM AREA TO ACCESS THE JETWAY.  PASSENGER THEN ATTEMPTED TO FORCE HER WAS THROUGH ANA AND SHOVED ANA OUT OF THE WAY, CAUSING ANA TO HAVE DISCOMFORT ON CHEST AND ARM AREA.</t>
  </si>
  <si>
    <t>INJ/85518-22</t>
  </si>
  <si>
    <t>032951800</t>
  </si>
  <si>
    <t>The agent was pulling a bag out of the top row of a container when several other bags fell out on his wrist</t>
  </si>
  <si>
    <t>INJ/85546-22</t>
  </si>
  <si>
    <t>075074300</t>
  </si>
  <si>
    <t>EE was driving bag tug #770170 coming from Terminal E to A, stopped at stop sign between Terminal C&gt;B and was hit on the last dolly by an employee driving a pick up truck for Daifuku Elite Line Services.</t>
  </si>
  <si>
    <t>INJ/86016-22</t>
  </si>
  <si>
    <t>058960700</t>
  </si>
  <si>
    <t>EE stated working an early morning flight on pier. EE lifted a bag and right after starting feeling discomfort</t>
  </si>
  <si>
    <t>INJ/85567-22</t>
  </si>
  <si>
    <t>030061700</t>
  </si>
  <si>
    <t>EE was working out of Terminal E bag room, when a heavy bag fell on her left foot. As EE was lifting the bag off of injured foot, she also injured the left side of her upper back, near the shoulder area.</t>
  </si>
  <si>
    <t>INJ/85545-22</t>
  </si>
  <si>
    <t>022094400</t>
  </si>
  <si>
    <t>EE was moving cold bags from IAF to C25 Belt. EE was off loading bags from top shelf of baggage cart, when pulling bag handle the bag was heavy and dropped on the EE left wrist. EE was seen by Health Central and treated with First Aid. Health Central referred EE to local clinic.</t>
  </si>
  <si>
    <t>INJ/85996-22</t>
  </si>
  <si>
    <t>060281500</t>
  </si>
  <si>
    <t>EE was offloading a Salvador flight on or about 1745 when he was offloading boxes in bin 1. As he was offloading the boxes onto the power stow, he encounter the last box in that was in the front of the bin, when he reached for the box, he underestimated the weight and immediately heard a pop followed by a warm sensation in the center of his back.</t>
  </si>
  <si>
    <t>INJ/85992-22</t>
  </si>
  <si>
    <t>031048300</t>
  </si>
  <si>
    <t>EE states feeling a pop in the L ankle while carrying a heavy bag to the rear cart while working on Pier 49.</t>
  </si>
  <si>
    <t>INJ/85543-22</t>
  </si>
  <si>
    <t>009297200</t>
  </si>
  <si>
    <t>EE states his left middle finger got caught in the bin door of 757 at A4.</t>
  </si>
  <si>
    <t>INJ/85528-22</t>
  </si>
  <si>
    <t>098053300</t>
  </si>
  <si>
    <t>While removing a bag from the top shelf of a baggage cart agent felt a pull behind his belly button.</t>
  </si>
  <si>
    <t>INJ/85599-22</t>
  </si>
  <si>
    <t>029250000</t>
  </si>
  <si>
    <t>EE reported that as he was offloading bags in the cargo bin, the cargo door was not flushed open and grazed his right pinky finger. EE continue to local claim carousel to drop off bags and while doing so the same pinky finger got entangled with a bag, causing discomfort.</t>
  </si>
  <si>
    <t>INJ/85511-22</t>
  </si>
  <si>
    <t>054638400</t>
  </si>
  <si>
    <t>EE was driving a tug with 4 cargo transporters to the gravel lot. As he was driving, an aircraft was pushing out of E8 with no wing walker to notify him of the push. EE was then forced to come to an immediate stop. The weight and impact of the transporters to the tug forced EE to spin out and caused severe whiplash.</t>
  </si>
  <si>
    <t>INJ/85943-22</t>
  </si>
  <si>
    <t>056548800</t>
  </si>
  <si>
    <t>Uploading freight in bin from BL. EE went to grab a piece of FR (box) off the BL when it came over the edge causing him to try and catch the box of FR as it was falling off the edge of the BL into the bin. Upon grabbing the box of FR EE was not expecting it to be as heavy as it was and the weight of the item caused him to smash his Right hand ring finger on the edge of the door frame.</t>
  </si>
  <si>
    <t>INJ/85340-22</t>
  </si>
  <si>
    <t>067411700</t>
  </si>
  <si>
    <t>EE reports right shoulder discomfort after lifting heavy bags into a side loader from the belt loader at gate D11. EE states she was stacking the bags in the side loader.</t>
  </si>
  <si>
    <t>INJ/85698-22</t>
  </si>
  <si>
    <t>004705500</t>
  </si>
  <si>
    <t>EE was unloading freight from DL709/11Aug. As she was moving a box from the belt loader to the cart and placing it on the third stack she felt a sharp pain in the lower center of her back. EE continued to work through the flight and her shift the next day, but did not report the injury until 8/15/22.</t>
  </si>
  <si>
    <t>INJ/85565-22</t>
  </si>
  <si>
    <t>035847300</t>
  </si>
  <si>
    <t>HSV</t>
  </si>
  <si>
    <t>EE was placing bag on belt, tripped on a bunched up floor mat. Hitting head and right hip.</t>
  </si>
  <si>
    <t>INJ/85531-22</t>
  </si>
  <si>
    <t>022420500</t>
  </si>
  <si>
    <t>Unloading bags and twisted awkwardly straining back</t>
  </si>
  <si>
    <t>INJ/85974-22</t>
  </si>
  <si>
    <t>059745800</t>
  </si>
  <si>
    <t>EE states that while hooking up the tow bar, the tow bar dropped on top of her left foot as she was attempting to maneuver it in order to properly lock it in place.</t>
  </si>
  <si>
    <t>INJ/85697-22</t>
  </si>
  <si>
    <t>085002300</t>
  </si>
  <si>
    <t>Brandon was taking an of size passenger in a wheelchair down the jet way at A27 about 9:20pm and his shift ended at 10:00pm. There were still passengers in the jet way. He went down backwards as is customary and he had a misstep and rolled his ankle in the gutter of the jet way trying to not hit the other passengers with the wheelchair and trying to stay on one side.</t>
  </si>
  <si>
    <t>INJ/85677-22</t>
  </si>
  <si>
    <t>011759400</t>
  </si>
  <si>
    <t>At approximately 2305 on 13 Aug 2022, employee Tracy Woods was unloading bags from the aft cargo compartment of flight 2583 an A321, ATL-MEM. Mr. Woods received an approximate eight-inch laceration to his left thigh from a broken handle on a large roll-aboard type bag.</t>
  </si>
  <si>
    <t>INJ/85640-22</t>
  </si>
  <si>
    <t>076039700</t>
  </si>
  <si>
    <t>While pulling a bag from the top shelf of a baggage cart, EE felt a pop in his lower back accompanied with discomfort.</t>
  </si>
  <si>
    <t>INJ/85681-22</t>
  </si>
  <si>
    <t>047626300</t>
  </si>
  <si>
    <t>Clarence states he was lifting a 50.5 lb bag being checked by one of his peers from the scale to the bag system when his "back went out". Clarence states he felt pain in his lower back and his legs went numb.</t>
  </si>
  <si>
    <t>INJ/85673-22</t>
  </si>
  <si>
    <t>016467900</t>
  </si>
  <si>
    <t>On August 14, 2022 the EE was unloading bags from bin 2 when he attempted to remove large hard cases. The first case he grabbed was larger than expected, one of the two large cases fell on to the EE"s right hand, resulting in a contusion to the right index finger and top of hand (Metacarpal).</t>
  </si>
  <si>
    <t>INJ/85820-22</t>
  </si>
  <si>
    <t>EE reports right middle finger discomfort after lifting the bag to the top shelf of a bag cart.</t>
  </si>
  <si>
    <t>INJ/86008-22</t>
  </si>
  <si>
    <t>073033600</t>
  </si>
  <si>
    <t>At approximately 716 I received a call from PSA Robert Cruz that CSA Candida Antwi hurt her back at the metro while lifting a 74lb bag. The agent stated that she dragged the bag off the scale to the belt. She didn't ask for any assistance because her coworker was extremely busy. Approximately 721 Francisco and I briefed the agent on proper lifting ergonomics and ensure the agent was ok. She stated she needed to take some painkillers and that she would be fine. I removed her from the metro to the ticketing counter so that she would not be susceptible of lifting anything for the rest of the day. At the time of the injury, the agent declined any further assistance from the Delta.</t>
  </si>
  <si>
    <t>INJ/85995-22</t>
  </si>
  <si>
    <t>040915800</t>
  </si>
  <si>
    <t>EE states that as he was sitting on the tug with cart attached at MU4, an AccuFleet EE drove past with 5 LD3s and the last LD3 made contact with his cart.</t>
  </si>
  <si>
    <t>INJ/85683-22</t>
  </si>
  <si>
    <t>056573300</t>
  </si>
  <si>
    <t>EE was checking in a passenger at the ticket counter at terminal 2, after EE weighed in the bag once she set it down the bag fell and hit the back of her leg; this caused her to fall. When the agent fell she hit her left shin on the scale.</t>
  </si>
  <si>
    <t>INJ/85906-22</t>
  </si>
  <si>
    <t>016923400</t>
  </si>
  <si>
    <t>On August 16, 2022, around 0700 Dan was loading bags from a cart to the belt loader. He stated he was pulling bags from cart to belt loader and also pushing the bags from back side of cart to the front.  Dan continued to work but felt pain in his right shoulder when he pulled or pushed bags from the cart. He did not report incident right away due to not able to locate a BW OSM on duty to report to, he continued to work with the pain in his shoulder.</t>
  </si>
  <si>
    <t>INJ/85736-22</t>
  </si>
  <si>
    <t>037228900</t>
  </si>
  <si>
    <t>AW EE hit his head on the corner of the backdrop screen as he was walking, causing minor discomfort to his head &amp; experienced painful headache.</t>
  </si>
  <si>
    <t>INJ/86083-22</t>
  </si>
  <si>
    <t>033024100</t>
  </si>
  <si>
    <t>Agent Kaufusi was assigned to the baggage claim area.  
While monitoring bags coming off of the belt, agent Kaufusi observed agent Wendy Ciparro attempting to straighten a bag when she observed that Ms. Ciparro could not remove her hand from the handle.
Ms. Kaufusi ran over to assist, attempting to grab the moving bag in order to allow Ms. Ciparro’s hand to be released.  
While in the process of lifting the bag, Ms. Kaufusi felt “something pull” in her upper left region of her back. 
After getting Ms. Ciparro’s hand freed, they saw that the bag was a heavy bag weighing 87 pounds.</t>
  </si>
  <si>
    <t>INJ/85764-22</t>
  </si>
  <si>
    <t>021632300</t>
  </si>
  <si>
    <t>Picking up bag out of cart and placing on tbelt. Felt pain in right bicep.</t>
  </si>
  <si>
    <t>INJ/86056-22</t>
  </si>
  <si>
    <t>095526400</t>
  </si>
  <si>
    <t>EE states feeling discomfort in the L wrist after lifting boxes of fish and bags while working SFO flight on A05.</t>
  </si>
  <si>
    <t>INJ/85843-22</t>
  </si>
  <si>
    <t>099348100</t>
  </si>
  <si>
    <t>EE was walking down the jet bridge stairs at gate C5 while working outbound DL1075 at 07:45. As he stepped down on the last step, his left ankle rolled and he fell forward on to the ground.</t>
  </si>
  <si>
    <t>INJ/85821-22</t>
  </si>
  <si>
    <t>045335900</t>
  </si>
  <si>
    <t>During the process of connecting the ground condition air hose to the aircraft (737-900), the EE's bump cap and headset fell off his head and when the EE stood up from under the fuselage he hit the top of his head against the corner of a PACS air vent, resulting in a laceration. The EE continued his walkaround and then sought treatment from Health Central. HC referred EE to UHealth for possible sutures. EE states the bump cap was worn while connecting ground air and fell forward due to the momentum of the headset not being snugged against his head.</t>
  </si>
  <si>
    <t>INJ/85788-22</t>
  </si>
  <si>
    <t>016756600</t>
  </si>
  <si>
    <t>BW EE was assisting connecting cart to tug &amp; was standing in between carts and while pushing the cart, another Xfr driver drove away and the cart struck his L. shoulder &amp; L. leg</t>
  </si>
  <si>
    <t>INJ/85942-22</t>
  </si>
  <si>
    <t>023303500</t>
  </si>
  <si>
    <t>EE states feeling a pull in the R chest while lifting a bag onto top of stack while in bin of aircraft on E15.</t>
  </si>
  <si>
    <t>INJ/86032-22</t>
  </si>
  <si>
    <t>060127200</t>
  </si>
  <si>
    <t>Agent advice on 08/19 was lifting a heavy bag 80LB and felt a pull on his rights wrist. advise leaders of soreness on date of occurrence. 08/25 advised pain has got worst to OSM Frias.</t>
  </si>
  <si>
    <t>INJ/85856-22</t>
  </si>
  <si>
    <t>028841900</t>
  </si>
  <si>
    <t>BW Xfr driver was unloading inbound at bottom of belt loader. The speed of the belt loader was too fast, forcing the EE to work quickly moving bags from belt to place into cart. In the process he tweaked his R. shoulder causing discomfort.</t>
  </si>
  <si>
    <t>INJ/85853-22</t>
  </si>
  <si>
    <t>015159200</t>
  </si>
  <si>
    <t>EE claims knee pain without a specific incident occurring.</t>
  </si>
  <si>
    <t>INJ/85778-22</t>
  </si>
  <si>
    <t>061143800</t>
  </si>
  <si>
    <t>EE reports left knee and elbow discomfort after he slipped on a wet floor of the tug when attempting to get on.</t>
  </si>
  <si>
    <t>Safety Footwear</t>
  </si>
  <si>
    <t>INJ/86148-22</t>
  </si>
  <si>
    <t>038068500</t>
  </si>
  <si>
    <t>EE was guiding a truck and fell on plastic or pipe</t>
  </si>
  <si>
    <t>INJ/85860-22</t>
  </si>
  <si>
    <t>054350900</t>
  </si>
  <si>
    <t>Agent Suarez was in the lobby assisting a passenger with her bags. As she turned around to walk her to the bag drop line, Suarez stepped her right foot into something slippery on the ground (described it as slimly). Her right foot continued sliding forward and she fell on her left knee. She was able to get up and walk but with a limp. She then grabbed a sign to place over the slippery surface and called the city to clean. She then walked into the back office were she met with a leader.</t>
  </si>
  <si>
    <t>INJ/86276-22</t>
  </si>
  <si>
    <t>030477600</t>
  </si>
  <si>
    <t>While loading the BOG flight. The agent states he was alone and loaded over 200 bags of mail. After the completion of the departure he stated that he started to have back pain that progressively became worst.</t>
  </si>
  <si>
    <t>INJ/85535-22</t>
  </si>
  <si>
    <t>016929100</t>
  </si>
  <si>
    <t>Employee Statement: "Exiting out on the bin as I walked down the belt(powerstow) to step onto the step when I noticed a small (bag) luggage on the step as I attempted to retract my step. I lost my footing and fell."</t>
  </si>
  <si>
    <t>INJ/85849-22</t>
  </si>
  <si>
    <t>072931600</t>
  </si>
  <si>
    <t>EE states he twisted his ankle when he stepped down from the belt loader.</t>
  </si>
  <si>
    <t>INJ/86133-22</t>
  </si>
  <si>
    <t>040140200</t>
  </si>
  <si>
    <t>During the departure of DL5640 JFK-BOS at C68 at terminal 2.  EE was backing away belt loader 521506 from the FWD cargo bin. As stepping off the belt loader he stepped on an uneven surface and sprained his left ankle.</t>
  </si>
  <si>
    <t>INJ/85912-22</t>
  </si>
  <si>
    <t>092507800</t>
  </si>
  <si>
    <t>Agent stated that she has pain in her hands and arms. When I asked her how she hurt herself, she stated that she has been having discomfort for approximately 1 year that has gotten worst over time. This past weeks her symptoms has gotten worst, but could not tell what caused it to get worst. Agent did not report this previously.</t>
  </si>
  <si>
    <t>INJ/85993-22</t>
  </si>
  <si>
    <t>089536100</t>
  </si>
  <si>
    <t>Approximately 0930 on the morning of August 21, 2022, EE, hurt herself moving an oversized item from the arrival claim belt to the passenger retrieval area.  She stated that she had moved a number of golf clubs and other various oversized items consecutively from the belt.  She noticed the pain after she placed the golf clubs down in the passenger pick up area. She moved to stand upright after placing the bag on the ground and felt tightness and pain in the left side of her lower back.</t>
  </si>
  <si>
    <t>INJ/86055-22</t>
  </si>
  <si>
    <t>033194800</t>
  </si>
  <si>
    <t>EE states feeling a sharp discomfort in the top of R foot after stepping off the belt loader at A5.</t>
  </si>
  <si>
    <t>INJ/85998-22</t>
  </si>
  <si>
    <t>030840700</t>
  </si>
  <si>
    <t>EE experienced lower back discomfort after pushing a passenger in a wheelchair up the jet way.</t>
  </si>
  <si>
    <t>INJ/85968-22</t>
  </si>
  <si>
    <t>059704600</t>
  </si>
  <si>
    <t>BW CSA was asked to assist with multiple Human Remains shipments (2 total), while loading the 2nd HR from the cart to the belt loader, his R. knee rubbed against and caught the corner of a rusty metal strap causing a laceration &amp; immediate bleeding. EE was taken to hospital &amp; received 6 stitches.</t>
  </si>
  <si>
    <t>INJ/85972-22</t>
  </si>
  <si>
    <t>057381200</t>
  </si>
  <si>
    <t>EE was pulling PDX bags off top shelf of cart off WS flight from hardstand around 19:40 at A14. When EE was pulling bag, the bag fell and EE did not anticipate the weight and tried to catch the bag from falling pulled shoulder and felt tingling and pain. EE continued to run bags, only able to drive with one arm. EE finished out shift but problem got worse.</t>
  </si>
  <si>
    <t>INJ/85922-22</t>
  </si>
  <si>
    <t>016402800</t>
  </si>
  <si>
    <t>Sharp pain in the Right shoulder and elbow</t>
  </si>
  <si>
    <t>INJ/85975-22</t>
  </si>
  <si>
    <t>026140400</t>
  </si>
  <si>
    <t>Grabbed the bag by the top handle. Used inner right foot to push in the wheels, so she could grab the side handle. Placed it on the edge of the belt. At that point you felt a sharp pain in left shoulder. After 20 minutes, started to feel pain in neck. She continued to work and lift bags for another 45 minutes, using the opposite hand.</t>
  </si>
  <si>
    <t>INJ/85969-22</t>
  </si>
  <si>
    <t>067268200</t>
  </si>
  <si>
    <t>EE reports right foot and ankle discomfort after a pallet made contact with the top of his foot. EE fell while the pallet was still in contact with his foot.</t>
  </si>
  <si>
    <t>INJ/86169-22</t>
  </si>
  <si>
    <t>032847500</t>
  </si>
  <si>
    <t>Employee is not sure of what day or what time the incident occurred. He thinks maybe Saturday the 20th of August or Tuesday the 23rd. He is not sure what time of day the incident happened but felt tightness in his lower back on August 27, 2022.</t>
  </si>
  <si>
    <t>INJ/86017-22</t>
  </si>
  <si>
    <t>003712800</t>
  </si>
  <si>
    <t>On 8/23/22  while working on C3 outbound flight to DTW around 930 am.  I went in bin of 717 to load bags.. after I got out the bin I realized I was unable to put weight on my right leg. I went home and iced and elevated my knee after work  and when I woke up today the pain had increased. I went to Dr office to be evaluated where I was advised that I will need to do a mri and remain of leg as much as possible .</t>
  </si>
  <si>
    <t>INJ/86176-22</t>
  </si>
  <si>
    <t>052344400</t>
  </si>
  <si>
    <t>Right calf made contact with transporter</t>
  </si>
  <si>
    <t>INJ/86068-22</t>
  </si>
  <si>
    <t>050628700</t>
  </si>
  <si>
    <t>EE reports discomfort after she walked down the jetway stairs to go to the van. EE states she noticed swelling when she sat in the van after walking down the stairs.</t>
  </si>
  <si>
    <t>INJ/85727-22</t>
  </si>
  <si>
    <t>080878700</t>
  </si>
  <si>
    <t>Employee Statement: "I was servicing my last plane of the day. I was having trouble releasing the dump valve and then I had trouble closing it as well I hurt my elbow opening it and while trying to close it I hurt my shoulder and back from the force</t>
  </si>
  <si>
    <t>INJ/85994-22</t>
  </si>
  <si>
    <t>084707700</t>
  </si>
  <si>
    <t>Tear/Rip</t>
  </si>
  <si>
    <t>While working flight DL1571 JFK-LAX at B25. EE was driving the tug to line up the ULD's to the FMC. EE grabbed the hand brake and pulled in upwards motion, EE's hand placement may have been low on the parking brake causing his right pinky to be caught mechanism, causing the top of his 5th digit to possibly have a partial amputation of approximately to 1/4 of an inch. EMS notified and employee was transported.</t>
  </si>
  <si>
    <t>INJ/86356-22</t>
  </si>
  <si>
    <t>016988800</t>
  </si>
  <si>
    <t>Pushing pallets from container loader</t>
  </si>
  <si>
    <t>INJ/86159-22</t>
  </si>
  <si>
    <t>079989300</t>
  </si>
  <si>
    <t>EE states feeling tightness in the low back after dropping off bags. EE reports later feeling a sharp discomfort when changing his shoes.</t>
  </si>
  <si>
    <t>INJ/86039-22</t>
  </si>
  <si>
    <t>067405500</t>
  </si>
  <si>
    <t>Broken toot</t>
  </si>
  <si>
    <t>EE reported that after he hits his head to the cargo bin door while he was working outbound he broke his tooth. It was reported a few days later, EE doesn't remember the flight details that he was working on or even the day. EE was asked to write an statement but I haven't received that yet</t>
  </si>
  <si>
    <t>INJ/85696-22</t>
  </si>
  <si>
    <t>050913800</t>
  </si>
  <si>
    <t>EE was offloading the aft compartment of the aircraft. While pulling the ULD down to the doorway, the ULD slid over his right foot. As a result his right foot had some minor redness on the side, no visible swelling.</t>
  </si>
  <si>
    <t>INJ/86001-22</t>
  </si>
  <si>
    <t>052610800</t>
  </si>
  <si>
    <t>EE reports allergic reaction as a result of a bug bite while outside at work.</t>
  </si>
  <si>
    <t>INJ/85970-22</t>
  </si>
  <si>
    <t>048287100</t>
  </si>
  <si>
    <t>EE reports discomfort after being involved in an accident where a tug made contact with the driver side of the car the agent was driving.</t>
  </si>
  <si>
    <t>INJ/86003-22</t>
  </si>
  <si>
    <t>060691700</t>
  </si>
  <si>
    <t>Exposure to Contaminated Object</t>
  </si>
  <si>
    <t>EE reports being punctured by a needle from collecting trash that was in the A/C seat pocket.</t>
  </si>
  <si>
    <t>INJ/86086-22</t>
  </si>
  <si>
    <t>058467200</t>
  </si>
  <si>
    <t>EE reports discomfort after the tongue of a transporter slipped from his hands and made contact with the top of his foot behind the steel toe.</t>
  </si>
  <si>
    <t>INJ/86098-22</t>
  </si>
  <si>
    <t>077657800</t>
  </si>
  <si>
    <t>Walking from gate C1 towards baggage service office. walking on facilities ramp walkway where there is some generator testing cords covered with rubber safety covering.  Tripped while starting to walk over it.  Cecilia fell and landed on her knees and and hit the left side of her face</t>
  </si>
  <si>
    <t>INJ/86161-22</t>
  </si>
  <si>
    <t>000174100</t>
  </si>
  <si>
    <t>EE states feeling discomfort in the shoulder after reaching for a bag that was falling on an employee.</t>
  </si>
  <si>
    <t>INJ/86143-22</t>
  </si>
  <si>
    <t>034152000</t>
  </si>
  <si>
    <t>EE working outbound flight DL2847 SEAHNL and worked inside the bin for the duration of the task. Employee loaded aprox. 170 bags and 1,200 lbs of cargo. EE felt a minor pain in their back during upload. EE completed the flight and reported the injury via email at the end of his shift as pain progressed throughout the day.</t>
  </si>
  <si>
    <t>INJ/86134-22</t>
  </si>
  <si>
    <t>017030100</t>
  </si>
  <si>
    <t>During disconnect process of flight DL4829. The tow bar fell from the hitch of the push back rig and landed on the area of the foot not covered by the steel toe. A clear distinct mark was left on the boot from the impact.
EE had the agent with a radio contact the OSM to the break room. She had already removed her boot and you see noticeable swelling in the area on the top of her foot.
EE stated that she did not require transport to the hospital but wanted to go herself to an urgent care to have it looked at.</t>
  </si>
  <si>
    <t>INJ/86144-22</t>
  </si>
  <si>
    <t>027814800</t>
  </si>
  <si>
    <t>EE was working an inbound flight when a heavy, oversized bag fell on his foot. EE tried to place bag on the power stow.</t>
  </si>
  <si>
    <t>INJ/86166-22</t>
  </si>
  <si>
    <t>015843000</t>
  </si>
  <si>
    <t>bone issue left hand</t>
  </si>
  <si>
    <t>dr prescribed no lifting for 2 days Aug 30th. 31st 2022 and no further examination needed per dr note</t>
  </si>
  <si>
    <t>INJ/86171-22</t>
  </si>
  <si>
    <t>010148400</t>
  </si>
  <si>
    <t>EE reported he strained his right elbow while working flight 762/30 to ATL. EE stated that he thought the pain would go away but it did not and reported injury to his OSM before going home today. EE was given the VAT number to call and it was recommended that he continue with first aid. EE will follow up with the VAT on Thursday Sep.01, 2022.</t>
  </si>
  <si>
    <t>INJ/86357-22</t>
  </si>
  <si>
    <t>054212600</t>
  </si>
  <si>
    <t>EE was throwing bags from conveyor belt to bag cart</t>
  </si>
  <si>
    <t>Total Injuries</t>
  </si>
  <si>
    <t>Solution</t>
  </si>
  <si>
    <t>Face</t>
  </si>
  <si>
    <t>LifeSAVER 1 - Seat Belt</t>
  </si>
  <si>
    <t>LifeSAVER 2 - Beacon Light</t>
  </si>
  <si>
    <t>LifeSAVER 4 - PPE</t>
  </si>
  <si>
    <t>Struck by - Push Tug</t>
  </si>
  <si>
    <t>1-5 years</t>
  </si>
  <si>
    <t>5-10 Years</t>
  </si>
  <si>
    <t>10+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</si>
</sst>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 d\,\ yyyy"/>
    <numFmt numFmtId="165" formatCode="0.0"/>
  </numFmts>
  <fonts count="19">
    <font>
      <sz val="11"/>
      <color theme="1"/>
      <name val="Calibri"/>
      <family val="2"/>
      <scheme val="minor"/>
    </font>
    <font>
      <sz val="11"/>
      <color rgb="FFFF0000"/>
      <name val="Calibri"/>
      <family val="2"/>
      <scheme val="minor"/>
    </font>
    <font>
      <b/>
      <sz val="11"/>
      <color theme="1"/>
      <name val="Calibri"/>
      <family val="2"/>
      <scheme val="minor"/>
    </font>
    <font>
      <b/>
      <sz val="11"/>
      <color rgb="FF262626"/>
      <name val="Calibri"/>
      <family val="2"/>
      <scheme val="minor"/>
    </font>
    <font>
      <b/>
      <sz val="11"/>
      <color rgb="FFFF0000"/>
      <name val="Calibri"/>
      <family val="2"/>
      <scheme val="minor"/>
    </font>
    <font>
      <b/>
      <sz val="10"/>
      <color rgb="FF262626"/>
      <name val="DejaVu Sans"/>
      <family val="2"/>
    </font>
    <font>
      <sz val="10"/>
      <color rgb="FF333333"/>
      <name val="DejaVu Sans"/>
      <family val="2"/>
    </font>
    <font>
      <sz val="11"/>
      <color rgb="FF9C0006"/>
      <name val="Calibri"/>
      <family val="2"/>
      <scheme val="minor"/>
    </font>
    <font>
      <sz val="8"/>
      <name val="Calibri"/>
      <family val="2"/>
      <scheme val="minor"/>
    </font>
    <font>
      <sz val="11"/>
      <color rgb="FF333333"/>
      <name val="Calibri"/>
      <family val="2"/>
      <scheme val="minor"/>
    </font>
    <font>
      <sz val="11"/>
      <color rgb="FF000000"/>
      <name val="Calibri"/>
      <family val="2"/>
      <scheme val="minor"/>
    </font>
    <font>
      <sz val="10"/>
      <color rgb="FF000000"/>
      <name val="DejaVu Sans"/>
      <family val="2"/>
    </font>
    <font>
      <sz val="11"/>
      <color theme="1"/>
      <name val="Calibri"/>
      <family val="2"/>
      <scheme val="minor"/>
    </font>
    <font>
      <b/>
      <sz val="10"/>
      <color rgb="FF262626"/>
      <name val="Calibri"/>
      <family val="2"/>
      <scheme val="minor"/>
    </font>
    <font>
      <sz val="10"/>
      <color rgb="FF333333"/>
      <name val="Calibri"/>
      <family val="2"/>
      <scheme val="minor"/>
    </font>
    <font>
      <sz val="10"/>
      <color rgb="FF000000"/>
      <name val="Calibri"/>
      <family val="2"/>
      <scheme val="minor"/>
    </font>
    <font>
      <sz val="10"/>
      <color rgb="FFFF0000"/>
      <name val="Calibri"/>
      <family val="2"/>
      <scheme val="minor"/>
    </font>
    <font>
      <sz val="10"/>
      <name val="Calibri"/>
      <family val="2"/>
      <scheme val="minor"/>
    </font>
    <font>
      <sz val="10"/>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D9E4F1"/>
      </patternFill>
    </fill>
    <fill>
      <patternFill patternType="solid">
        <fgColor rgb="FF00B050"/>
        <bgColor indexed="64"/>
      </patternFill>
    </fill>
    <fill>
      <patternFill patternType="solid">
        <fgColor theme="5" tint="0.59999389629810485"/>
        <bgColor indexed="64"/>
      </patternFill>
    </fill>
    <fill>
      <patternFill patternType="solid">
        <fgColor rgb="FFFFFFFF"/>
      </patternFill>
    </fill>
    <fill>
      <patternFill patternType="solid">
        <fgColor rgb="FFFF0000"/>
        <bgColor indexed="64"/>
      </patternFill>
    </fill>
    <fill>
      <patternFill patternType="solid">
        <fgColor theme="5"/>
        <bgColor indexed="64"/>
      </patternFill>
    </fill>
    <fill>
      <patternFill patternType="solid">
        <fgColor rgb="FFFFC7CE"/>
      </patternFill>
    </fill>
    <fill>
      <patternFill patternType="solid">
        <fgColor rgb="FFF4F4F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rgb="FFD4D4D4"/>
      </left>
      <right style="medium">
        <color rgb="FFD4D4D4"/>
      </right>
      <top style="medium">
        <color rgb="FFD4D4D4"/>
      </top>
      <bottom style="medium">
        <color rgb="FFD4D4D4"/>
      </bottom>
      <diagonal/>
    </border>
    <border>
      <left style="medium">
        <color rgb="FFD4D4D4"/>
      </left>
      <right style="medium">
        <color rgb="FFD4D4D4"/>
      </right>
      <top/>
      <bottom/>
      <diagonal/>
    </border>
    <border>
      <left style="medium">
        <color rgb="FFD4D4D4"/>
      </left>
      <right style="medium">
        <color rgb="FFD4D4D4"/>
      </right>
      <top/>
      <bottom style="medium">
        <color rgb="FFD4D4D4"/>
      </bottom>
      <diagonal/>
    </border>
    <border>
      <left/>
      <right style="medium">
        <color rgb="FFD4D4D4"/>
      </right>
      <top/>
      <bottom/>
      <diagonal/>
    </border>
    <border>
      <left style="thin">
        <color indexed="64"/>
      </left>
      <right style="thin">
        <color indexed="64"/>
      </right>
      <top style="thin">
        <color indexed="64"/>
      </top>
      <bottom/>
      <diagonal/>
    </border>
  </borders>
  <cellStyleXfs count="3">
    <xf numFmtId="0" fontId="0" fillId="0" borderId="0"/>
    <xf numFmtId="0" fontId="7" fillId="9" borderId="0" applyNumberFormat="0" applyBorder="0" applyAlignment="0" applyProtection="0"/>
    <xf numFmtId="9" fontId="12" fillId="0" borderId="0" applyFont="0" applyFill="0" applyBorder="0" applyAlignment="0" applyProtection="0"/>
  </cellStyleXfs>
  <cellXfs count="105">
    <xf numFmtId="0" fontId="0" fillId="0" borderId="0" xfId="0"/>
    <xf numFmtId="0" fontId="0" fillId="0" borderId="0" xfId="0" applyAlignment="1">
      <alignment horizontal="left" vertical="center" wrapText="1"/>
    </xf>
    <xf numFmtId="1" fontId="0" fillId="0" borderId="0" xfId="0" applyNumberFormat="1" applyAlignment="1">
      <alignment horizontal="left" vertical="center" wrapText="1"/>
    </xf>
    <xf numFmtId="0" fontId="0" fillId="2" borderId="0" xfId="0" applyFill="1" applyAlignment="1">
      <alignment horizontal="left" vertical="center" wrapText="1"/>
    </xf>
    <xf numFmtId="0" fontId="3" fillId="3" borderId="1" xfId="0" applyFont="1" applyFill="1" applyBorder="1" applyAlignment="1">
      <alignment horizontal="left" vertical="center" wrapText="1"/>
    </xf>
    <xf numFmtId="1" fontId="3" fillId="3" borderId="1" xfId="0" applyNumberFormat="1" applyFont="1" applyFill="1" applyBorder="1" applyAlignment="1">
      <alignment horizontal="left" vertical="center" wrapText="1"/>
    </xf>
    <xf numFmtId="0" fontId="0" fillId="4" borderId="0" xfId="0" applyFill="1" applyAlignment="1">
      <alignment horizontal="left" vertical="center" wrapText="1"/>
    </xf>
    <xf numFmtId="164" fontId="3" fillId="3" borderId="1" xfId="0" applyNumberFormat="1" applyFont="1" applyFill="1" applyBorder="1" applyAlignment="1">
      <alignment horizontal="left" vertical="center" wrapText="1"/>
    </xf>
    <xf numFmtId="164" fontId="0" fillId="0" borderId="0" xfId="0" applyNumberFormat="1" applyAlignment="1">
      <alignment horizontal="left" vertical="center" wrapText="1"/>
    </xf>
    <xf numFmtId="0" fontId="5" fillId="3" borderId="2" xfId="0" applyFont="1" applyFill="1" applyBorder="1" applyAlignment="1">
      <alignment horizontal="left" vertical="center" wrapText="1"/>
    </xf>
    <xf numFmtId="0" fontId="6" fillId="0" borderId="3" xfId="0" applyFont="1" applyBorder="1" applyAlignment="1">
      <alignment horizontal="left" vertical="center" wrapText="1"/>
    </xf>
    <xf numFmtId="164" fontId="6" fillId="0" borderId="3" xfId="0" applyNumberFormat="1" applyFont="1" applyBorder="1" applyAlignment="1">
      <alignment horizontal="left" vertical="center" wrapText="1"/>
    </xf>
    <xf numFmtId="0" fontId="6" fillId="0" borderId="4" xfId="0" applyFont="1" applyBorder="1" applyAlignment="1">
      <alignment horizontal="left" vertical="center" wrapText="1"/>
    </xf>
    <xf numFmtId="164" fontId="6" fillId="0" borderId="4" xfId="0" applyNumberFormat="1" applyFont="1" applyBorder="1" applyAlignment="1">
      <alignment horizontal="left" vertical="center" wrapText="1"/>
    </xf>
    <xf numFmtId="0" fontId="5" fillId="3" borderId="2"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6" fillId="5" borderId="3" xfId="0" applyFont="1" applyFill="1" applyBorder="1" applyAlignment="1">
      <alignment horizontal="left" vertical="center" wrapText="1"/>
    </xf>
    <xf numFmtId="0" fontId="6" fillId="4" borderId="3" xfId="0" applyFont="1" applyFill="1" applyBorder="1" applyAlignment="1">
      <alignment horizontal="left" vertical="center" wrapText="1"/>
    </xf>
    <xf numFmtId="0" fontId="0" fillId="0" borderId="3" xfId="0" applyBorder="1" applyAlignment="1">
      <alignment horizontal="center" vertical="center" wrapText="1"/>
    </xf>
    <xf numFmtId="0" fontId="6" fillId="0" borderId="0" xfId="0" applyFont="1" applyAlignment="1">
      <alignment horizontal="center" vertical="center" wrapText="1"/>
    </xf>
    <xf numFmtId="0" fontId="0" fillId="0" borderId="3" xfId="0" applyBorder="1" applyAlignment="1">
      <alignment horizontal="center" vertical="center"/>
    </xf>
    <xf numFmtId="14" fontId="5" fillId="3" borderId="2" xfId="0" applyNumberFormat="1" applyFont="1" applyFill="1" applyBorder="1" applyAlignment="1">
      <alignment horizontal="left" vertical="center" wrapText="1"/>
    </xf>
    <xf numFmtId="165" fontId="6" fillId="0" borderId="3" xfId="0" applyNumberFormat="1" applyFont="1" applyBorder="1" applyAlignment="1">
      <alignment horizontal="left" vertical="center" wrapText="1"/>
    </xf>
    <xf numFmtId="164" fontId="6" fillId="6" borderId="3" xfId="0" applyNumberFormat="1" applyFont="1" applyFill="1" applyBorder="1" applyAlignment="1">
      <alignment horizontal="left" vertical="center" wrapText="1"/>
    </xf>
    <xf numFmtId="164" fontId="0" fillId="4" borderId="0" xfId="0" applyNumberFormat="1" applyFill="1" applyAlignment="1">
      <alignment horizontal="left" vertical="center" wrapText="1"/>
    </xf>
    <xf numFmtId="164" fontId="6" fillId="6" borderId="0" xfId="0" applyNumberFormat="1" applyFont="1" applyFill="1" applyAlignment="1">
      <alignment horizontal="left" vertical="center" wrapText="1"/>
    </xf>
    <xf numFmtId="165" fontId="3" fillId="3" borderId="1" xfId="0" applyNumberFormat="1" applyFont="1" applyFill="1" applyBorder="1" applyAlignment="1">
      <alignment horizontal="left" vertical="center" wrapText="1"/>
    </xf>
    <xf numFmtId="165" fontId="0" fillId="0" borderId="0" xfId="0" applyNumberFormat="1" applyAlignment="1">
      <alignment horizontal="left" vertical="center" wrapText="1"/>
    </xf>
    <xf numFmtId="0" fontId="0" fillId="0" borderId="0" xfId="0" applyAlignment="1">
      <alignment horizontal="center"/>
    </xf>
    <xf numFmtId="165" fontId="5" fillId="3" borderId="2" xfId="0" applyNumberFormat="1" applyFont="1" applyFill="1" applyBorder="1" applyAlignment="1">
      <alignment horizontal="center" vertical="center" wrapText="1"/>
    </xf>
    <xf numFmtId="165" fontId="0" fillId="0" borderId="0" xfId="0" applyNumberFormat="1" applyAlignment="1">
      <alignment horizontal="center"/>
    </xf>
    <xf numFmtId="165" fontId="6" fillId="0" borderId="3" xfId="0" applyNumberFormat="1" applyFont="1" applyBorder="1" applyAlignment="1">
      <alignment horizontal="center" vertical="center" wrapText="1"/>
    </xf>
    <xf numFmtId="1" fontId="6" fillId="0" borderId="3" xfId="0" applyNumberFormat="1" applyFont="1" applyBorder="1" applyAlignment="1">
      <alignment horizontal="left" vertical="center" wrapText="1"/>
    </xf>
    <xf numFmtId="1" fontId="6" fillId="0" borderId="4" xfId="0" applyNumberFormat="1" applyFont="1" applyBorder="1" applyAlignment="1">
      <alignment horizontal="left" vertical="center" wrapText="1"/>
    </xf>
    <xf numFmtId="1" fontId="0" fillId="0" borderId="0" xfId="0" applyNumberFormat="1"/>
    <xf numFmtId="1" fontId="5" fillId="3" borderId="2" xfId="0" applyNumberFormat="1" applyFont="1" applyFill="1" applyBorder="1" applyAlignment="1">
      <alignment horizontal="center" vertical="center" wrapText="1"/>
    </xf>
    <xf numFmtId="3" fontId="6" fillId="0" borderId="3" xfId="0" applyNumberFormat="1" applyFont="1" applyBorder="1" applyAlignment="1">
      <alignment horizontal="center" vertical="center" wrapText="1"/>
    </xf>
    <xf numFmtId="3" fontId="6" fillId="0" borderId="4" xfId="0" applyNumberFormat="1" applyFont="1" applyBorder="1" applyAlignment="1">
      <alignment horizontal="center" vertical="center" wrapText="1"/>
    </xf>
    <xf numFmtId="0" fontId="5" fillId="3" borderId="2" xfId="0" applyFont="1" applyFill="1" applyBorder="1" applyAlignment="1">
      <alignment horizontal="right" vertical="center" wrapText="1"/>
    </xf>
    <xf numFmtId="3" fontId="6" fillId="0" borderId="3" xfId="0" applyNumberFormat="1" applyFont="1" applyBorder="1" applyAlignment="1">
      <alignment horizontal="right" vertical="center" wrapText="1"/>
    </xf>
    <xf numFmtId="165" fontId="5" fillId="3" borderId="2" xfId="0" applyNumberFormat="1" applyFont="1" applyFill="1" applyBorder="1" applyAlignment="1">
      <alignment horizontal="left" vertical="center" wrapText="1"/>
    </xf>
    <xf numFmtId="165" fontId="0" fillId="0" borderId="0" xfId="0" applyNumberFormat="1"/>
    <xf numFmtId="0" fontId="6" fillId="7" borderId="3" xfId="0" applyFont="1" applyFill="1" applyBorder="1" applyAlignment="1">
      <alignment horizontal="left" vertical="center" wrapText="1"/>
    </xf>
    <xf numFmtId="3" fontId="6" fillId="0" borderId="4" xfId="0" applyNumberFormat="1" applyFont="1" applyBorder="1" applyAlignment="1">
      <alignment horizontal="right" vertical="center" wrapText="1"/>
    </xf>
    <xf numFmtId="0" fontId="6" fillId="8" borderId="3" xfId="0" applyFont="1" applyFill="1" applyBorder="1" applyAlignment="1">
      <alignment horizontal="left" vertical="center" wrapText="1"/>
    </xf>
    <xf numFmtId="0" fontId="6" fillId="0" borderId="0" xfId="0" applyFont="1" applyAlignment="1">
      <alignment horizontal="left" vertical="center" wrapText="1"/>
    </xf>
    <xf numFmtId="164" fontId="6" fillId="0" borderId="0" xfId="0" applyNumberFormat="1" applyFont="1" applyAlignment="1">
      <alignment horizontal="left" vertical="center" wrapText="1"/>
    </xf>
    <xf numFmtId="0" fontId="6" fillId="5" borderId="0" xfId="0" applyFont="1" applyFill="1" applyAlignment="1">
      <alignment horizontal="left" vertical="center" wrapText="1"/>
    </xf>
    <xf numFmtId="165" fontId="6" fillId="0" borderId="0" xfId="0" applyNumberFormat="1" applyFont="1" applyAlignment="1">
      <alignment horizontal="left" vertical="center" wrapText="1"/>
    </xf>
    <xf numFmtId="1" fontId="6" fillId="0" borderId="0" xfId="0" applyNumberFormat="1" applyFont="1" applyAlignment="1">
      <alignment horizontal="left" vertical="center" wrapText="1"/>
    </xf>
    <xf numFmtId="0" fontId="0" fillId="0" borderId="5" xfId="0" applyBorder="1" applyAlignment="1">
      <alignment horizontal="center" vertical="center"/>
    </xf>
    <xf numFmtId="0" fontId="3" fillId="3" borderId="6" xfId="0" applyFont="1" applyFill="1" applyBorder="1" applyAlignment="1">
      <alignment horizontal="left" vertical="center" wrapText="1"/>
    </xf>
    <xf numFmtId="164" fontId="3" fillId="3" borderId="6" xfId="0" applyNumberFormat="1" applyFont="1" applyFill="1" applyBorder="1" applyAlignment="1">
      <alignment horizontal="left" vertical="center" wrapText="1"/>
    </xf>
    <xf numFmtId="165" fontId="3" fillId="3" borderId="6" xfId="0" applyNumberFormat="1" applyFont="1" applyFill="1" applyBorder="1" applyAlignment="1">
      <alignment horizontal="left" vertical="center" wrapText="1"/>
    </xf>
    <xf numFmtId="1" fontId="3" fillId="3" borderId="6" xfId="0" applyNumberFormat="1" applyFont="1" applyFill="1" applyBorder="1" applyAlignment="1">
      <alignment horizontal="left" vertical="center" wrapText="1"/>
    </xf>
    <xf numFmtId="0" fontId="6" fillId="4" borderId="0" xfId="0" applyFont="1" applyFill="1" applyAlignment="1">
      <alignment horizontal="left" vertical="center" wrapText="1"/>
    </xf>
    <xf numFmtId="0" fontId="6" fillId="7" borderId="0" xfId="0" applyFont="1" applyFill="1" applyAlignment="1">
      <alignment horizontal="left" vertical="center" wrapText="1"/>
    </xf>
    <xf numFmtId="0" fontId="6" fillId="8" borderId="0" xfId="0" applyFont="1" applyFill="1" applyAlignment="1">
      <alignment horizontal="left" vertical="center" wrapText="1"/>
    </xf>
    <xf numFmtId="3" fontId="6" fillId="0" borderId="0" xfId="0" applyNumberFormat="1" applyFont="1" applyAlignment="1">
      <alignment horizontal="left" vertical="center" wrapText="1"/>
    </xf>
    <xf numFmtId="0" fontId="0" fillId="0" borderId="0" xfId="0" applyAlignment="1">
      <alignment horizontal="left"/>
    </xf>
    <xf numFmtId="164" fontId="7" fillId="9" borderId="3" xfId="1" applyNumberFormat="1" applyBorder="1" applyAlignment="1" applyProtection="1">
      <alignment horizontal="left" vertical="center" wrapText="1"/>
    </xf>
    <xf numFmtId="0" fontId="6" fillId="6" borderId="3" xfId="0" applyFont="1" applyFill="1" applyBorder="1" applyAlignment="1">
      <alignment horizontal="left" vertical="center" wrapText="1"/>
    </xf>
    <xf numFmtId="3" fontId="6" fillId="6" borderId="3" xfId="0" applyNumberFormat="1" applyFont="1" applyFill="1" applyBorder="1" applyAlignment="1">
      <alignment horizontal="right" vertical="center" wrapText="1"/>
    </xf>
    <xf numFmtId="0" fontId="6" fillId="10" borderId="3" xfId="0" applyFont="1" applyFill="1" applyBorder="1" applyAlignment="1">
      <alignment horizontal="left" vertical="center" wrapText="1"/>
    </xf>
    <xf numFmtId="164" fontId="6" fillId="10" borderId="3" xfId="0" applyNumberFormat="1" applyFont="1" applyFill="1" applyBorder="1" applyAlignment="1">
      <alignment horizontal="left" vertical="center" wrapText="1"/>
    </xf>
    <xf numFmtId="3" fontId="6" fillId="10" borderId="3" xfId="0" applyNumberFormat="1" applyFont="1" applyFill="1" applyBorder="1" applyAlignment="1">
      <alignment horizontal="right" vertical="center" wrapText="1"/>
    </xf>
    <xf numFmtId="0" fontId="2" fillId="0" borderId="0" xfId="0" applyFont="1"/>
    <xf numFmtId="0" fontId="0" fillId="0" borderId="0" xfId="0" applyAlignment="1">
      <alignment horizontal="left" vertical="center"/>
    </xf>
    <xf numFmtId="0" fontId="9" fillId="0" borderId="0" xfId="0" applyFont="1" applyAlignment="1">
      <alignment horizontal="left" vertical="center" wrapText="1"/>
    </xf>
    <xf numFmtId="164" fontId="10" fillId="0" borderId="3" xfId="1" applyNumberFormat="1" applyFont="1" applyFill="1" applyBorder="1" applyAlignment="1" applyProtection="1">
      <alignment horizontal="left" vertical="center" wrapText="1"/>
    </xf>
    <xf numFmtId="164" fontId="11" fillId="0" borderId="3" xfId="0" applyNumberFormat="1" applyFont="1" applyBorder="1" applyAlignment="1">
      <alignment horizontal="left" vertical="center" wrapText="1"/>
    </xf>
    <xf numFmtId="165" fontId="6" fillId="6" borderId="3" xfId="0" applyNumberFormat="1" applyFont="1" applyFill="1" applyBorder="1" applyAlignment="1">
      <alignment horizontal="left" vertical="center" wrapText="1"/>
    </xf>
    <xf numFmtId="0" fontId="13" fillId="3" borderId="1" xfId="0" applyFont="1" applyFill="1" applyBorder="1" applyAlignment="1">
      <alignment horizontal="center" vertical="center" wrapText="1"/>
    </xf>
    <xf numFmtId="0" fontId="0" fillId="0" borderId="1" xfId="0" applyBorder="1" applyAlignment="1">
      <alignment horizontal="center" vertical="center"/>
    </xf>
    <xf numFmtId="0" fontId="14" fillId="6" borderId="1" xfId="0" applyFont="1" applyFill="1" applyBorder="1" applyAlignment="1">
      <alignment horizontal="center" vertical="center" wrapText="1"/>
    </xf>
    <xf numFmtId="164" fontId="14" fillId="6" borderId="1" xfId="0" applyNumberFormat="1" applyFont="1" applyFill="1" applyBorder="1" applyAlignment="1">
      <alignment horizontal="center" vertical="center" wrapText="1"/>
    </xf>
    <xf numFmtId="3" fontId="14" fillId="6" borderId="1" xfId="0" applyNumberFormat="1" applyFont="1" applyFill="1" applyBorder="1" applyAlignment="1">
      <alignment horizontal="center" vertical="center" wrapText="1"/>
    </xf>
    <xf numFmtId="165" fontId="14" fillId="10" borderId="1" xfId="0" applyNumberFormat="1" applyFont="1" applyFill="1" applyBorder="1" applyAlignment="1">
      <alignment horizontal="center" vertical="center" wrapText="1"/>
    </xf>
    <xf numFmtId="0" fontId="14" fillId="0" borderId="1" xfId="0" applyFont="1" applyBorder="1" applyAlignment="1">
      <alignment horizontal="center" vertical="center" wrapText="1"/>
    </xf>
    <xf numFmtId="1" fontId="14" fillId="0" borderId="1" xfId="0" applyNumberFormat="1" applyFont="1" applyBorder="1" applyAlignment="1">
      <alignment horizontal="center" vertical="center" wrapText="1"/>
    </xf>
    <xf numFmtId="164" fontId="15" fillId="0" borderId="1" xfId="0" applyNumberFormat="1" applyFont="1" applyBorder="1" applyAlignment="1">
      <alignment horizontal="center" vertical="center" wrapText="1"/>
    </xf>
    <xf numFmtId="0" fontId="14" fillId="10" borderId="1" xfId="0" applyFont="1" applyFill="1" applyBorder="1" applyAlignment="1">
      <alignment horizontal="center" vertical="center" wrapText="1"/>
    </xf>
    <xf numFmtId="164" fontId="14" fillId="10" borderId="1" xfId="0" applyNumberFormat="1" applyFont="1" applyFill="1" applyBorder="1" applyAlignment="1">
      <alignment horizontal="center" vertical="center" wrapText="1"/>
    </xf>
    <xf numFmtId="3" fontId="14" fillId="10" borderId="1" xfId="0" applyNumberFormat="1" applyFont="1" applyFill="1" applyBorder="1" applyAlignment="1">
      <alignment horizontal="center" vertical="center" wrapText="1"/>
    </xf>
    <xf numFmtId="0" fontId="10" fillId="0" borderId="1" xfId="0" applyFont="1" applyBorder="1" applyAlignment="1">
      <alignment horizontal="center" vertical="center" wrapText="1"/>
    </xf>
    <xf numFmtId="164" fontId="16" fillId="0" borderId="1" xfId="0" applyNumberFormat="1" applyFont="1" applyBorder="1" applyAlignment="1">
      <alignment horizontal="center" vertical="center" wrapText="1"/>
    </xf>
    <xf numFmtId="49" fontId="0" fillId="0" borderId="1" xfId="0" applyNumberFormat="1" applyBorder="1" applyAlignment="1">
      <alignment horizontal="center" vertical="center"/>
    </xf>
    <xf numFmtId="164" fontId="17" fillId="0" borderId="1" xfId="0" applyNumberFormat="1" applyFont="1" applyBorder="1" applyAlignment="1">
      <alignment horizontal="center" vertical="center" wrapText="1"/>
    </xf>
    <xf numFmtId="164" fontId="14" fillId="0" borderId="1" xfId="0" applyNumberFormat="1" applyFont="1" applyBorder="1" applyAlignment="1">
      <alignment horizontal="center" vertical="center" wrapText="1"/>
    </xf>
    <xf numFmtId="3" fontId="14" fillId="0" borderId="1" xfId="0" applyNumberFormat="1" applyFont="1" applyBorder="1" applyAlignment="1">
      <alignment horizontal="center" vertical="center" wrapText="1"/>
    </xf>
    <xf numFmtId="165" fontId="14" fillId="0" borderId="1" xfId="0" applyNumberFormat="1" applyFont="1" applyBorder="1" applyAlignment="1">
      <alignment horizontal="center" vertical="center" wrapText="1"/>
    </xf>
    <xf numFmtId="0" fontId="0" fillId="0" borderId="3" xfId="0" applyBorder="1"/>
    <xf numFmtId="1" fontId="0" fillId="0" borderId="3" xfId="0" applyNumberFormat="1" applyBorder="1"/>
    <xf numFmtId="0" fontId="10" fillId="0" borderId="3" xfId="0" applyFont="1" applyBorder="1"/>
    <xf numFmtId="164" fontId="11" fillId="0" borderId="0" xfId="0" applyNumberFormat="1" applyFont="1" applyAlignment="1">
      <alignment horizontal="left" vertical="center" wrapText="1"/>
    </xf>
    <xf numFmtId="0" fontId="18" fillId="0" borderId="1" xfId="0" applyFont="1" applyBorder="1" applyAlignment="1">
      <alignment horizontal="center" vertical="center"/>
    </xf>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0" fontId="18" fillId="0" borderId="1" xfId="0" applyFont="1" applyBorder="1"/>
    <xf numFmtId="10" fontId="18" fillId="0" borderId="1" xfId="0" applyNumberFormat="1" applyFont="1" applyBorder="1"/>
    <xf numFmtId="9" fontId="18" fillId="0" borderId="1" xfId="2" applyFont="1" applyBorder="1"/>
    <xf numFmtId="2" fontId="14" fillId="6" borderId="1" xfId="0" applyNumberFormat="1" applyFont="1" applyFill="1" applyBorder="1" applyAlignment="1">
      <alignment horizontal="center" vertical="center" wrapText="1"/>
    </xf>
    <xf numFmtId="0" fontId="0" fillId="0" borderId="0" xfId="0" applyAlignment="1">
      <alignment horizontal="center"/>
    </xf>
    <xf numFmtId="16" fontId="0" fillId="0" borderId="0" xfId="0" applyNumberFormat="1" applyAlignment="1">
      <alignment horizontal="center"/>
    </xf>
  </cellXfs>
  <cellStyles count="3">
    <cellStyle name="Bad" xfId="1" builtinId="27"/>
    <cellStyle name="Normal" xfId="0" builtinId="0"/>
    <cellStyle name="Percent" xfId="2" builtinId="5"/>
  </cellStyles>
  <dxfs count="5">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5D3C9-DF32-46F1-88F8-269586D6C51E}">
  <sheetPr filterMode="1"/>
  <dimension ref="A1:S800"/>
  <sheetViews>
    <sheetView tabSelected="1" topLeftCell="L697" zoomScaleNormal="100" workbookViewId="0">
      <selection activeCell="L710" sqref="L710"/>
    </sheetView>
  </sheetViews>
  <sheetFormatPr defaultColWidth="9.140625" defaultRowHeight="15"/>
  <cols>
    <col min="1" max="1" width="20.85546875" style="1" customWidth="1"/>
    <col min="2" max="2" width="20.85546875" style="8" customWidth="1"/>
    <col min="3" max="3" width="20.85546875" style="28" customWidth="1"/>
    <col min="4" max="5" width="20.85546875" style="1" customWidth="1"/>
    <col min="6" max="6" width="14.7109375" style="1" bestFit="1" customWidth="1"/>
    <col min="7" max="7" width="13.85546875" style="1" bestFit="1" customWidth="1"/>
    <col min="8" max="8" width="13.85546875" style="1" customWidth="1"/>
    <col min="9" max="9" width="10.7109375" style="1" customWidth="1"/>
    <col min="10" max="11" width="20.85546875" style="1" customWidth="1"/>
    <col min="12" max="12" width="81.5703125" style="1" customWidth="1"/>
    <col min="13" max="13" width="20.85546875" style="1" customWidth="1"/>
    <col min="14" max="15" width="20.85546875" style="8" customWidth="1"/>
    <col min="16" max="16" width="21" style="1" bestFit="1" customWidth="1"/>
    <col min="17" max="17" width="20" style="2" customWidth="1"/>
    <col min="18" max="18" width="20.42578125" style="1" customWidth="1"/>
    <col min="19" max="19" width="18.28515625" style="1" customWidth="1"/>
    <col min="20" max="16384" width="9.140625" style="1"/>
  </cols>
  <sheetData>
    <row r="1" spans="1:19" ht="36.75" customHeight="1">
      <c r="A1" s="52" t="s">
        <v>0</v>
      </c>
      <c r="B1" s="53" t="s">
        <v>1</v>
      </c>
      <c r="C1" s="54" t="s">
        <v>2</v>
      </c>
      <c r="D1" s="52" t="s">
        <v>3</v>
      </c>
      <c r="E1" s="52" t="s">
        <v>4</v>
      </c>
      <c r="F1" s="52" t="s">
        <v>5</v>
      </c>
      <c r="G1" s="52" t="s">
        <v>6</v>
      </c>
      <c r="H1" s="52" t="s">
        <v>7</v>
      </c>
      <c r="I1" s="52" t="s">
        <v>8</v>
      </c>
      <c r="J1" s="52" t="s">
        <v>9</v>
      </c>
      <c r="K1" s="52" t="s">
        <v>10</v>
      </c>
      <c r="L1" s="52" t="s">
        <v>11</v>
      </c>
      <c r="M1" s="52" t="s">
        <v>12</v>
      </c>
      <c r="N1" s="53" t="s">
        <v>13</v>
      </c>
      <c r="O1" s="53" t="s">
        <v>14</v>
      </c>
      <c r="P1" s="52" t="s">
        <v>15</v>
      </c>
      <c r="Q1" s="55" t="s">
        <v>16</v>
      </c>
      <c r="R1" s="52" t="s">
        <v>17</v>
      </c>
      <c r="S1" s="4" t="s">
        <v>18</v>
      </c>
    </row>
    <row r="2" spans="1:19" ht="103.5" customHeight="1">
      <c r="A2" s="46" t="s">
        <v>19</v>
      </c>
      <c r="B2" s="47">
        <v>42163</v>
      </c>
      <c r="C2" s="49">
        <f>(O2-B2)/365</f>
        <v>5.7917808219178086</v>
      </c>
      <c r="D2" s="59">
        <v>41</v>
      </c>
      <c r="E2" s="46" t="s">
        <v>20</v>
      </c>
      <c r="F2" s="46" t="s">
        <v>21</v>
      </c>
      <c r="G2" s="46" t="s">
        <v>22</v>
      </c>
      <c r="H2" s="46" t="s">
        <v>23</v>
      </c>
      <c r="I2" s="46" t="s">
        <v>24</v>
      </c>
      <c r="J2" s="46" t="s">
        <v>25</v>
      </c>
      <c r="K2" s="46" t="s">
        <v>26</v>
      </c>
      <c r="L2" s="46" t="s">
        <v>27</v>
      </c>
      <c r="M2" s="46" t="s">
        <v>28</v>
      </c>
      <c r="N2" s="47">
        <v>44721</v>
      </c>
      <c r="O2" s="47">
        <v>44277</v>
      </c>
      <c r="P2" s="46" t="s">
        <v>29</v>
      </c>
      <c r="Q2" s="46">
        <v>1</v>
      </c>
      <c r="R2" s="47" t="s">
        <v>30</v>
      </c>
    </row>
    <row r="3" spans="1:19" ht="50.1" customHeight="1">
      <c r="A3" s="46" t="s">
        <v>31</v>
      </c>
      <c r="B3" s="47">
        <v>43423</v>
      </c>
      <c r="C3" s="49">
        <f t="shared" ref="C3:C66" si="0">(O3-B3)/365</f>
        <v>2.8767123287671232</v>
      </c>
      <c r="D3" s="46">
        <v>31</v>
      </c>
      <c r="E3" s="46" t="s">
        <v>32</v>
      </c>
      <c r="F3" s="46" t="s">
        <v>21</v>
      </c>
      <c r="G3" s="46" t="s">
        <v>33</v>
      </c>
      <c r="H3" s="46" t="s">
        <v>34</v>
      </c>
      <c r="I3" s="46" t="s">
        <v>35</v>
      </c>
      <c r="J3" s="46" t="s">
        <v>25</v>
      </c>
      <c r="K3" s="46" t="s">
        <v>36</v>
      </c>
      <c r="L3" s="46" t="s">
        <v>37</v>
      </c>
      <c r="M3" s="46" t="s">
        <v>28</v>
      </c>
      <c r="N3" s="47">
        <v>44628</v>
      </c>
      <c r="O3" s="47">
        <v>44473</v>
      </c>
      <c r="P3" s="16" t="s">
        <v>38</v>
      </c>
      <c r="Q3" s="16">
        <v>8</v>
      </c>
      <c r="R3" s="16" t="s">
        <v>39</v>
      </c>
      <c r="S3" s="15"/>
    </row>
    <row r="4" spans="1:19" ht="50.1" customHeight="1">
      <c r="A4" s="1" t="s">
        <v>40</v>
      </c>
      <c r="B4" s="8">
        <v>31189</v>
      </c>
      <c r="C4" s="49">
        <f t="shared" si="0"/>
        <v>36.515068493150686</v>
      </c>
      <c r="D4" s="1">
        <v>65</v>
      </c>
      <c r="E4" s="1" t="s">
        <v>41</v>
      </c>
      <c r="F4" s="1" t="s">
        <v>21</v>
      </c>
      <c r="G4" s="1" t="s">
        <v>33</v>
      </c>
      <c r="H4" s="1" t="s">
        <v>42</v>
      </c>
      <c r="I4" s="1" t="s">
        <v>35</v>
      </c>
      <c r="J4" s="1" t="s">
        <v>43</v>
      </c>
      <c r="K4" s="1" t="s">
        <v>26</v>
      </c>
      <c r="L4" s="1" t="s">
        <v>44</v>
      </c>
      <c r="M4" s="1" t="s">
        <v>28</v>
      </c>
      <c r="N4" s="8">
        <v>44593</v>
      </c>
      <c r="O4" s="8">
        <v>44517</v>
      </c>
      <c r="P4" s="1" t="s">
        <v>45</v>
      </c>
      <c r="Q4" s="2" t="s">
        <v>46</v>
      </c>
      <c r="R4" s="1" t="s">
        <v>47</v>
      </c>
    </row>
    <row r="5" spans="1:19" ht="50.1" customHeight="1">
      <c r="A5" s="1" t="s">
        <v>48</v>
      </c>
      <c r="B5" s="47">
        <v>36955</v>
      </c>
      <c r="C5" s="49">
        <f t="shared" si="0"/>
        <v>20.397260273972602</v>
      </c>
      <c r="D5" s="1">
        <v>45</v>
      </c>
      <c r="E5" s="1" t="s">
        <v>49</v>
      </c>
      <c r="F5" s="1" t="s">
        <v>50</v>
      </c>
      <c r="G5" s="1" t="s">
        <v>33</v>
      </c>
      <c r="H5" s="1" t="s">
        <v>51</v>
      </c>
      <c r="I5" s="1" t="s">
        <v>35</v>
      </c>
      <c r="J5" s="1" t="s">
        <v>52</v>
      </c>
      <c r="K5" s="1" t="s">
        <v>26</v>
      </c>
      <c r="L5" s="1" t="s">
        <v>53</v>
      </c>
      <c r="M5" s="1" t="s">
        <v>28</v>
      </c>
      <c r="N5" s="8">
        <v>44563</v>
      </c>
      <c r="O5" s="8">
        <v>44400</v>
      </c>
      <c r="P5" s="1" t="s">
        <v>54</v>
      </c>
      <c r="Q5" s="2" t="s">
        <v>55</v>
      </c>
      <c r="R5" s="1" t="s">
        <v>47</v>
      </c>
    </row>
    <row r="6" spans="1:19" ht="50.1" customHeight="1">
      <c r="A6" s="1" t="s">
        <v>56</v>
      </c>
      <c r="B6" s="8">
        <v>42723</v>
      </c>
      <c r="C6" s="49">
        <f t="shared" si="0"/>
        <v>4.9287671232876713</v>
      </c>
      <c r="D6" s="1">
        <v>26</v>
      </c>
      <c r="E6" s="1" t="s">
        <v>57</v>
      </c>
      <c r="F6" s="1" t="s">
        <v>58</v>
      </c>
      <c r="G6" s="1" t="s">
        <v>22</v>
      </c>
      <c r="H6" s="1" t="s">
        <v>59</v>
      </c>
      <c r="I6" s="1" t="s">
        <v>35</v>
      </c>
      <c r="J6" s="1" t="s">
        <v>43</v>
      </c>
      <c r="K6" s="1" t="s">
        <v>60</v>
      </c>
      <c r="L6" s="1" t="s">
        <v>61</v>
      </c>
      <c r="M6" s="1" t="s">
        <v>28</v>
      </c>
      <c r="N6" s="8">
        <v>44564</v>
      </c>
      <c r="O6" s="8">
        <v>44522</v>
      </c>
      <c r="P6" s="1" t="s">
        <v>62</v>
      </c>
      <c r="Q6" s="2" t="s">
        <v>55</v>
      </c>
      <c r="R6" s="1" t="s">
        <v>47</v>
      </c>
    </row>
    <row r="7" spans="1:19" ht="50.1" customHeight="1">
      <c r="A7" s="1" t="s">
        <v>63</v>
      </c>
      <c r="B7" s="8">
        <v>43605</v>
      </c>
      <c r="C7" s="49">
        <f t="shared" si="0"/>
        <v>2.5424657534246577</v>
      </c>
      <c r="D7" s="1">
        <v>21</v>
      </c>
      <c r="E7" s="1" t="s">
        <v>64</v>
      </c>
      <c r="F7" s="1" t="s">
        <v>65</v>
      </c>
      <c r="G7" s="1" t="s">
        <v>22</v>
      </c>
      <c r="H7" s="1" t="s">
        <v>66</v>
      </c>
      <c r="I7" s="1" t="s">
        <v>35</v>
      </c>
      <c r="J7" s="1" t="s">
        <v>67</v>
      </c>
      <c r="K7" s="1" t="s">
        <v>26</v>
      </c>
      <c r="L7" s="1" t="s">
        <v>68</v>
      </c>
      <c r="M7" s="1" t="s">
        <v>28</v>
      </c>
      <c r="N7" s="8">
        <v>44565</v>
      </c>
      <c r="O7" s="8">
        <v>44533</v>
      </c>
      <c r="P7" s="1" t="s">
        <v>66</v>
      </c>
      <c r="Q7" s="2" t="s">
        <v>55</v>
      </c>
      <c r="R7" s="1" t="s">
        <v>69</v>
      </c>
    </row>
    <row r="8" spans="1:19" ht="50.1" customHeight="1">
      <c r="A8" s="1" t="s">
        <v>70</v>
      </c>
      <c r="B8" s="8">
        <v>28551</v>
      </c>
      <c r="C8" s="49">
        <f t="shared" si="0"/>
        <v>43.786301369863011</v>
      </c>
      <c r="D8" s="1">
        <v>65</v>
      </c>
      <c r="E8" s="1" t="s">
        <v>71</v>
      </c>
      <c r="F8" s="1" t="s">
        <v>72</v>
      </c>
      <c r="G8" s="1" t="s">
        <v>33</v>
      </c>
      <c r="H8" s="1" t="s">
        <v>73</v>
      </c>
      <c r="I8" s="1" t="s">
        <v>35</v>
      </c>
      <c r="J8" s="1" t="s">
        <v>74</v>
      </c>
      <c r="K8" s="1" t="s">
        <v>36</v>
      </c>
      <c r="L8" s="1" t="s">
        <v>75</v>
      </c>
      <c r="M8" s="1" t="s">
        <v>28</v>
      </c>
      <c r="N8" s="8">
        <v>44565</v>
      </c>
      <c r="O8" s="8">
        <v>44533</v>
      </c>
      <c r="P8" s="1" t="s">
        <v>76</v>
      </c>
      <c r="Q8" s="2" t="s">
        <v>77</v>
      </c>
      <c r="R8" s="1" t="s">
        <v>39</v>
      </c>
    </row>
    <row r="9" spans="1:19" ht="50.1" hidden="1" customHeight="1">
      <c r="A9" s="1" t="s">
        <v>78</v>
      </c>
      <c r="B9" s="8">
        <v>44452</v>
      </c>
      <c r="C9" s="49">
        <f t="shared" si="0"/>
        <v>0.23561643835616439</v>
      </c>
      <c r="D9" s="1">
        <v>47</v>
      </c>
      <c r="E9" s="1" t="s">
        <v>79</v>
      </c>
      <c r="F9" s="1" t="s">
        <v>80</v>
      </c>
      <c r="G9" s="1" t="s">
        <v>33</v>
      </c>
      <c r="H9" s="1" t="s">
        <v>81</v>
      </c>
      <c r="I9" s="1" t="s">
        <v>35</v>
      </c>
      <c r="J9" s="1" t="s">
        <v>25</v>
      </c>
      <c r="K9" s="1" t="s">
        <v>36</v>
      </c>
      <c r="L9" s="1" t="s">
        <v>82</v>
      </c>
      <c r="M9" s="1" t="s">
        <v>28</v>
      </c>
      <c r="N9" s="8">
        <v>44574</v>
      </c>
      <c r="O9" s="8">
        <v>44538</v>
      </c>
      <c r="P9" s="1" t="s">
        <v>38</v>
      </c>
      <c r="Q9" s="2" t="s">
        <v>83</v>
      </c>
      <c r="R9" s="1" t="s">
        <v>39</v>
      </c>
    </row>
    <row r="10" spans="1:19" ht="50.1" customHeight="1">
      <c r="A10" s="1" t="s">
        <v>84</v>
      </c>
      <c r="B10" s="8">
        <v>39295</v>
      </c>
      <c r="C10" s="49">
        <f t="shared" si="0"/>
        <v>14.347945205479451</v>
      </c>
      <c r="D10" s="1">
        <v>47</v>
      </c>
      <c r="E10" s="1" t="s">
        <v>85</v>
      </c>
      <c r="F10" s="1" t="s">
        <v>80</v>
      </c>
      <c r="G10" s="1" t="s">
        <v>22</v>
      </c>
      <c r="H10" s="1" t="s">
        <v>66</v>
      </c>
      <c r="I10" s="1" t="s">
        <v>35</v>
      </c>
      <c r="J10" s="1" t="s">
        <v>86</v>
      </c>
      <c r="K10" s="1" t="s">
        <v>36</v>
      </c>
      <c r="L10" s="1" t="s">
        <v>87</v>
      </c>
      <c r="M10" s="1" t="s">
        <v>28</v>
      </c>
      <c r="N10" s="8">
        <v>44563</v>
      </c>
      <c r="O10" s="8">
        <v>44532</v>
      </c>
      <c r="P10" s="1" t="s">
        <v>66</v>
      </c>
      <c r="Q10" s="2" t="s">
        <v>55</v>
      </c>
      <c r="R10" s="1" t="s">
        <v>69</v>
      </c>
    </row>
    <row r="11" spans="1:19" ht="50.1" customHeight="1">
      <c r="A11" s="1" t="s">
        <v>88</v>
      </c>
      <c r="B11" s="8">
        <v>35009</v>
      </c>
      <c r="C11" s="49">
        <f t="shared" si="0"/>
        <v>26.109589041095891</v>
      </c>
      <c r="D11" s="1">
        <v>63</v>
      </c>
      <c r="E11" s="1" t="s">
        <v>89</v>
      </c>
      <c r="F11" s="1" t="s">
        <v>90</v>
      </c>
      <c r="G11" s="1" t="s">
        <v>22</v>
      </c>
      <c r="H11" s="1" t="s">
        <v>23</v>
      </c>
      <c r="I11" s="1" t="s">
        <v>35</v>
      </c>
      <c r="J11" s="1" t="s">
        <v>25</v>
      </c>
      <c r="K11" s="1" t="s">
        <v>36</v>
      </c>
      <c r="L11" s="1" t="s">
        <v>91</v>
      </c>
      <c r="M11" s="1" t="s">
        <v>28</v>
      </c>
      <c r="N11" s="8">
        <v>44568</v>
      </c>
      <c r="O11" s="8">
        <v>44539</v>
      </c>
      <c r="P11" s="1" t="s">
        <v>29</v>
      </c>
      <c r="Q11" s="2">
        <v>1</v>
      </c>
      <c r="R11" s="1" t="s">
        <v>92</v>
      </c>
    </row>
    <row r="12" spans="1:19" ht="50.1" hidden="1" customHeight="1">
      <c r="A12" s="1" t="s">
        <v>93</v>
      </c>
      <c r="B12" s="8">
        <v>44452</v>
      </c>
      <c r="C12" s="49">
        <f t="shared" si="0"/>
        <v>0.24383561643835616</v>
      </c>
      <c r="D12" s="1">
        <v>39</v>
      </c>
      <c r="E12" s="1" t="s">
        <v>94</v>
      </c>
      <c r="F12" s="1" t="s">
        <v>21</v>
      </c>
      <c r="G12" s="1" t="s">
        <v>33</v>
      </c>
      <c r="H12" s="1" t="s">
        <v>51</v>
      </c>
      <c r="I12" s="1" t="s">
        <v>35</v>
      </c>
      <c r="J12" s="1" t="s">
        <v>25</v>
      </c>
      <c r="K12" s="1" t="s">
        <v>60</v>
      </c>
      <c r="L12" s="1" t="s">
        <v>95</v>
      </c>
      <c r="M12" s="1" t="s">
        <v>28</v>
      </c>
      <c r="N12" s="8">
        <v>44569</v>
      </c>
      <c r="O12" s="8">
        <v>44541</v>
      </c>
      <c r="P12" s="1" t="s">
        <v>76</v>
      </c>
      <c r="Q12" s="2" t="s">
        <v>77</v>
      </c>
      <c r="R12" s="1" t="s">
        <v>96</v>
      </c>
      <c r="S12" s="1" t="s">
        <v>97</v>
      </c>
    </row>
    <row r="13" spans="1:19" ht="50.1" hidden="1" customHeight="1">
      <c r="A13" s="1" t="s">
        <v>98</v>
      </c>
      <c r="B13" s="8">
        <v>44487</v>
      </c>
      <c r="C13" s="49">
        <f t="shared" si="0"/>
        <v>0.15068493150684931</v>
      </c>
      <c r="D13" s="1">
        <v>50</v>
      </c>
      <c r="E13" s="1" t="s">
        <v>99</v>
      </c>
      <c r="F13" s="1" t="s">
        <v>21</v>
      </c>
      <c r="G13" s="1" t="s">
        <v>22</v>
      </c>
      <c r="H13" s="1" t="s">
        <v>66</v>
      </c>
      <c r="I13" s="1" t="s">
        <v>35</v>
      </c>
      <c r="J13" s="1" t="s">
        <v>86</v>
      </c>
      <c r="K13" s="1" t="s">
        <v>36</v>
      </c>
      <c r="L13" s="1" t="s">
        <v>100</v>
      </c>
      <c r="M13" s="1" t="s">
        <v>28</v>
      </c>
      <c r="N13" s="8">
        <v>44567</v>
      </c>
      <c r="O13" s="8">
        <v>44542</v>
      </c>
      <c r="P13" s="1" t="s">
        <v>66</v>
      </c>
      <c r="Q13" s="2" t="s">
        <v>55</v>
      </c>
      <c r="R13" s="1" t="s">
        <v>69</v>
      </c>
    </row>
    <row r="14" spans="1:19" ht="50.1" customHeight="1">
      <c r="A14" s="1" t="s">
        <v>101</v>
      </c>
      <c r="B14" s="8">
        <v>35744</v>
      </c>
      <c r="C14" s="49">
        <f t="shared" si="0"/>
        <v>24.109589041095891</v>
      </c>
      <c r="D14" s="1">
        <v>47</v>
      </c>
      <c r="E14" s="1" t="s">
        <v>102</v>
      </c>
      <c r="F14" s="1" t="s">
        <v>103</v>
      </c>
      <c r="G14" s="1" t="s">
        <v>33</v>
      </c>
      <c r="H14" s="1" t="s">
        <v>73</v>
      </c>
      <c r="I14" s="1" t="s">
        <v>35</v>
      </c>
      <c r="J14" s="1" t="s">
        <v>25</v>
      </c>
      <c r="K14" s="1" t="s">
        <v>104</v>
      </c>
      <c r="L14" s="1" t="s">
        <v>105</v>
      </c>
      <c r="M14" s="1" t="s">
        <v>28</v>
      </c>
      <c r="N14" s="8">
        <v>44575</v>
      </c>
      <c r="O14" s="8">
        <v>44544</v>
      </c>
      <c r="P14" s="1" t="s">
        <v>106</v>
      </c>
      <c r="Q14" s="2">
        <v>4</v>
      </c>
      <c r="R14" s="1" t="s">
        <v>47</v>
      </c>
    </row>
    <row r="15" spans="1:19" ht="50.1" hidden="1" customHeight="1">
      <c r="A15" s="1" t="s">
        <v>107</v>
      </c>
      <c r="B15" s="8">
        <v>44382</v>
      </c>
      <c r="C15" s="49">
        <f t="shared" si="0"/>
        <v>0.43561643835616437</v>
      </c>
      <c r="D15" s="1">
        <v>32</v>
      </c>
      <c r="E15" s="1" t="s">
        <v>108</v>
      </c>
      <c r="F15" s="1" t="s">
        <v>109</v>
      </c>
      <c r="G15" s="1" t="s">
        <v>33</v>
      </c>
      <c r="H15" s="1" t="s">
        <v>51</v>
      </c>
      <c r="I15" s="1" t="s">
        <v>35</v>
      </c>
      <c r="J15" s="1" t="s">
        <v>25</v>
      </c>
      <c r="K15" s="1" t="s">
        <v>36</v>
      </c>
      <c r="L15" s="1" t="s">
        <v>110</v>
      </c>
      <c r="M15" s="1" t="s">
        <v>28</v>
      </c>
      <c r="N15" s="8">
        <v>44564</v>
      </c>
      <c r="O15" s="8">
        <v>44541</v>
      </c>
      <c r="P15" s="1" t="s">
        <v>38</v>
      </c>
      <c r="Q15" s="2">
        <v>8</v>
      </c>
      <c r="R15" s="1" t="s">
        <v>39</v>
      </c>
    </row>
    <row r="16" spans="1:19" ht="50.1" customHeight="1">
      <c r="A16" s="1" t="s">
        <v>111</v>
      </c>
      <c r="B16" s="8">
        <v>41821</v>
      </c>
      <c r="C16" s="49">
        <f t="shared" si="0"/>
        <v>7.4657534246575343</v>
      </c>
      <c r="D16" s="1">
        <v>61</v>
      </c>
      <c r="E16" s="1" t="s">
        <v>112</v>
      </c>
      <c r="F16" s="1" t="s">
        <v>21</v>
      </c>
      <c r="G16" s="1" t="s">
        <v>33</v>
      </c>
      <c r="H16" s="1" t="s">
        <v>51</v>
      </c>
      <c r="I16" s="1" t="s">
        <v>35</v>
      </c>
      <c r="J16" s="1" t="s">
        <v>25</v>
      </c>
      <c r="K16" s="1" t="s">
        <v>36</v>
      </c>
      <c r="L16" s="1" t="s">
        <v>113</v>
      </c>
      <c r="M16" s="1" t="s">
        <v>28</v>
      </c>
      <c r="N16" s="8">
        <v>44588</v>
      </c>
      <c r="O16" s="8">
        <v>44546</v>
      </c>
      <c r="P16" s="1" t="s">
        <v>38</v>
      </c>
      <c r="Q16" s="2" t="s">
        <v>114</v>
      </c>
      <c r="R16" s="1" t="s">
        <v>39</v>
      </c>
    </row>
    <row r="17" spans="1:18" ht="50.1" customHeight="1">
      <c r="A17" s="1" t="s">
        <v>115</v>
      </c>
      <c r="B17" s="8">
        <v>41771</v>
      </c>
      <c r="C17" s="49">
        <f t="shared" si="0"/>
        <v>7.5835616438356164</v>
      </c>
      <c r="D17" s="1">
        <v>31</v>
      </c>
      <c r="E17" s="1" t="s">
        <v>116</v>
      </c>
      <c r="F17" s="1" t="s">
        <v>117</v>
      </c>
      <c r="G17" s="1" t="s">
        <v>33</v>
      </c>
      <c r="H17" s="1" t="s">
        <v>51</v>
      </c>
      <c r="I17" s="1" t="s">
        <v>35</v>
      </c>
      <c r="J17" s="1" t="s">
        <v>86</v>
      </c>
      <c r="K17" s="1" t="s">
        <v>36</v>
      </c>
      <c r="L17" s="1" t="s">
        <v>118</v>
      </c>
      <c r="M17" s="1" t="s">
        <v>28</v>
      </c>
      <c r="N17" s="8">
        <v>44565</v>
      </c>
      <c r="O17" s="8">
        <v>44539</v>
      </c>
      <c r="P17" s="1" t="s">
        <v>119</v>
      </c>
      <c r="Q17" s="2" t="s">
        <v>55</v>
      </c>
      <c r="R17" s="1" t="s">
        <v>120</v>
      </c>
    </row>
    <row r="18" spans="1:18" ht="50.1" customHeight="1">
      <c r="A18" s="1" t="s">
        <v>121</v>
      </c>
      <c r="B18" s="8">
        <v>38925</v>
      </c>
      <c r="C18" s="49">
        <f t="shared" si="0"/>
        <v>15.402739726027397</v>
      </c>
      <c r="D18" s="1">
        <v>34</v>
      </c>
      <c r="E18" s="1" t="s">
        <v>122</v>
      </c>
      <c r="F18" s="1" t="s">
        <v>21</v>
      </c>
      <c r="G18" s="1" t="s">
        <v>33</v>
      </c>
      <c r="H18" s="1" t="s">
        <v>81</v>
      </c>
      <c r="I18" s="1" t="s">
        <v>35</v>
      </c>
      <c r="J18" s="1" t="s">
        <v>123</v>
      </c>
      <c r="K18" s="1" t="s">
        <v>36</v>
      </c>
      <c r="L18" s="1" t="s">
        <v>124</v>
      </c>
      <c r="M18" s="1" t="s">
        <v>28</v>
      </c>
      <c r="N18" s="8">
        <v>44567</v>
      </c>
      <c r="O18" s="8">
        <v>44547</v>
      </c>
      <c r="P18" s="1" t="s">
        <v>125</v>
      </c>
      <c r="Q18" s="2">
        <v>2</v>
      </c>
      <c r="R18" s="1" t="s">
        <v>126</v>
      </c>
    </row>
    <row r="19" spans="1:18" ht="50.1" hidden="1" customHeight="1">
      <c r="A19" s="1" t="s">
        <v>127</v>
      </c>
      <c r="B19" s="8">
        <v>44459</v>
      </c>
      <c r="C19" s="49">
        <f t="shared" si="0"/>
        <v>0.22739726027397261</v>
      </c>
      <c r="D19" s="1">
        <v>33</v>
      </c>
      <c r="E19" s="1" t="s">
        <v>128</v>
      </c>
      <c r="F19" s="1" t="s">
        <v>129</v>
      </c>
      <c r="G19" s="1" t="s">
        <v>22</v>
      </c>
      <c r="H19" s="1" t="s">
        <v>23</v>
      </c>
      <c r="I19" s="1" t="s">
        <v>35</v>
      </c>
      <c r="J19" s="1" t="s">
        <v>25</v>
      </c>
      <c r="K19" s="1" t="s">
        <v>26</v>
      </c>
      <c r="L19" s="1" t="s">
        <v>130</v>
      </c>
      <c r="M19" s="1" t="s">
        <v>28</v>
      </c>
      <c r="N19" s="8">
        <v>44565</v>
      </c>
      <c r="O19" s="8">
        <v>44542</v>
      </c>
      <c r="P19" s="1" t="s">
        <v>29</v>
      </c>
      <c r="Q19" s="2">
        <v>1</v>
      </c>
      <c r="R19" s="1" t="s">
        <v>92</v>
      </c>
    </row>
    <row r="20" spans="1:18" ht="50.1" customHeight="1">
      <c r="A20" s="1" t="s">
        <v>131</v>
      </c>
      <c r="B20" s="8">
        <v>35282</v>
      </c>
      <c r="C20" s="49">
        <f t="shared" si="0"/>
        <v>25.383561643835616</v>
      </c>
      <c r="D20" s="1">
        <v>47</v>
      </c>
      <c r="E20" s="1" t="s">
        <v>132</v>
      </c>
      <c r="F20" s="1" t="s">
        <v>133</v>
      </c>
      <c r="G20" s="1" t="s">
        <v>22</v>
      </c>
      <c r="H20" s="1" t="s">
        <v>23</v>
      </c>
      <c r="I20" s="1" t="s">
        <v>35</v>
      </c>
      <c r="J20" s="1" t="s">
        <v>134</v>
      </c>
      <c r="K20" s="1" t="s">
        <v>26</v>
      </c>
      <c r="L20" s="1" t="s">
        <v>135</v>
      </c>
      <c r="M20" s="1" t="s">
        <v>28</v>
      </c>
      <c r="N20" s="8">
        <v>44565</v>
      </c>
      <c r="O20" s="8">
        <v>44547</v>
      </c>
      <c r="P20" s="1" t="s">
        <v>136</v>
      </c>
      <c r="Q20" s="2" t="s">
        <v>55</v>
      </c>
      <c r="R20" s="1" t="s">
        <v>47</v>
      </c>
    </row>
    <row r="21" spans="1:18" ht="50.1" customHeight="1">
      <c r="A21" s="1" t="s">
        <v>137</v>
      </c>
      <c r="B21" s="8">
        <v>42849</v>
      </c>
      <c r="C21" s="49">
        <f t="shared" si="0"/>
        <v>4.646575342465753</v>
      </c>
      <c r="D21" s="1">
        <v>32</v>
      </c>
      <c r="E21" s="1" t="s">
        <v>138</v>
      </c>
      <c r="F21" s="1" t="s">
        <v>50</v>
      </c>
      <c r="G21" s="1" t="s">
        <v>33</v>
      </c>
      <c r="H21" s="1" t="s">
        <v>51</v>
      </c>
      <c r="I21" s="1" t="s">
        <v>35</v>
      </c>
      <c r="J21" s="1" t="s">
        <v>139</v>
      </c>
      <c r="K21" s="1" t="s">
        <v>36</v>
      </c>
      <c r="L21" s="1" t="s">
        <v>140</v>
      </c>
      <c r="M21" s="1" t="s">
        <v>28</v>
      </c>
      <c r="N21" s="8">
        <v>44614</v>
      </c>
      <c r="O21" s="8">
        <v>44545</v>
      </c>
      <c r="P21" s="1" t="s">
        <v>141</v>
      </c>
      <c r="Q21" s="2">
        <v>5</v>
      </c>
      <c r="R21" s="1" t="s">
        <v>39</v>
      </c>
    </row>
    <row r="22" spans="1:18" ht="50.1" customHeight="1">
      <c r="A22" s="1" t="s">
        <v>142</v>
      </c>
      <c r="B22" s="8">
        <v>35493</v>
      </c>
      <c r="C22" s="49">
        <f t="shared" si="0"/>
        <v>24.80821917808219</v>
      </c>
      <c r="D22" s="1">
        <v>49</v>
      </c>
      <c r="E22" s="1" t="s">
        <v>143</v>
      </c>
      <c r="F22" s="1" t="s">
        <v>144</v>
      </c>
      <c r="G22" s="1" t="s">
        <v>33</v>
      </c>
      <c r="H22" s="1" t="s">
        <v>51</v>
      </c>
      <c r="I22" s="1" t="s">
        <v>35</v>
      </c>
      <c r="J22" s="1" t="s">
        <v>25</v>
      </c>
      <c r="K22" s="1" t="s">
        <v>36</v>
      </c>
      <c r="L22" s="1" t="s">
        <v>145</v>
      </c>
      <c r="M22" s="1" t="s">
        <v>28</v>
      </c>
      <c r="N22" s="8">
        <v>44566</v>
      </c>
      <c r="O22" s="8">
        <v>44548</v>
      </c>
      <c r="P22" s="1" t="s">
        <v>76</v>
      </c>
      <c r="Q22" s="2">
        <v>5</v>
      </c>
      <c r="R22" s="1" t="s">
        <v>96</v>
      </c>
    </row>
    <row r="23" spans="1:18" ht="50.1" customHeight="1">
      <c r="A23" s="1" t="s">
        <v>146</v>
      </c>
      <c r="B23" s="8">
        <v>41974</v>
      </c>
      <c r="C23" s="49">
        <f t="shared" si="0"/>
        <v>7.0465753424657533</v>
      </c>
      <c r="D23" s="1">
        <v>46</v>
      </c>
      <c r="E23" s="1" t="s">
        <v>147</v>
      </c>
      <c r="F23" s="1" t="s">
        <v>148</v>
      </c>
      <c r="G23" s="1" t="s">
        <v>22</v>
      </c>
      <c r="H23" s="1" t="s">
        <v>149</v>
      </c>
      <c r="I23" s="1" t="s">
        <v>35</v>
      </c>
      <c r="J23" s="1" t="s">
        <v>150</v>
      </c>
      <c r="K23" s="1" t="s">
        <v>104</v>
      </c>
      <c r="L23" s="1" t="s">
        <v>151</v>
      </c>
      <c r="M23" s="1" t="s">
        <v>28</v>
      </c>
      <c r="N23" s="8">
        <v>44568</v>
      </c>
      <c r="O23" s="8">
        <v>44546</v>
      </c>
      <c r="P23" s="1" t="s">
        <v>152</v>
      </c>
      <c r="Q23" s="2" t="s">
        <v>55</v>
      </c>
      <c r="R23" s="1" t="s">
        <v>153</v>
      </c>
    </row>
    <row r="24" spans="1:18" ht="50.1" customHeight="1">
      <c r="A24" s="1" t="s">
        <v>154</v>
      </c>
      <c r="B24" s="8">
        <v>31561</v>
      </c>
      <c r="C24" s="49">
        <f t="shared" si="0"/>
        <v>35.583561643835615</v>
      </c>
      <c r="D24" s="1">
        <v>55</v>
      </c>
      <c r="E24" s="1" t="s">
        <v>155</v>
      </c>
      <c r="F24" s="1" t="s">
        <v>156</v>
      </c>
      <c r="G24" s="1" t="s">
        <v>33</v>
      </c>
      <c r="H24" s="1" t="s">
        <v>51</v>
      </c>
      <c r="I24" s="1" t="s">
        <v>35</v>
      </c>
      <c r="J24" s="1" t="s">
        <v>157</v>
      </c>
      <c r="K24" s="1" t="s">
        <v>60</v>
      </c>
      <c r="L24" s="1" t="s">
        <v>158</v>
      </c>
      <c r="M24" s="1" t="s">
        <v>28</v>
      </c>
      <c r="N24" s="8">
        <v>44566</v>
      </c>
      <c r="O24" s="8">
        <v>44549</v>
      </c>
      <c r="P24" s="1" t="s">
        <v>159</v>
      </c>
      <c r="Q24" s="2" t="s">
        <v>55</v>
      </c>
      <c r="R24" s="1" t="s">
        <v>47</v>
      </c>
    </row>
    <row r="25" spans="1:18" ht="50.1" customHeight="1">
      <c r="A25" s="1" t="s">
        <v>160</v>
      </c>
      <c r="B25" s="8">
        <v>40518</v>
      </c>
      <c r="C25" s="49">
        <f t="shared" si="0"/>
        <v>11.046575342465754</v>
      </c>
      <c r="D25" s="1">
        <v>66</v>
      </c>
      <c r="E25" s="1" t="s">
        <v>161</v>
      </c>
      <c r="F25" s="1" t="s">
        <v>162</v>
      </c>
      <c r="G25" s="1" t="s">
        <v>22</v>
      </c>
      <c r="H25" s="1" t="s">
        <v>23</v>
      </c>
      <c r="I25" s="1" t="s">
        <v>35</v>
      </c>
      <c r="J25" s="1" t="s">
        <v>163</v>
      </c>
      <c r="K25" s="1" t="s">
        <v>104</v>
      </c>
      <c r="L25" s="1" t="s">
        <v>164</v>
      </c>
      <c r="M25" s="1" t="s">
        <v>28</v>
      </c>
      <c r="N25" s="8">
        <v>44564</v>
      </c>
      <c r="O25" s="8">
        <v>44550</v>
      </c>
      <c r="P25" s="1" t="s">
        <v>136</v>
      </c>
      <c r="Q25" s="2" t="s">
        <v>55</v>
      </c>
      <c r="R25" s="1" t="s">
        <v>47</v>
      </c>
    </row>
    <row r="26" spans="1:18" ht="50.1" customHeight="1">
      <c r="A26" s="1" t="s">
        <v>165</v>
      </c>
      <c r="B26" s="8">
        <v>43255</v>
      </c>
      <c r="C26" s="49">
        <f t="shared" si="0"/>
        <v>3.5424657534246577</v>
      </c>
      <c r="D26" s="1">
        <v>46</v>
      </c>
      <c r="E26" s="1" t="s">
        <v>166</v>
      </c>
      <c r="F26" s="1" t="s">
        <v>148</v>
      </c>
      <c r="G26" s="1" t="s">
        <v>22</v>
      </c>
      <c r="H26" s="1" t="s">
        <v>23</v>
      </c>
      <c r="I26" s="1" t="s">
        <v>35</v>
      </c>
      <c r="J26" s="1" t="s">
        <v>25</v>
      </c>
      <c r="K26" s="1" t="s">
        <v>36</v>
      </c>
      <c r="L26" s="1" t="s">
        <v>167</v>
      </c>
      <c r="M26" s="1" t="s">
        <v>28</v>
      </c>
      <c r="N26" s="8">
        <v>44565</v>
      </c>
      <c r="O26" s="8">
        <v>44548</v>
      </c>
      <c r="P26" s="1" t="s">
        <v>29</v>
      </c>
      <c r="Q26" s="2">
        <v>1</v>
      </c>
      <c r="R26" s="1" t="s">
        <v>92</v>
      </c>
    </row>
    <row r="27" spans="1:18" ht="50.1" customHeight="1">
      <c r="A27" s="1" t="s">
        <v>168</v>
      </c>
      <c r="B27" s="8">
        <v>36934</v>
      </c>
      <c r="C27" s="49">
        <f t="shared" si="0"/>
        <v>20.857534246575341</v>
      </c>
      <c r="D27" s="1">
        <v>65</v>
      </c>
      <c r="E27" s="1" t="s">
        <v>169</v>
      </c>
      <c r="F27" s="1" t="s">
        <v>80</v>
      </c>
      <c r="G27" s="1" t="s">
        <v>33</v>
      </c>
      <c r="H27" s="1" t="s">
        <v>42</v>
      </c>
      <c r="I27" s="1" t="s">
        <v>35</v>
      </c>
      <c r="J27" s="1" t="s">
        <v>25</v>
      </c>
      <c r="K27" s="1" t="s">
        <v>36</v>
      </c>
      <c r="L27" s="1" t="s">
        <v>170</v>
      </c>
      <c r="M27" s="1" t="s">
        <v>28</v>
      </c>
      <c r="N27" s="8">
        <v>44568</v>
      </c>
      <c r="O27" s="8">
        <v>44547</v>
      </c>
      <c r="P27" s="1" t="s">
        <v>125</v>
      </c>
      <c r="Q27" s="2">
        <v>2</v>
      </c>
      <c r="R27" s="1" t="s">
        <v>126</v>
      </c>
    </row>
    <row r="28" spans="1:18" ht="50.1" customHeight="1">
      <c r="A28" s="1" t="s">
        <v>171</v>
      </c>
      <c r="B28" s="8">
        <v>38929</v>
      </c>
      <c r="C28" s="49">
        <f t="shared" si="0"/>
        <v>15.402739726027397</v>
      </c>
      <c r="D28" s="1">
        <v>42</v>
      </c>
      <c r="E28" s="1" t="s">
        <v>172</v>
      </c>
      <c r="F28" s="1" t="s">
        <v>72</v>
      </c>
      <c r="G28" s="1" t="s">
        <v>22</v>
      </c>
      <c r="H28" s="1" t="s">
        <v>173</v>
      </c>
      <c r="I28" s="1" t="s">
        <v>35</v>
      </c>
      <c r="J28" s="1" t="s">
        <v>174</v>
      </c>
      <c r="K28" s="1" t="s">
        <v>36</v>
      </c>
      <c r="L28" s="1" t="s">
        <v>175</v>
      </c>
      <c r="M28" s="1" t="s">
        <v>28</v>
      </c>
      <c r="N28" s="8">
        <v>44575</v>
      </c>
      <c r="O28" s="8">
        <v>44551</v>
      </c>
      <c r="P28" s="1" t="s">
        <v>66</v>
      </c>
      <c r="Q28" s="2" t="s">
        <v>55</v>
      </c>
      <c r="R28" s="1" t="s">
        <v>69</v>
      </c>
    </row>
    <row r="29" spans="1:18" ht="50.1" hidden="1" customHeight="1">
      <c r="A29" s="1" t="s">
        <v>176</v>
      </c>
      <c r="B29" s="8">
        <v>44487</v>
      </c>
      <c r="C29" s="49">
        <f t="shared" si="0"/>
        <v>0.15068493150684931</v>
      </c>
      <c r="D29" s="1">
        <v>30</v>
      </c>
      <c r="E29" s="1" t="s">
        <v>177</v>
      </c>
      <c r="F29" s="1" t="s">
        <v>178</v>
      </c>
      <c r="G29" s="1" t="s">
        <v>33</v>
      </c>
      <c r="H29" s="1" t="s">
        <v>179</v>
      </c>
      <c r="I29" s="1" t="s">
        <v>180</v>
      </c>
      <c r="J29" s="1" t="s">
        <v>134</v>
      </c>
      <c r="K29" s="1" t="s">
        <v>26</v>
      </c>
      <c r="L29" s="1" t="s">
        <v>181</v>
      </c>
      <c r="M29" s="1" t="s">
        <v>28</v>
      </c>
      <c r="N29" s="8">
        <v>44565</v>
      </c>
      <c r="O29" s="8">
        <v>44542</v>
      </c>
      <c r="P29" s="1" t="s">
        <v>136</v>
      </c>
      <c r="Q29" s="2" t="s">
        <v>55</v>
      </c>
      <c r="R29" s="1" t="s">
        <v>182</v>
      </c>
    </row>
    <row r="30" spans="1:18" ht="50.1" customHeight="1">
      <c r="A30" s="1" t="s">
        <v>183</v>
      </c>
      <c r="B30" s="8">
        <v>41841</v>
      </c>
      <c r="C30" s="49">
        <f t="shared" si="0"/>
        <v>7.4383561643835616</v>
      </c>
      <c r="D30" s="1">
        <v>31</v>
      </c>
      <c r="E30" s="1" t="s">
        <v>184</v>
      </c>
      <c r="F30" s="1" t="s">
        <v>185</v>
      </c>
      <c r="G30" s="1" t="s">
        <v>22</v>
      </c>
      <c r="H30" s="1" t="s">
        <v>23</v>
      </c>
      <c r="I30" s="1" t="s">
        <v>35</v>
      </c>
      <c r="J30" s="1" t="s">
        <v>150</v>
      </c>
      <c r="K30" s="1" t="s">
        <v>26</v>
      </c>
      <c r="L30" s="1" t="s">
        <v>186</v>
      </c>
      <c r="M30" s="1" t="s">
        <v>28</v>
      </c>
      <c r="N30" s="8">
        <v>44564</v>
      </c>
      <c r="O30" s="8">
        <v>44556</v>
      </c>
      <c r="P30" s="1" t="s">
        <v>29</v>
      </c>
      <c r="Q30" s="2">
        <v>1</v>
      </c>
      <c r="R30" s="1" t="s">
        <v>92</v>
      </c>
    </row>
    <row r="31" spans="1:18" ht="50.1" customHeight="1">
      <c r="A31" s="1" t="s">
        <v>187</v>
      </c>
      <c r="B31" s="8">
        <v>42794</v>
      </c>
      <c r="C31" s="49">
        <f t="shared" si="0"/>
        <v>4.8273972602739725</v>
      </c>
      <c r="D31" s="1">
        <v>31</v>
      </c>
      <c r="E31" s="1" t="s">
        <v>188</v>
      </c>
      <c r="F31" s="1" t="s">
        <v>189</v>
      </c>
      <c r="G31" s="1" t="s">
        <v>22</v>
      </c>
      <c r="H31" s="1" t="s">
        <v>173</v>
      </c>
      <c r="I31" s="1" t="s">
        <v>35</v>
      </c>
      <c r="J31" s="1" t="s">
        <v>190</v>
      </c>
      <c r="K31" s="1" t="s">
        <v>104</v>
      </c>
      <c r="L31" s="1" t="s">
        <v>191</v>
      </c>
      <c r="M31" s="1" t="s">
        <v>28</v>
      </c>
      <c r="N31" s="8">
        <v>44568</v>
      </c>
      <c r="O31" s="8">
        <v>44556</v>
      </c>
      <c r="P31" s="1" t="s">
        <v>152</v>
      </c>
      <c r="Q31" s="2" t="s">
        <v>55</v>
      </c>
      <c r="R31" s="1" t="s">
        <v>153</v>
      </c>
    </row>
    <row r="32" spans="1:18" ht="50.1" customHeight="1">
      <c r="A32" s="1" t="s">
        <v>192</v>
      </c>
      <c r="B32" s="8">
        <v>43626</v>
      </c>
      <c r="C32" s="49">
        <f t="shared" si="0"/>
        <v>2.5506849315068494</v>
      </c>
      <c r="D32" s="1">
        <v>42</v>
      </c>
      <c r="E32" s="1" t="s">
        <v>193</v>
      </c>
      <c r="F32" s="1" t="s">
        <v>194</v>
      </c>
      <c r="G32" s="1" t="s">
        <v>22</v>
      </c>
      <c r="H32" s="1" t="s">
        <v>195</v>
      </c>
      <c r="I32" s="1" t="s">
        <v>35</v>
      </c>
      <c r="J32" s="1" t="s">
        <v>25</v>
      </c>
      <c r="K32" s="1" t="s">
        <v>36</v>
      </c>
      <c r="L32" s="1" t="s">
        <v>196</v>
      </c>
      <c r="M32" s="1" t="s">
        <v>28</v>
      </c>
      <c r="N32" s="8">
        <v>44564</v>
      </c>
      <c r="O32" s="8">
        <v>44557</v>
      </c>
      <c r="P32" s="1" t="s">
        <v>106</v>
      </c>
      <c r="Q32" s="2" t="s">
        <v>55</v>
      </c>
      <c r="R32" s="1" t="s">
        <v>153</v>
      </c>
    </row>
    <row r="33" spans="1:18" ht="50.1" customHeight="1">
      <c r="A33" s="1" t="s">
        <v>197</v>
      </c>
      <c r="B33" s="8">
        <v>38950</v>
      </c>
      <c r="C33" s="49">
        <f t="shared" si="0"/>
        <v>15.35068493150685</v>
      </c>
      <c r="D33" s="1">
        <v>35</v>
      </c>
      <c r="E33" s="1" t="s">
        <v>198</v>
      </c>
      <c r="F33" s="1" t="s">
        <v>148</v>
      </c>
      <c r="G33" s="1" t="s">
        <v>33</v>
      </c>
      <c r="H33" s="1" t="s">
        <v>51</v>
      </c>
      <c r="I33" s="1" t="s">
        <v>35</v>
      </c>
      <c r="J33" s="1" t="s">
        <v>25</v>
      </c>
      <c r="K33" s="1" t="s">
        <v>36</v>
      </c>
      <c r="L33" s="1" t="s">
        <v>199</v>
      </c>
      <c r="M33" s="1" t="s">
        <v>28</v>
      </c>
      <c r="N33" s="8">
        <v>44566</v>
      </c>
      <c r="O33" s="8">
        <v>44553</v>
      </c>
      <c r="P33" s="1" t="s">
        <v>38</v>
      </c>
      <c r="Q33" s="2">
        <v>3</v>
      </c>
      <c r="R33" s="1" t="s">
        <v>96</v>
      </c>
    </row>
    <row r="34" spans="1:18" ht="50.1" customHeight="1">
      <c r="A34" s="1" t="s">
        <v>200</v>
      </c>
      <c r="B34" s="8">
        <v>35121</v>
      </c>
      <c r="C34" s="49">
        <f t="shared" si="0"/>
        <v>25.816438356164383</v>
      </c>
      <c r="D34" s="1">
        <v>52</v>
      </c>
      <c r="E34" s="1" t="s">
        <v>201</v>
      </c>
      <c r="F34" s="1" t="s">
        <v>202</v>
      </c>
      <c r="G34" s="1" t="s">
        <v>22</v>
      </c>
      <c r="H34" s="1" t="s">
        <v>203</v>
      </c>
      <c r="I34" s="1" t="s">
        <v>35</v>
      </c>
      <c r="J34" s="1" t="s">
        <v>163</v>
      </c>
      <c r="K34" s="1" t="s">
        <v>36</v>
      </c>
      <c r="L34" s="1" t="s">
        <v>204</v>
      </c>
      <c r="M34" s="1" t="s">
        <v>28</v>
      </c>
      <c r="N34" s="8">
        <v>44564</v>
      </c>
      <c r="O34" s="8">
        <v>44544</v>
      </c>
      <c r="P34" s="1" t="s">
        <v>205</v>
      </c>
      <c r="Q34" s="2" t="s">
        <v>55</v>
      </c>
      <c r="R34" s="1" t="s">
        <v>153</v>
      </c>
    </row>
    <row r="35" spans="1:18" ht="50.1" customHeight="1">
      <c r="A35" s="1" t="s">
        <v>206</v>
      </c>
      <c r="B35" s="8">
        <v>30873</v>
      </c>
      <c r="C35" s="49">
        <f t="shared" si="0"/>
        <v>37.4986301369863</v>
      </c>
      <c r="D35" s="1">
        <v>62</v>
      </c>
      <c r="E35" s="1" t="s">
        <v>207</v>
      </c>
      <c r="F35" s="1" t="s">
        <v>156</v>
      </c>
      <c r="G35" s="1" t="s">
        <v>33</v>
      </c>
      <c r="H35" s="1" t="s">
        <v>42</v>
      </c>
      <c r="I35" s="1" t="s">
        <v>35</v>
      </c>
      <c r="J35" s="1" t="s">
        <v>208</v>
      </c>
      <c r="K35" s="1" t="s">
        <v>36</v>
      </c>
      <c r="L35" s="1" t="s">
        <v>209</v>
      </c>
      <c r="M35" s="1" t="s">
        <v>28</v>
      </c>
      <c r="N35" s="8">
        <v>44565</v>
      </c>
      <c r="O35" s="8">
        <v>44560</v>
      </c>
      <c r="P35" s="1" t="s">
        <v>125</v>
      </c>
      <c r="Q35" s="2">
        <v>2</v>
      </c>
      <c r="R35" s="1" t="s">
        <v>126</v>
      </c>
    </row>
    <row r="36" spans="1:18" ht="50.1" hidden="1" customHeight="1">
      <c r="A36" s="1" t="s">
        <v>210</v>
      </c>
      <c r="B36" s="8">
        <v>44369</v>
      </c>
      <c r="C36" s="49">
        <f t="shared" si="0"/>
        <v>0.51506849315068493</v>
      </c>
      <c r="D36" s="1">
        <v>52</v>
      </c>
      <c r="E36" s="1" t="s">
        <v>211</v>
      </c>
      <c r="F36" s="1" t="s">
        <v>212</v>
      </c>
      <c r="G36" s="1" t="s">
        <v>22</v>
      </c>
      <c r="H36" s="1" t="s">
        <v>23</v>
      </c>
      <c r="I36" s="1" t="s">
        <v>35</v>
      </c>
      <c r="J36" s="1" t="s">
        <v>213</v>
      </c>
      <c r="K36" s="1" t="s">
        <v>26</v>
      </c>
      <c r="L36" s="1" t="s">
        <v>214</v>
      </c>
      <c r="M36" s="1" t="s">
        <v>28</v>
      </c>
      <c r="N36" s="8">
        <v>44571</v>
      </c>
      <c r="O36" s="8">
        <v>44557</v>
      </c>
      <c r="P36" s="1" t="s">
        <v>152</v>
      </c>
      <c r="Q36" s="2" t="s">
        <v>55</v>
      </c>
      <c r="R36" s="1" t="s">
        <v>153</v>
      </c>
    </row>
    <row r="37" spans="1:18" ht="50.1" customHeight="1">
      <c r="A37" s="1" t="s">
        <v>215</v>
      </c>
      <c r="B37" s="8">
        <v>43493</v>
      </c>
      <c r="C37" s="49">
        <f t="shared" si="0"/>
        <v>2.9260273972602739</v>
      </c>
      <c r="D37" s="1">
        <v>27</v>
      </c>
      <c r="E37" s="1" t="s">
        <v>216</v>
      </c>
      <c r="F37" s="1" t="s">
        <v>103</v>
      </c>
      <c r="G37" s="1" t="s">
        <v>33</v>
      </c>
      <c r="H37" s="1" t="s">
        <v>173</v>
      </c>
      <c r="I37" s="1" t="s">
        <v>35</v>
      </c>
      <c r="J37" s="1" t="s">
        <v>213</v>
      </c>
      <c r="K37" s="1" t="s">
        <v>36</v>
      </c>
      <c r="L37" s="1" t="s">
        <v>217</v>
      </c>
      <c r="M37" s="1" t="s">
        <v>28</v>
      </c>
      <c r="N37" s="8">
        <v>44565</v>
      </c>
      <c r="O37" s="8">
        <v>44561</v>
      </c>
      <c r="P37" s="1" t="s">
        <v>38</v>
      </c>
      <c r="Q37" s="2">
        <v>3</v>
      </c>
      <c r="R37" s="1" t="s">
        <v>39</v>
      </c>
    </row>
    <row r="38" spans="1:18" ht="50.1" customHeight="1">
      <c r="A38" s="1" t="s">
        <v>218</v>
      </c>
      <c r="B38" s="8">
        <v>43342</v>
      </c>
      <c r="C38" s="49">
        <f t="shared" si="0"/>
        <v>3.3260273972602739</v>
      </c>
      <c r="D38" s="1">
        <v>42</v>
      </c>
      <c r="E38" s="1" t="s">
        <v>219</v>
      </c>
      <c r="F38" s="1" t="s">
        <v>220</v>
      </c>
      <c r="G38" s="1" t="s">
        <v>33</v>
      </c>
      <c r="H38" s="1" t="s">
        <v>42</v>
      </c>
      <c r="I38" s="1" t="s">
        <v>35</v>
      </c>
      <c r="J38" s="1" t="s">
        <v>221</v>
      </c>
      <c r="K38" s="1" t="s">
        <v>36</v>
      </c>
      <c r="L38" s="1" t="s">
        <v>222</v>
      </c>
      <c r="M38" s="1" t="s">
        <v>28</v>
      </c>
      <c r="N38" s="8">
        <v>44568</v>
      </c>
      <c r="O38" s="8">
        <v>44556</v>
      </c>
      <c r="P38" s="1" t="s">
        <v>125</v>
      </c>
      <c r="Q38" s="2">
        <v>2</v>
      </c>
      <c r="R38" s="1" t="s">
        <v>126</v>
      </c>
    </row>
    <row r="39" spans="1:18" ht="50.1" customHeight="1">
      <c r="A39" s="1" t="s">
        <v>223</v>
      </c>
      <c r="B39" s="8">
        <v>35030</v>
      </c>
      <c r="C39" s="49">
        <f t="shared" si="0"/>
        <v>26.109589041095891</v>
      </c>
      <c r="D39" s="1">
        <v>53</v>
      </c>
      <c r="E39" s="1" t="s">
        <v>224</v>
      </c>
      <c r="F39" s="1" t="s">
        <v>133</v>
      </c>
      <c r="G39" s="1" t="s">
        <v>22</v>
      </c>
      <c r="H39" s="1" t="s">
        <v>23</v>
      </c>
      <c r="I39" s="1" t="s">
        <v>35</v>
      </c>
      <c r="J39" s="1" t="s">
        <v>225</v>
      </c>
      <c r="K39" s="1" t="s">
        <v>26</v>
      </c>
      <c r="L39" s="1" t="s">
        <v>226</v>
      </c>
      <c r="M39" s="1" t="s">
        <v>28</v>
      </c>
      <c r="N39" s="8">
        <v>44580</v>
      </c>
      <c r="O39" s="8">
        <v>44560</v>
      </c>
      <c r="P39" s="1" t="s">
        <v>227</v>
      </c>
      <c r="Q39" s="2" t="s">
        <v>55</v>
      </c>
      <c r="R39" s="1" t="s">
        <v>47</v>
      </c>
    </row>
    <row r="40" spans="1:18" ht="50.1" customHeight="1">
      <c r="A40" s="1" t="s">
        <v>228</v>
      </c>
      <c r="B40" s="8">
        <v>43675</v>
      </c>
      <c r="C40" s="49">
        <f t="shared" si="0"/>
        <v>2.4273972602739726</v>
      </c>
      <c r="D40" s="1">
        <v>56</v>
      </c>
      <c r="E40" s="1" t="s">
        <v>229</v>
      </c>
      <c r="F40" s="1" t="s">
        <v>202</v>
      </c>
      <c r="G40" s="1" t="s">
        <v>22</v>
      </c>
      <c r="H40" s="1" t="s">
        <v>195</v>
      </c>
      <c r="I40" s="1" t="s">
        <v>35</v>
      </c>
      <c r="J40" s="1" t="s">
        <v>230</v>
      </c>
      <c r="K40" s="1" t="s">
        <v>26</v>
      </c>
      <c r="L40" s="1" t="s">
        <v>231</v>
      </c>
      <c r="M40" s="1" t="s">
        <v>28</v>
      </c>
      <c r="N40" s="8">
        <v>44568</v>
      </c>
      <c r="O40" s="8">
        <v>44561</v>
      </c>
      <c r="P40" s="1" t="s">
        <v>136</v>
      </c>
      <c r="Q40" s="2" t="s">
        <v>55</v>
      </c>
      <c r="R40" s="1" t="s">
        <v>47</v>
      </c>
    </row>
    <row r="41" spans="1:18" ht="50.1" customHeight="1">
      <c r="A41" s="1" t="s">
        <v>232</v>
      </c>
      <c r="B41" s="8">
        <v>43703</v>
      </c>
      <c r="C41" s="49">
        <f t="shared" si="0"/>
        <v>2.3561643835616439</v>
      </c>
      <c r="D41" s="1">
        <v>40</v>
      </c>
      <c r="E41" s="1" t="s">
        <v>233</v>
      </c>
      <c r="F41" s="1" t="s">
        <v>21</v>
      </c>
      <c r="G41" s="1" t="s">
        <v>33</v>
      </c>
      <c r="H41" s="1" t="s">
        <v>42</v>
      </c>
      <c r="I41" s="1" t="s">
        <v>35</v>
      </c>
      <c r="J41" s="1" t="s">
        <v>234</v>
      </c>
      <c r="K41" s="1" t="s">
        <v>36</v>
      </c>
      <c r="L41" s="1" t="s">
        <v>235</v>
      </c>
      <c r="M41" s="1" t="s">
        <v>28</v>
      </c>
      <c r="N41" s="8">
        <v>44574</v>
      </c>
      <c r="O41" s="8">
        <v>44563</v>
      </c>
      <c r="P41" s="1" t="s">
        <v>125</v>
      </c>
      <c r="Q41" s="2">
        <v>2</v>
      </c>
      <c r="R41" s="1" t="s">
        <v>126</v>
      </c>
    </row>
    <row r="42" spans="1:18" ht="50.1" hidden="1" customHeight="1">
      <c r="A42" s="1" t="s">
        <v>236</v>
      </c>
      <c r="B42" s="8">
        <v>44368</v>
      </c>
      <c r="C42" s="49">
        <f t="shared" si="0"/>
        <v>0.53424657534246578</v>
      </c>
      <c r="D42" s="1">
        <v>43</v>
      </c>
      <c r="E42" s="1" t="s">
        <v>237</v>
      </c>
      <c r="F42" s="1" t="s">
        <v>21</v>
      </c>
      <c r="G42" s="1" t="s">
        <v>33</v>
      </c>
      <c r="H42" s="1" t="s">
        <v>51</v>
      </c>
      <c r="I42" s="1" t="s">
        <v>35</v>
      </c>
      <c r="J42" s="1" t="s">
        <v>139</v>
      </c>
      <c r="K42" s="1" t="s">
        <v>26</v>
      </c>
      <c r="L42" s="1" t="s">
        <v>238</v>
      </c>
      <c r="M42" s="1" t="s">
        <v>28</v>
      </c>
      <c r="N42" s="8">
        <v>44570</v>
      </c>
      <c r="O42" s="8">
        <v>44563</v>
      </c>
      <c r="P42" s="1" t="s">
        <v>125</v>
      </c>
      <c r="Q42" s="2">
        <v>2</v>
      </c>
      <c r="R42" s="1" t="s">
        <v>126</v>
      </c>
    </row>
    <row r="43" spans="1:18" ht="50.1" customHeight="1">
      <c r="A43" s="46" t="s">
        <v>239</v>
      </c>
      <c r="B43" s="47">
        <v>41821</v>
      </c>
      <c r="C43" s="49">
        <f t="shared" si="0"/>
        <v>7.5123287671232877</v>
      </c>
      <c r="D43" s="59">
        <v>51</v>
      </c>
      <c r="E43" s="46" t="s">
        <v>240</v>
      </c>
      <c r="F43" s="46" t="s">
        <v>21</v>
      </c>
      <c r="G43" s="46" t="s">
        <v>33</v>
      </c>
      <c r="H43" s="46" t="s">
        <v>51</v>
      </c>
      <c r="I43" s="46" t="s">
        <v>35</v>
      </c>
      <c r="J43" s="46" t="s">
        <v>25</v>
      </c>
      <c r="K43" s="46" t="s">
        <v>60</v>
      </c>
      <c r="L43" s="46" t="s">
        <v>241</v>
      </c>
      <c r="M43" s="46" t="s">
        <v>28</v>
      </c>
      <c r="N43" s="47">
        <v>44733</v>
      </c>
      <c r="O43" s="47">
        <v>44563</v>
      </c>
      <c r="P43" s="46" t="s">
        <v>38</v>
      </c>
      <c r="Q43" s="46" t="s">
        <v>242</v>
      </c>
      <c r="R43" s="47" t="s">
        <v>39</v>
      </c>
    </row>
    <row r="44" spans="1:18" ht="50.1" customHeight="1">
      <c r="A44" s="1" t="s">
        <v>243</v>
      </c>
      <c r="B44" s="8">
        <v>43871</v>
      </c>
      <c r="C44" s="49">
        <f t="shared" si="0"/>
        <v>1.8958904109589041</v>
      </c>
      <c r="D44" s="1">
        <v>24</v>
      </c>
      <c r="E44" s="1" t="s">
        <v>244</v>
      </c>
      <c r="F44" s="1" t="s">
        <v>21</v>
      </c>
      <c r="G44" s="1" t="s">
        <v>22</v>
      </c>
      <c r="H44" s="1" t="s">
        <v>245</v>
      </c>
      <c r="I44" s="1" t="s">
        <v>35</v>
      </c>
      <c r="J44" s="1" t="s">
        <v>123</v>
      </c>
      <c r="K44" s="1" t="s">
        <v>26</v>
      </c>
      <c r="L44" s="1" t="s">
        <v>246</v>
      </c>
      <c r="M44" s="1" t="s">
        <v>28</v>
      </c>
      <c r="N44" s="8">
        <v>44571</v>
      </c>
      <c r="O44" s="8">
        <v>44563</v>
      </c>
      <c r="P44" s="1" t="s">
        <v>66</v>
      </c>
      <c r="Q44" s="2" t="s">
        <v>55</v>
      </c>
      <c r="R44" s="1" t="s">
        <v>69</v>
      </c>
    </row>
    <row r="45" spans="1:18" ht="50.1" customHeight="1">
      <c r="A45" s="1" t="s">
        <v>247</v>
      </c>
      <c r="B45" s="8">
        <v>43654</v>
      </c>
      <c r="C45" s="49">
        <f t="shared" si="0"/>
        <v>2.4904109589041097</v>
      </c>
      <c r="D45" s="1">
        <v>23</v>
      </c>
      <c r="E45" s="1" t="s">
        <v>248</v>
      </c>
      <c r="F45" s="1" t="s">
        <v>80</v>
      </c>
      <c r="G45" s="1" t="s">
        <v>33</v>
      </c>
      <c r="H45" s="1" t="s">
        <v>179</v>
      </c>
      <c r="I45" s="1" t="s">
        <v>35</v>
      </c>
      <c r="J45" s="1" t="s">
        <v>249</v>
      </c>
      <c r="K45" s="1" t="s">
        <v>250</v>
      </c>
      <c r="L45" s="1" t="s">
        <v>251</v>
      </c>
      <c r="M45" s="1" t="s">
        <v>28</v>
      </c>
      <c r="N45" s="8">
        <v>44565</v>
      </c>
      <c r="O45" s="8">
        <v>44563</v>
      </c>
      <c r="P45" s="1" t="s">
        <v>252</v>
      </c>
      <c r="Q45" s="2" t="s">
        <v>55</v>
      </c>
      <c r="R45" s="1" t="s">
        <v>47</v>
      </c>
    </row>
    <row r="46" spans="1:18" ht="50.1" hidden="1" customHeight="1">
      <c r="A46" s="1" t="s">
        <v>253</v>
      </c>
      <c r="B46" s="8">
        <v>44515</v>
      </c>
      <c r="C46" s="49">
        <f t="shared" si="0"/>
        <v>0.13424657534246576</v>
      </c>
      <c r="D46" s="1">
        <v>34</v>
      </c>
      <c r="E46" s="1" t="s">
        <v>254</v>
      </c>
      <c r="F46" s="1" t="s">
        <v>194</v>
      </c>
      <c r="G46" s="1" t="s">
        <v>33</v>
      </c>
      <c r="H46" s="1" t="s">
        <v>51</v>
      </c>
      <c r="I46" s="1" t="s">
        <v>35</v>
      </c>
      <c r="J46" s="1" t="s">
        <v>255</v>
      </c>
      <c r="K46" s="1" t="s">
        <v>256</v>
      </c>
      <c r="L46" s="1" t="s">
        <v>257</v>
      </c>
      <c r="M46" s="1" t="s">
        <v>28</v>
      </c>
      <c r="N46" s="8">
        <v>44564</v>
      </c>
      <c r="O46" s="8">
        <v>44564</v>
      </c>
      <c r="P46" s="1" t="s">
        <v>258</v>
      </c>
      <c r="Q46" s="2" t="s">
        <v>55</v>
      </c>
      <c r="R46" s="1" t="s">
        <v>259</v>
      </c>
    </row>
    <row r="47" spans="1:18" ht="50.1" hidden="1" customHeight="1">
      <c r="A47" s="1" t="s">
        <v>260</v>
      </c>
      <c r="B47" s="8">
        <v>44446</v>
      </c>
      <c r="C47" s="49">
        <f t="shared" si="0"/>
        <v>0.27397260273972601</v>
      </c>
      <c r="D47" s="1">
        <v>32</v>
      </c>
      <c r="E47" s="1" t="s">
        <v>261</v>
      </c>
      <c r="F47" s="1" t="s">
        <v>80</v>
      </c>
      <c r="G47" s="1" t="s">
        <v>33</v>
      </c>
      <c r="H47" s="1" t="s">
        <v>179</v>
      </c>
      <c r="I47" s="1" t="s">
        <v>35</v>
      </c>
      <c r="J47" s="1" t="s">
        <v>25</v>
      </c>
      <c r="L47" s="1" t="s">
        <v>262</v>
      </c>
      <c r="M47" s="1" t="s">
        <v>28</v>
      </c>
      <c r="N47" s="8">
        <v>44565</v>
      </c>
      <c r="O47" s="8">
        <v>44546</v>
      </c>
      <c r="P47" s="1" t="s">
        <v>76</v>
      </c>
      <c r="Q47" s="2" t="s">
        <v>263</v>
      </c>
      <c r="R47" s="1" t="s">
        <v>39</v>
      </c>
    </row>
    <row r="48" spans="1:18" ht="50.1" hidden="1" customHeight="1">
      <c r="A48" s="1" t="s">
        <v>264</v>
      </c>
      <c r="B48" s="8">
        <v>44452</v>
      </c>
      <c r="C48" s="49">
        <f t="shared" si="0"/>
        <v>0.29589041095890412</v>
      </c>
      <c r="D48" s="1">
        <v>34</v>
      </c>
      <c r="E48" s="1" t="s">
        <v>265</v>
      </c>
      <c r="F48" s="1" t="s">
        <v>21</v>
      </c>
      <c r="G48" s="1" t="s">
        <v>33</v>
      </c>
      <c r="H48" s="1" t="s">
        <v>51</v>
      </c>
      <c r="I48" s="1" t="s">
        <v>35</v>
      </c>
      <c r="J48" s="1" t="s">
        <v>234</v>
      </c>
      <c r="K48" s="1" t="s">
        <v>36</v>
      </c>
      <c r="L48" s="1" t="s">
        <v>266</v>
      </c>
      <c r="M48" s="1" t="s">
        <v>28</v>
      </c>
      <c r="N48" s="8">
        <v>44571</v>
      </c>
      <c r="O48" s="8">
        <v>44560</v>
      </c>
      <c r="P48" s="1" t="s">
        <v>38</v>
      </c>
      <c r="Q48" s="2">
        <v>8</v>
      </c>
      <c r="R48" s="1" t="s">
        <v>39</v>
      </c>
    </row>
    <row r="49" spans="1:18" ht="50.1" customHeight="1">
      <c r="A49" s="1" t="s">
        <v>267</v>
      </c>
      <c r="B49" s="8">
        <v>42107</v>
      </c>
      <c r="C49" s="49">
        <f t="shared" si="0"/>
        <v>6.720547945205479</v>
      </c>
      <c r="D49" s="1">
        <v>37</v>
      </c>
      <c r="E49" s="1" t="s">
        <v>268</v>
      </c>
      <c r="F49" s="1" t="s">
        <v>194</v>
      </c>
      <c r="G49" s="1" t="s">
        <v>33</v>
      </c>
      <c r="H49" s="1" t="s">
        <v>59</v>
      </c>
      <c r="I49" s="1" t="s">
        <v>35</v>
      </c>
      <c r="J49" s="1" t="s">
        <v>208</v>
      </c>
      <c r="K49" s="1" t="s">
        <v>36</v>
      </c>
      <c r="L49" s="1" t="s">
        <v>269</v>
      </c>
      <c r="M49" s="1" t="s">
        <v>28</v>
      </c>
      <c r="N49" s="8">
        <v>44567</v>
      </c>
      <c r="O49" s="8">
        <v>44560</v>
      </c>
      <c r="P49" s="1" t="s">
        <v>125</v>
      </c>
      <c r="Q49" s="2">
        <v>9</v>
      </c>
      <c r="R49" s="1" t="s">
        <v>39</v>
      </c>
    </row>
    <row r="50" spans="1:18" ht="50.1" customHeight="1">
      <c r="A50" s="1" t="s">
        <v>270</v>
      </c>
      <c r="B50" s="8">
        <v>43122</v>
      </c>
      <c r="C50" s="49">
        <f t="shared" si="0"/>
        <v>3.9534246575342467</v>
      </c>
      <c r="D50" s="1">
        <v>31</v>
      </c>
      <c r="E50" s="1" t="s">
        <v>271</v>
      </c>
      <c r="F50" s="1" t="s">
        <v>194</v>
      </c>
      <c r="G50" s="1" t="s">
        <v>33</v>
      </c>
      <c r="H50" s="1" t="s">
        <v>51</v>
      </c>
      <c r="I50" s="1" t="s">
        <v>35</v>
      </c>
      <c r="J50" s="1" t="s">
        <v>221</v>
      </c>
      <c r="K50" s="1" t="s">
        <v>36</v>
      </c>
      <c r="L50" s="1" t="s">
        <v>272</v>
      </c>
      <c r="M50" s="1" t="s">
        <v>28</v>
      </c>
      <c r="N50" s="8">
        <v>44568</v>
      </c>
      <c r="O50" s="8">
        <v>44565</v>
      </c>
      <c r="P50" s="1" t="s">
        <v>125</v>
      </c>
      <c r="Q50" s="2">
        <v>2</v>
      </c>
      <c r="R50" s="1" t="s">
        <v>126</v>
      </c>
    </row>
    <row r="51" spans="1:18" ht="50.1" customHeight="1">
      <c r="A51" s="1" t="s">
        <v>273</v>
      </c>
      <c r="B51" s="8">
        <v>42327</v>
      </c>
      <c r="C51" s="49">
        <f t="shared" si="0"/>
        <v>6.1287671232876715</v>
      </c>
      <c r="D51" s="1">
        <v>45</v>
      </c>
      <c r="E51" s="1" t="s">
        <v>274</v>
      </c>
      <c r="F51" s="1" t="s">
        <v>275</v>
      </c>
      <c r="G51" s="1" t="s">
        <v>22</v>
      </c>
      <c r="H51" s="1" t="s">
        <v>276</v>
      </c>
      <c r="I51" s="1" t="s">
        <v>35</v>
      </c>
      <c r="J51" s="1" t="s">
        <v>134</v>
      </c>
      <c r="K51" s="1" t="s">
        <v>26</v>
      </c>
      <c r="L51" s="1" t="s">
        <v>277</v>
      </c>
      <c r="M51" s="1" t="s">
        <v>28</v>
      </c>
      <c r="N51" s="8">
        <v>44580</v>
      </c>
      <c r="O51" s="8">
        <v>44564</v>
      </c>
      <c r="P51" s="1" t="s">
        <v>62</v>
      </c>
      <c r="Q51" s="2" t="s">
        <v>55</v>
      </c>
      <c r="R51" s="1" t="s">
        <v>47</v>
      </c>
    </row>
    <row r="52" spans="1:18" ht="50.1" customHeight="1">
      <c r="A52" s="1" t="s">
        <v>278</v>
      </c>
      <c r="B52" s="8">
        <v>40225</v>
      </c>
      <c r="C52" s="49">
        <f t="shared" si="0"/>
        <v>11.890410958904109</v>
      </c>
      <c r="D52" s="1">
        <v>33</v>
      </c>
      <c r="E52" s="1" t="s">
        <v>279</v>
      </c>
      <c r="F52" s="1" t="s">
        <v>194</v>
      </c>
      <c r="G52" s="1" t="s">
        <v>22</v>
      </c>
      <c r="H52" s="1" t="s">
        <v>203</v>
      </c>
      <c r="I52" s="1" t="s">
        <v>35</v>
      </c>
      <c r="J52" s="1" t="s">
        <v>25</v>
      </c>
      <c r="K52" s="1" t="s">
        <v>36</v>
      </c>
      <c r="L52" s="1" t="s">
        <v>280</v>
      </c>
      <c r="M52" s="1" t="s">
        <v>28</v>
      </c>
      <c r="N52" s="8">
        <v>44567</v>
      </c>
      <c r="O52" s="8">
        <v>44565</v>
      </c>
      <c r="P52" s="1" t="s">
        <v>38</v>
      </c>
      <c r="Q52" s="2" t="s">
        <v>281</v>
      </c>
      <c r="R52" s="1" t="s">
        <v>39</v>
      </c>
    </row>
    <row r="53" spans="1:18" ht="50.1" customHeight="1">
      <c r="A53" s="1" t="s">
        <v>282</v>
      </c>
      <c r="B53" s="8">
        <v>35184</v>
      </c>
      <c r="C53" s="49">
        <f t="shared" si="0"/>
        <v>25.701369863013699</v>
      </c>
      <c r="D53" s="1">
        <v>55</v>
      </c>
      <c r="E53" s="1" t="s">
        <v>283</v>
      </c>
      <c r="F53" s="1" t="s">
        <v>21</v>
      </c>
      <c r="G53" s="1" t="s">
        <v>33</v>
      </c>
      <c r="H53" s="1" t="s">
        <v>59</v>
      </c>
      <c r="I53" s="1" t="s">
        <v>35</v>
      </c>
      <c r="J53" s="1" t="s">
        <v>234</v>
      </c>
      <c r="K53" s="1" t="s">
        <v>36</v>
      </c>
      <c r="L53" s="1" t="s">
        <v>284</v>
      </c>
      <c r="M53" s="1" t="s">
        <v>28</v>
      </c>
      <c r="N53" s="8">
        <v>44574</v>
      </c>
      <c r="O53" s="8">
        <v>44565</v>
      </c>
      <c r="P53" s="1" t="s">
        <v>285</v>
      </c>
      <c r="Q53" s="2" t="s">
        <v>55</v>
      </c>
      <c r="R53" s="1" t="s">
        <v>47</v>
      </c>
    </row>
    <row r="54" spans="1:18" ht="50.1" customHeight="1">
      <c r="A54" s="1" t="s">
        <v>286</v>
      </c>
      <c r="B54" s="8">
        <v>40819</v>
      </c>
      <c r="C54" s="49">
        <f t="shared" si="0"/>
        <v>10.257534246575343</v>
      </c>
      <c r="D54" s="1">
        <v>30</v>
      </c>
      <c r="E54" s="1" t="s">
        <v>287</v>
      </c>
      <c r="F54" s="1" t="s">
        <v>50</v>
      </c>
      <c r="G54" s="1" t="s">
        <v>33</v>
      </c>
      <c r="H54" s="1" t="s">
        <v>51</v>
      </c>
      <c r="I54" s="1" t="s">
        <v>35</v>
      </c>
      <c r="J54" s="1" t="s">
        <v>25</v>
      </c>
      <c r="K54" s="1" t="s">
        <v>36</v>
      </c>
      <c r="L54" s="1" t="s">
        <v>288</v>
      </c>
      <c r="M54" s="1" t="s">
        <v>28</v>
      </c>
      <c r="N54" s="8">
        <v>44585</v>
      </c>
      <c r="O54" s="8">
        <v>44563</v>
      </c>
      <c r="P54" s="1" t="s">
        <v>38</v>
      </c>
      <c r="Q54" s="2" t="s">
        <v>289</v>
      </c>
      <c r="R54" s="1" t="s">
        <v>39</v>
      </c>
    </row>
    <row r="55" spans="1:18" ht="50.1" customHeight="1">
      <c r="A55" s="1" t="s">
        <v>290</v>
      </c>
      <c r="B55" s="8">
        <v>39234</v>
      </c>
      <c r="C55" s="49">
        <f t="shared" si="0"/>
        <v>14.6</v>
      </c>
      <c r="D55" s="1">
        <v>48</v>
      </c>
      <c r="E55" s="1" t="s">
        <v>291</v>
      </c>
      <c r="F55" s="1" t="s">
        <v>80</v>
      </c>
      <c r="G55" s="1" t="s">
        <v>22</v>
      </c>
      <c r="H55" s="1" t="s">
        <v>149</v>
      </c>
      <c r="I55" s="1" t="s">
        <v>180</v>
      </c>
      <c r="J55" s="1" t="s">
        <v>292</v>
      </c>
      <c r="K55" s="1" t="s">
        <v>26</v>
      </c>
      <c r="L55" s="1" t="s">
        <v>293</v>
      </c>
      <c r="M55" s="1" t="s">
        <v>28</v>
      </c>
      <c r="N55" s="8">
        <v>44566</v>
      </c>
      <c r="O55" s="8">
        <v>44563</v>
      </c>
      <c r="P55" s="1" t="s">
        <v>136</v>
      </c>
      <c r="Q55" s="2" t="s">
        <v>55</v>
      </c>
      <c r="R55" s="1" t="s">
        <v>47</v>
      </c>
    </row>
    <row r="56" spans="1:18" ht="50.1" customHeight="1">
      <c r="A56" s="1" t="s">
        <v>294</v>
      </c>
      <c r="B56" s="8">
        <v>39218</v>
      </c>
      <c r="C56" s="49">
        <f t="shared" si="0"/>
        <v>14.638356164383561</v>
      </c>
      <c r="D56" s="1">
        <v>54</v>
      </c>
      <c r="E56" s="1" t="s">
        <v>295</v>
      </c>
      <c r="F56" s="1" t="s">
        <v>80</v>
      </c>
      <c r="G56" s="1" t="s">
        <v>33</v>
      </c>
      <c r="H56" s="1" t="s">
        <v>51</v>
      </c>
      <c r="I56" s="1" t="s">
        <v>35</v>
      </c>
      <c r="J56" s="1" t="s">
        <v>52</v>
      </c>
      <c r="K56" s="1" t="s">
        <v>26</v>
      </c>
      <c r="L56" s="1" t="s">
        <v>296</v>
      </c>
      <c r="M56" s="1" t="s">
        <v>28</v>
      </c>
      <c r="N56" s="8">
        <v>44571</v>
      </c>
      <c r="O56" s="8">
        <v>44561</v>
      </c>
      <c r="P56" s="1" t="s">
        <v>54</v>
      </c>
      <c r="Q56" s="2" t="s">
        <v>55</v>
      </c>
      <c r="R56" s="1" t="s">
        <v>297</v>
      </c>
    </row>
    <row r="57" spans="1:18" ht="50.1" customHeight="1">
      <c r="A57" s="1" t="s">
        <v>298</v>
      </c>
      <c r="B57" s="8">
        <v>39090</v>
      </c>
      <c r="C57" s="49">
        <f t="shared" si="0"/>
        <v>14.994520547945205</v>
      </c>
      <c r="D57" s="1">
        <v>35</v>
      </c>
      <c r="E57" s="1" t="s">
        <v>299</v>
      </c>
      <c r="F57" s="1" t="s">
        <v>80</v>
      </c>
      <c r="G57" s="1" t="s">
        <v>33</v>
      </c>
      <c r="H57" s="1" t="s">
        <v>51</v>
      </c>
      <c r="I57" s="1" t="s">
        <v>35</v>
      </c>
      <c r="J57" s="1" t="s">
        <v>300</v>
      </c>
      <c r="K57" s="1" t="s">
        <v>256</v>
      </c>
      <c r="L57" s="1" t="s">
        <v>301</v>
      </c>
      <c r="M57" s="1" t="s">
        <v>28</v>
      </c>
      <c r="N57" s="8">
        <v>44566</v>
      </c>
      <c r="O57" s="8">
        <v>44563</v>
      </c>
      <c r="P57" s="1" t="s">
        <v>302</v>
      </c>
      <c r="Q57" s="2" t="s">
        <v>55</v>
      </c>
      <c r="R57" s="1" t="s">
        <v>303</v>
      </c>
    </row>
    <row r="58" spans="1:18" ht="50.1" customHeight="1">
      <c r="A58" s="1" t="s">
        <v>304</v>
      </c>
      <c r="B58" s="8">
        <v>34841</v>
      </c>
      <c r="C58" s="49">
        <f t="shared" si="0"/>
        <v>26.624657534246577</v>
      </c>
      <c r="D58" s="1">
        <v>50</v>
      </c>
      <c r="E58" s="1" t="s">
        <v>305</v>
      </c>
      <c r="F58" s="1" t="s">
        <v>80</v>
      </c>
      <c r="G58" s="1" t="s">
        <v>33</v>
      </c>
      <c r="H58" s="1" t="s">
        <v>51</v>
      </c>
      <c r="I58" s="1" t="s">
        <v>35</v>
      </c>
      <c r="J58" s="1" t="s">
        <v>25</v>
      </c>
      <c r="K58" s="1" t="s">
        <v>36</v>
      </c>
      <c r="L58" s="1" t="s">
        <v>306</v>
      </c>
      <c r="M58" s="1" t="s">
        <v>28</v>
      </c>
      <c r="N58" s="8">
        <v>44567</v>
      </c>
      <c r="O58" s="8">
        <v>44559</v>
      </c>
      <c r="P58" s="1" t="s">
        <v>38</v>
      </c>
      <c r="Q58" s="2" t="s">
        <v>307</v>
      </c>
      <c r="R58" s="1" t="s">
        <v>39</v>
      </c>
    </row>
    <row r="59" spans="1:18" ht="50.1" hidden="1" customHeight="1">
      <c r="A59" s="1" t="s">
        <v>308</v>
      </c>
      <c r="B59" s="8">
        <v>44361</v>
      </c>
      <c r="C59" s="49">
        <f t="shared" si="0"/>
        <v>0.55616438356164388</v>
      </c>
      <c r="D59" s="1">
        <v>47</v>
      </c>
      <c r="E59" s="1" t="s">
        <v>309</v>
      </c>
      <c r="F59" s="1" t="s">
        <v>117</v>
      </c>
      <c r="G59" s="1" t="s">
        <v>33</v>
      </c>
      <c r="H59" s="1" t="s">
        <v>42</v>
      </c>
      <c r="I59" s="1" t="s">
        <v>35</v>
      </c>
      <c r="J59" s="1" t="s">
        <v>25</v>
      </c>
      <c r="K59" s="1" t="s">
        <v>60</v>
      </c>
      <c r="L59" s="1" t="s">
        <v>310</v>
      </c>
      <c r="M59" s="1" t="s">
        <v>28</v>
      </c>
      <c r="N59" s="8">
        <v>44578</v>
      </c>
      <c r="O59" s="8">
        <v>44564</v>
      </c>
      <c r="P59" s="1" t="s">
        <v>125</v>
      </c>
      <c r="Q59" s="2">
        <v>1</v>
      </c>
      <c r="R59" s="1" t="s">
        <v>126</v>
      </c>
    </row>
    <row r="60" spans="1:18" ht="50.1" customHeight="1">
      <c r="A60" s="1" t="s">
        <v>311</v>
      </c>
      <c r="B60" s="8">
        <v>37347</v>
      </c>
      <c r="C60" s="49">
        <f t="shared" si="0"/>
        <v>19.778082191780822</v>
      </c>
      <c r="D60" s="1">
        <v>43</v>
      </c>
      <c r="E60" s="1" t="s">
        <v>312</v>
      </c>
      <c r="F60" s="1" t="s">
        <v>313</v>
      </c>
      <c r="G60" s="1" t="s">
        <v>33</v>
      </c>
      <c r="H60" s="1" t="s">
        <v>51</v>
      </c>
      <c r="I60" s="1" t="s">
        <v>35</v>
      </c>
      <c r="J60" s="1" t="s">
        <v>292</v>
      </c>
      <c r="K60" s="1" t="s">
        <v>26</v>
      </c>
      <c r="L60" s="1" t="s">
        <v>314</v>
      </c>
      <c r="M60" s="1" t="s">
        <v>28</v>
      </c>
      <c r="N60" s="8">
        <v>44573</v>
      </c>
      <c r="O60" s="8">
        <v>44566</v>
      </c>
      <c r="P60" s="1" t="s">
        <v>285</v>
      </c>
      <c r="Q60" s="2" t="s">
        <v>55</v>
      </c>
      <c r="R60" s="1" t="s">
        <v>47</v>
      </c>
    </row>
    <row r="61" spans="1:18" ht="50.1" customHeight="1">
      <c r="A61" s="1" t="s">
        <v>315</v>
      </c>
      <c r="B61" s="8">
        <v>35989</v>
      </c>
      <c r="C61" s="49">
        <f t="shared" si="0"/>
        <v>23.493150684931507</v>
      </c>
      <c r="D61" s="1">
        <v>58</v>
      </c>
      <c r="E61" s="1" t="s">
        <v>316</v>
      </c>
      <c r="F61" s="1" t="s">
        <v>317</v>
      </c>
      <c r="G61" s="1" t="s">
        <v>33</v>
      </c>
      <c r="H61" s="1" t="s">
        <v>51</v>
      </c>
      <c r="I61" s="1" t="s">
        <v>35</v>
      </c>
      <c r="J61" s="1" t="s">
        <v>292</v>
      </c>
      <c r="K61" s="1" t="s">
        <v>26</v>
      </c>
      <c r="L61" s="1" t="s">
        <v>318</v>
      </c>
      <c r="M61" s="1" t="s">
        <v>28</v>
      </c>
      <c r="N61" s="8">
        <v>44572</v>
      </c>
      <c r="O61" s="8">
        <v>44564</v>
      </c>
      <c r="P61" s="1" t="s">
        <v>136</v>
      </c>
      <c r="Q61" s="2" t="s">
        <v>55</v>
      </c>
      <c r="R61" s="1" t="s">
        <v>319</v>
      </c>
    </row>
    <row r="62" spans="1:18" ht="50.1" customHeight="1">
      <c r="A62" s="1" t="s">
        <v>320</v>
      </c>
      <c r="B62" s="8">
        <v>35569</v>
      </c>
      <c r="C62" s="49">
        <f t="shared" si="0"/>
        <v>24.652054794520549</v>
      </c>
      <c r="D62" s="1">
        <v>49</v>
      </c>
      <c r="E62" s="1" t="s">
        <v>321</v>
      </c>
      <c r="F62" s="1" t="s">
        <v>80</v>
      </c>
      <c r="G62" s="1" t="s">
        <v>22</v>
      </c>
      <c r="H62" s="1" t="s">
        <v>173</v>
      </c>
      <c r="I62" s="1" t="s">
        <v>35</v>
      </c>
      <c r="J62" s="1" t="s">
        <v>249</v>
      </c>
      <c r="K62" s="1" t="s">
        <v>256</v>
      </c>
      <c r="L62" s="1" t="s">
        <v>322</v>
      </c>
      <c r="M62" s="1" t="s">
        <v>28</v>
      </c>
      <c r="N62" s="8">
        <v>44567</v>
      </c>
      <c r="O62" s="8">
        <v>44567</v>
      </c>
      <c r="P62" s="1" t="s">
        <v>227</v>
      </c>
      <c r="Q62" s="2" t="s">
        <v>55</v>
      </c>
      <c r="R62" s="1" t="s">
        <v>47</v>
      </c>
    </row>
    <row r="63" spans="1:18" ht="50.1" customHeight="1">
      <c r="A63" s="1" t="s">
        <v>323</v>
      </c>
      <c r="B63" s="8">
        <v>43402</v>
      </c>
      <c r="C63" s="49">
        <f t="shared" si="0"/>
        <v>2.9397260273972603</v>
      </c>
      <c r="D63" s="1">
        <v>42</v>
      </c>
      <c r="E63" s="1" t="s">
        <v>324</v>
      </c>
      <c r="F63" s="1" t="s">
        <v>50</v>
      </c>
      <c r="G63" s="1" t="s">
        <v>33</v>
      </c>
      <c r="H63" s="1" t="s">
        <v>51</v>
      </c>
      <c r="I63" s="1" t="s">
        <v>35</v>
      </c>
      <c r="J63" s="1" t="s">
        <v>25</v>
      </c>
      <c r="K63" s="1" t="s">
        <v>26</v>
      </c>
      <c r="L63" s="1" t="s">
        <v>325</v>
      </c>
      <c r="M63" s="1" t="s">
        <v>28</v>
      </c>
      <c r="N63" s="8">
        <v>44573</v>
      </c>
      <c r="O63" s="8">
        <v>44475</v>
      </c>
      <c r="P63" s="1" t="s">
        <v>125</v>
      </c>
      <c r="Q63" s="2">
        <v>9</v>
      </c>
      <c r="R63" s="1" t="s">
        <v>39</v>
      </c>
    </row>
    <row r="64" spans="1:18" ht="50.1" customHeight="1">
      <c r="A64" s="1" t="s">
        <v>326</v>
      </c>
      <c r="B64" s="8">
        <v>35814</v>
      </c>
      <c r="C64" s="49">
        <f t="shared" si="0"/>
        <v>23.983561643835618</v>
      </c>
      <c r="D64" s="1">
        <v>44</v>
      </c>
      <c r="E64" s="1" t="s">
        <v>327</v>
      </c>
      <c r="F64" s="1" t="s">
        <v>313</v>
      </c>
      <c r="G64" s="1" t="s">
        <v>33</v>
      </c>
      <c r="H64" s="1" t="s">
        <v>51</v>
      </c>
      <c r="I64" s="1" t="s">
        <v>35</v>
      </c>
      <c r="J64" s="1" t="s">
        <v>292</v>
      </c>
      <c r="K64" s="1" t="s">
        <v>60</v>
      </c>
      <c r="L64" s="1" t="s">
        <v>328</v>
      </c>
      <c r="M64" s="1" t="s">
        <v>28</v>
      </c>
      <c r="N64" s="8">
        <v>44572</v>
      </c>
      <c r="O64" s="8">
        <v>44568</v>
      </c>
      <c r="P64" s="1" t="s">
        <v>136</v>
      </c>
      <c r="Q64" s="2" t="s">
        <v>55</v>
      </c>
      <c r="R64" s="1" t="s">
        <v>319</v>
      </c>
    </row>
    <row r="65" spans="1:19" ht="50.1" customHeight="1">
      <c r="A65" s="1" t="s">
        <v>329</v>
      </c>
      <c r="B65" s="8">
        <v>42926</v>
      </c>
      <c r="C65" s="49">
        <f t="shared" si="0"/>
        <v>4.4986301369863018</v>
      </c>
      <c r="D65" s="1">
        <v>27</v>
      </c>
      <c r="E65" s="1" t="s">
        <v>330</v>
      </c>
      <c r="F65" s="1" t="s">
        <v>331</v>
      </c>
      <c r="G65" s="1" t="s">
        <v>33</v>
      </c>
      <c r="H65" s="1" t="s">
        <v>51</v>
      </c>
      <c r="I65" s="1" t="s">
        <v>35</v>
      </c>
      <c r="J65" s="1" t="s">
        <v>292</v>
      </c>
      <c r="K65" s="1" t="s">
        <v>104</v>
      </c>
      <c r="L65" s="1" t="s">
        <v>332</v>
      </c>
      <c r="M65" s="1" t="s">
        <v>28</v>
      </c>
      <c r="N65" s="8">
        <v>44572</v>
      </c>
      <c r="O65" s="8">
        <v>44568</v>
      </c>
      <c r="P65" s="1" t="s">
        <v>136</v>
      </c>
      <c r="Q65" s="2" t="s">
        <v>55</v>
      </c>
      <c r="R65" s="1" t="s">
        <v>319</v>
      </c>
    </row>
    <row r="66" spans="1:19" ht="50.1" customHeight="1">
      <c r="A66" s="1" t="s">
        <v>333</v>
      </c>
      <c r="B66" s="8">
        <v>34274</v>
      </c>
      <c r="C66" s="49">
        <f t="shared" si="0"/>
        <v>28.172602739726027</v>
      </c>
      <c r="D66" s="1">
        <v>49</v>
      </c>
      <c r="E66" s="1" t="s">
        <v>334</v>
      </c>
      <c r="F66" s="1" t="s">
        <v>194</v>
      </c>
      <c r="G66" s="1" t="s">
        <v>22</v>
      </c>
      <c r="H66" s="1" t="s">
        <v>173</v>
      </c>
      <c r="I66" s="1" t="s">
        <v>35</v>
      </c>
      <c r="J66" s="1" t="s">
        <v>174</v>
      </c>
      <c r="K66" s="1" t="s">
        <v>36</v>
      </c>
      <c r="L66" s="1" t="s">
        <v>335</v>
      </c>
      <c r="M66" s="1" t="s">
        <v>28</v>
      </c>
      <c r="N66" s="8">
        <v>44568</v>
      </c>
      <c r="O66" s="8">
        <v>44557</v>
      </c>
      <c r="P66" s="1" t="s">
        <v>29</v>
      </c>
      <c r="Q66" s="2">
        <v>1</v>
      </c>
      <c r="R66" s="1" t="s">
        <v>92</v>
      </c>
    </row>
    <row r="67" spans="1:19" ht="50.1" customHeight="1">
      <c r="A67" s="1" t="s">
        <v>336</v>
      </c>
      <c r="B67" s="8">
        <v>35451</v>
      </c>
      <c r="C67" s="49">
        <f t="shared" ref="C67:C130" si="1">(O67-B67)/365</f>
        <v>24.802739726027397</v>
      </c>
      <c r="D67" s="1">
        <v>57</v>
      </c>
      <c r="E67" s="1" t="s">
        <v>337</v>
      </c>
      <c r="F67" s="1" t="s">
        <v>313</v>
      </c>
      <c r="G67" s="1" t="s">
        <v>33</v>
      </c>
      <c r="H67" s="1" t="s">
        <v>51</v>
      </c>
      <c r="I67" s="1" t="s">
        <v>35</v>
      </c>
      <c r="J67" s="1" t="s">
        <v>292</v>
      </c>
      <c r="K67" s="1" t="s">
        <v>36</v>
      </c>
      <c r="L67" s="1" t="s">
        <v>338</v>
      </c>
      <c r="M67" s="1" t="s">
        <v>28</v>
      </c>
      <c r="N67" s="8">
        <v>44592</v>
      </c>
      <c r="O67" s="8">
        <v>44504</v>
      </c>
      <c r="P67" s="1" t="s">
        <v>76</v>
      </c>
      <c r="Q67" s="2">
        <v>7</v>
      </c>
      <c r="R67" s="1" t="s">
        <v>97</v>
      </c>
      <c r="S67" s="1" t="s">
        <v>96</v>
      </c>
    </row>
    <row r="68" spans="1:19" ht="50.1" customHeight="1">
      <c r="A68" s="1" t="s">
        <v>339</v>
      </c>
      <c r="B68" s="8">
        <v>42821</v>
      </c>
      <c r="C68" s="49">
        <f t="shared" si="1"/>
        <v>4.6904109589041099</v>
      </c>
      <c r="D68" s="1">
        <v>58</v>
      </c>
      <c r="E68" s="1" t="s">
        <v>340</v>
      </c>
      <c r="F68" s="1" t="s">
        <v>202</v>
      </c>
      <c r="G68" s="1" t="s">
        <v>33</v>
      </c>
      <c r="H68" s="1" t="s">
        <v>42</v>
      </c>
      <c r="I68" s="1" t="s">
        <v>35</v>
      </c>
      <c r="J68" s="1" t="s">
        <v>86</v>
      </c>
      <c r="K68" s="1" t="s">
        <v>36</v>
      </c>
      <c r="L68" s="1" t="s">
        <v>341</v>
      </c>
      <c r="M68" s="1" t="s">
        <v>28</v>
      </c>
      <c r="N68" s="8">
        <v>44580</v>
      </c>
      <c r="O68" s="8">
        <v>44533</v>
      </c>
      <c r="P68" s="1" t="s">
        <v>125</v>
      </c>
      <c r="Q68" s="2">
        <v>2</v>
      </c>
      <c r="R68" s="1" t="s">
        <v>126</v>
      </c>
    </row>
    <row r="69" spans="1:19" ht="50.1" hidden="1" customHeight="1">
      <c r="A69" s="1" t="s">
        <v>342</v>
      </c>
      <c r="B69" s="8">
        <v>44417</v>
      </c>
      <c r="C69" s="49">
        <f t="shared" si="1"/>
        <v>0.41369863013698632</v>
      </c>
      <c r="D69" s="1">
        <v>23</v>
      </c>
      <c r="E69" s="1" t="s">
        <v>343</v>
      </c>
      <c r="F69" s="1" t="s">
        <v>344</v>
      </c>
      <c r="G69" s="1" t="s">
        <v>33</v>
      </c>
      <c r="H69" s="1" t="s">
        <v>51</v>
      </c>
      <c r="I69" s="1" t="s">
        <v>35</v>
      </c>
      <c r="J69" s="1" t="s">
        <v>292</v>
      </c>
      <c r="K69" s="1" t="s">
        <v>60</v>
      </c>
      <c r="L69" s="1" t="s">
        <v>345</v>
      </c>
      <c r="M69" s="1" t="s">
        <v>28</v>
      </c>
      <c r="N69" s="8">
        <v>44573</v>
      </c>
      <c r="O69" s="8">
        <v>44568</v>
      </c>
      <c r="P69" s="1" t="s">
        <v>136</v>
      </c>
      <c r="Q69" s="2" t="s">
        <v>55</v>
      </c>
      <c r="R69" s="1" t="s">
        <v>346</v>
      </c>
    </row>
    <row r="70" spans="1:19" ht="50.1" customHeight="1">
      <c r="A70" s="1" t="s">
        <v>347</v>
      </c>
      <c r="B70" s="8">
        <v>43248</v>
      </c>
      <c r="C70" s="49">
        <f t="shared" si="1"/>
        <v>3.6191780821917807</v>
      </c>
      <c r="D70" s="1">
        <v>61</v>
      </c>
      <c r="E70" s="1" t="s">
        <v>348</v>
      </c>
      <c r="F70" s="1" t="s">
        <v>80</v>
      </c>
      <c r="G70" s="1" t="s">
        <v>33</v>
      </c>
      <c r="H70" s="1" t="s">
        <v>349</v>
      </c>
      <c r="I70" s="1" t="s">
        <v>35</v>
      </c>
      <c r="J70" s="1" t="s">
        <v>150</v>
      </c>
      <c r="K70" s="1" t="s">
        <v>26</v>
      </c>
      <c r="L70" s="1" t="s">
        <v>350</v>
      </c>
      <c r="M70" s="1" t="s">
        <v>28</v>
      </c>
      <c r="N70" s="8">
        <v>44571</v>
      </c>
      <c r="O70" s="8">
        <v>44569</v>
      </c>
      <c r="P70" s="1" t="s">
        <v>159</v>
      </c>
      <c r="Q70" s="2" t="s">
        <v>55</v>
      </c>
      <c r="R70" s="1" t="s">
        <v>47</v>
      </c>
    </row>
    <row r="71" spans="1:19" ht="50.1" customHeight="1">
      <c r="A71" s="1" t="s">
        <v>351</v>
      </c>
      <c r="B71" s="8">
        <v>42842</v>
      </c>
      <c r="C71" s="49">
        <f t="shared" si="1"/>
        <v>4.6602739726027398</v>
      </c>
      <c r="D71" s="1">
        <v>35</v>
      </c>
      <c r="E71" s="1" t="s">
        <v>352</v>
      </c>
      <c r="F71" s="1" t="s">
        <v>202</v>
      </c>
      <c r="G71" s="1" t="s">
        <v>33</v>
      </c>
      <c r="H71" s="1" t="s">
        <v>51</v>
      </c>
      <c r="I71" s="1" t="s">
        <v>35</v>
      </c>
      <c r="J71" s="1" t="s">
        <v>150</v>
      </c>
      <c r="K71" s="1" t="s">
        <v>36</v>
      </c>
      <c r="L71" s="1" t="s">
        <v>353</v>
      </c>
      <c r="M71" s="1" t="s">
        <v>28</v>
      </c>
      <c r="N71" s="8">
        <v>44580</v>
      </c>
      <c r="O71" s="8">
        <v>44543</v>
      </c>
      <c r="P71" s="1" t="s">
        <v>38</v>
      </c>
      <c r="Q71" s="2">
        <v>8</v>
      </c>
      <c r="R71" s="1" t="s">
        <v>39</v>
      </c>
    </row>
    <row r="72" spans="1:19" ht="50.1" hidden="1" customHeight="1">
      <c r="A72" s="1" t="s">
        <v>354</v>
      </c>
      <c r="B72" s="8">
        <v>44434</v>
      </c>
      <c r="C72" s="49">
        <f t="shared" si="1"/>
        <v>0.36986301369863012</v>
      </c>
      <c r="D72" s="1">
        <v>22</v>
      </c>
      <c r="E72" s="1" t="s">
        <v>355</v>
      </c>
      <c r="F72" s="1" t="s">
        <v>80</v>
      </c>
      <c r="G72" s="1" t="s">
        <v>33</v>
      </c>
      <c r="H72" s="1" t="s">
        <v>42</v>
      </c>
      <c r="I72" s="1" t="s">
        <v>35</v>
      </c>
      <c r="J72" s="1" t="s">
        <v>292</v>
      </c>
      <c r="K72" s="1" t="s">
        <v>250</v>
      </c>
      <c r="L72" s="1" t="s">
        <v>356</v>
      </c>
      <c r="M72" s="1" t="s">
        <v>28</v>
      </c>
      <c r="N72" s="8">
        <v>44571</v>
      </c>
      <c r="O72" s="8">
        <v>44569</v>
      </c>
      <c r="P72" s="1" t="s">
        <v>136</v>
      </c>
      <c r="Q72" s="2" t="s">
        <v>55</v>
      </c>
      <c r="R72" s="1" t="s">
        <v>47</v>
      </c>
    </row>
    <row r="73" spans="1:19" ht="50.1" customHeight="1">
      <c r="A73" s="1" t="s">
        <v>357</v>
      </c>
      <c r="B73" s="8">
        <v>35970</v>
      </c>
      <c r="C73" s="49">
        <f t="shared" si="1"/>
        <v>23.55890410958904</v>
      </c>
      <c r="D73" s="1">
        <v>43</v>
      </c>
      <c r="E73" s="1" t="s">
        <v>358</v>
      </c>
      <c r="F73" s="1" t="s">
        <v>156</v>
      </c>
      <c r="G73" s="1" t="s">
        <v>33</v>
      </c>
      <c r="H73" s="1" t="s">
        <v>42</v>
      </c>
      <c r="I73" s="1" t="s">
        <v>35</v>
      </c>
      <c r="J73" s="1" t="s">
        <v>150</v>
      </c>
      <c r="K73" s="1" t="s">
        <v>26</v>
      </c>
      <c r="L73" s="1" t="s">
        <v>359</v>
      </c>
      <c r="M73" s="1" t="s">
        <v>28</v>
      </c>
      <c r="N73" s="8">
        <v>44582</v>
      </c>
      <c r="O73" s="8">
        <v>44569</v>
      </c>
      <c r="P73" s="1" t="s">
        <v>125</v>
      </c>
      <c r="Q73" s="2">
        <v>2</v>
      </c>
      <c r="R73" s="1" t="s">
        <v>126</v>
      </c>
    </row>
    <row r="74" spans="1:19" ht="50.1" customHeight="1">
      <c r="A74" s="1" t="s">
        <v>360</v>
      </c>
      <c r="B74" s="8">
        <v>42590</v>
      </c>
      <c r="C74" s="49">
        <f t="shared" si="1"/>
        <v>5.0684931506849313</v>
      </c>
      <c r="D74" s="1">
        <v>35</v>
      </c>
      <c r="E74" s="1" t="s">
        <v>361</v>
      </c>
      <c r="F74" s="1" t="s">
        <v>362</v>
      </c>
      <c r="G74" s="1" t="s">
        <v>22</v>
      </c>
      <c r="H74" s="1" t="s">
        <v>363</v>
      </c>
      <c r="I74" s="1" t="s">
        <v>35</v>
      </c>
      <c r="J74" s="1" t="s">
        <v>25</v>
      </c>
      <c r="K74" s="1" t="s">
        <v>26</v>
      </c>
      <c r="L74" s="1" t="s">
        <v>364</v>
      </c>
      <c r="M74" s="1" t="s">
        <v>28</v>
      </c>
      <c r="N74" s="8">
        <v>44596</v>
      </c>
      <c r="O74" s="8">
        <v>44440</v>
      </c>
      <c r="P74" s="1" t="s">
        <v>153</v>
      </c>
      <c r="Q74" s="2" t="s">
        <v>46</v>
      </c>
      <c r="R74" s="1" t="s">
        <v>153</v>
      </c>
    </row>
    <row r="75" spans="1:19" ht="50.1" customHeight="1">
      <c r="A75" s="1" t="s">
        <v>365</v>
      </c>
      <c r="B75" s="8">
        <v>43402</v>
      </c>
      <c r="C75" s="49">
        <f t="shared" si="1"/>
        <v>3.1890410958904107</v>
      </c>
      <c r="D75" s="1">
        <v>32</v>
      </c>
      <c r="E75" s="1" t="s">
        <v>366</v>
      </c>
      <c r="F75" s="1" t="s">
        <v>50</v>
      </c>
      <c r="G75" s="1" t="s">
        <v>33</v>
      </c>
      <c r="H75" s="1" t="s">
        <v>51</v>
      </c>
      <c r="I75" s="1" t="s">
        <v>35</v>
      </c>
      <c r="J75" s="1" t="s">
        <v>221</v>
      </c>
      <c r="K75" s="1" t="s">
        <v>26</v>
      </c>
      <c r="L75" s="1" t="s">
        <v>367</v>
      </c>
      <c r="M75" s="1" t="s">
        <v>28</v>
      </c>
      <c r="N75" s="8">
        <v>44572</v>
      </c>
      <c r="O75" s="8">
        <v>44566</v>
      </c>
      <c r="P75" s="1" t="s">
        <v>76</v>
      </c>
      <c r="Q75" s="2" t="s">
        <v>263</v>
      </c>
      <c r="R75" s="1" t="s">
        <v>96</v>
      </c>
      <c r="S75" s="1" t="s">
        <v>39</v>
      </c>
    </row>
    <row r="76" spans="1:19" ht="50.1" customHeight="1">
      <c r="A76" s="1" t="s">
        <v>368</v>
      </c>
      <c r="B76" s="8">
        <v>42100</v>
      </c>
      <c r="C76" s="49">
        <f t="shared" si="1"/>
        <v>6.7616438356164386</v>
      </c>
      <c r="D76" s="1">
        <v>28</v>
      </c>
      <c r="E76" s="1" t="s">
        <v>369</v>
      </c>
      <c r="F76" s="1" t="s">
        <v>144</v>
      </c>
      <c r="G76" s="1" t="s">
        <v>33</v>
      </c>
      <c r="H76" s="1" t="s">
        <v>73</v>
      </c>
      <c r="I76" s="1" t="s">
        <v>35</v>
      </c>
      <c r="J76" s="1" t="s">
        <v>25</v>
      </c>
      <c r="K76" s="1" t="s">
        <v>26</v>
      </c>
      <c r="L76" s="1" t="s">
        <v>370</v>
      </c>
      <c r="M76" s="1" t="s">
        <v>28</v>
      </c>
      <c r="N76" s="8">
        <v>44580</v>
      </c>
      <c r="O76" s="8">
        <v>44568</v>
      </c>
      <c r="P76" s="1" t="s">
        <v>76</v>
      </c>
      <c r="Q76" s="2" t="s">
        <v>55</v>
      </c>
      <c r="R76" s="1" t="s">
        <v>96</v>
      </c>
    </row>
    <row r="77" spans="1:19" ht="50.1" hidden="1" customHeight="1">
      <c r="A77" s="1" t="s">
        <v>371</v>
      </c>
      <c r="B77" s="8">
        <v>44508</v>
      </c>
      <c r="C77" s="49">
        <f t="shared" si="1"/>
        <v>6.575342465753424E-2</v>
      </c>
      <c r="D77" s="1">
        <v>23</v>
      </c>
      <c r="E77" s="1" t="s">
        <v>372</v>
      </c>
      <c r="F77" s="1" t="s">
        <v>58</v>
      </c>
      <c r="G77" s="1" t="s">
        <v>33</v>
      </c>
      <c r="H77" s="1" t="s">
        <v>51</v>
      </c>
      <c r="I77" s="1" t="s">
        <v>35</v>
      </c>
      <c r="J77" s="1" t="s">
        <v>25</v>
      </c>
      <c r="K77" s="1" t="s">
        <v>36</v>
      </c>
      <c r="L77" s="1" t="s">
        <v>373</v>
      </c>
      <c r="M77" s="1" t="s">
        <v>28</v>
      </c>
      <c r="N77" s="8">
        <v>44579</v>
      </c>
      <c r="O77" s="8">
        <v>44532</v>
      </c>
      <c r="P77" s="1" t="s">
        <v>76</v>
      </c>
      <c r="Q77" s="2" t="s">
        <v>374</v>
      </c>
      <c r="R77" s="1" t="s">
        <v>97</v>
      </c>
      <c r="S77" s="1" t="s">
        <v>96</v>
      </c>
    </row>
    <row r="78" spans="1:19" ht="50.1" customHeight="1">
      <c r="A78" s="1" t="s">
        <v>375</v>
      </c>
      <c r="B78" s="8">
        <v>31386</v>
      </c>
      <c r="C78" s="49">
        <f t="shared" si="1"/>
        <v>36.104109589041094</v>
      </c>
      <c r="D78" s="1">
        <v>58</v>
      </c>
      <c r="E78" s="1" t="s">
        <v>376</v>
      </c>
      <c r="F78" s="1" t="s">
        <v>80</v>
      </c>
      <c r="G78" s="1" t="s">
        <v>33</v>
      </c>
      <c r="H78" s="1" t="s">
        <v>42</v>
      </c>
      <c r="I78" s="1" t="s">
        <v>35</v>
      </c>
      <c r="J78" s="1" t="s">
        <v>25</v>
      </c>
      <c r="K78" s="1" t="s">
        <v>26</v>
      </c>
      <c r="L78" s="1" t="s">
        <v>377</v>
      </c>
      <c r="M78" s="1" t="s">
        <v>28</v>
      </c>
      <c r="N78" s="8">
        <v>44573</v>
      </c>
      <c r="O78" s="8">
        <v>44564</v>
      </c>
      <c r="P78" s="1" t="s">
        <v>125</v>
      </c>
      <c r="Q78" s="2">
        <v>2</v>
      </c>
      <c r="R78" s="1" t="s">
        <v>126</v>
      </c>
    </row>
    <row r="79" spans="1:19" ht="50.1" hidden="1" customHeight="1">
      <c r="A79" s="1" t="s">
        <v>378</v>
      </c>
      <c r="B79" s="8">
        <v>44459</v>
      </c>
      <c r="C79" s="49">
        <f t="shared" si="1"/>
        <v>0.27123287671232876</v>
      </c>
      <c r="D79" s="1">
        <v>35</v>
      </c>
      <c r="E79" s="1" t="s">
        <v>379</v>
      </c>
      <c r="F79" s="1" t="s">
        <v>80</v>
      </c>
      <c r="G79" s="1" t="s">
        <v>33</v>
      </c>
      <c r="H79" s="1" t="s">
        <v>42</v>
      </c>
      <c r="I79" s="1" t="s">
        <v>35</v>
      </c>
      <c r="J79" s="1" t="s">
        <v>86</v>
      </c>
      <c r="K79" s="1" t="s">
        <v>36</v>
      </c>
      <c r="L79" s="1" t="s">
        <v>380</v>
      </c>
      <c r="M79" s="1" t="s">
        <v>28</v>
      </c>
      <c r="N79" s="8">
        <v>44571</v>
      </c>
      <c r="O79" s="8">
        <v>44558</v>
      </c>
      <c r="P79" s="1" t="s">
        <v>119</v>
      </c>
      <c r="Q79" s="2" t="s">
        <v>55</v>
      </c>
      <c r="R79" s="1" t="s">
        <v>120</v>
      </c>
    </row>
    <row r="80" spans="1:19" ht="50.1" customHeight="1">
      <c r="A80" s="1" t="s">
        <v>381</v>
      </c>
      <c r="B80" s="8">
        <v>42226</v>
      </c>
      <c r="C80" s="49">
        <f t="shared" si="1"/>
        <v>6.4164383561643836</v>
      </c>
      <c r="D80" s="1">
        <v>44</v>
      </c>
      <c r="E80" s="1" t="s">
        <v>382</v>
      </c>
      <c r="F80" s="1" t="s">
        <v>194</v>
      </c>
      <c r="G80" s="1" t="s">
        <v>33</v>
      </c>
      <c r="H80" s="1" t="s">
        <v>81</v>
      </c>
      <c r="I80" s="1" t="s">
        <v>180</v>
      </c>
      <c r="J80" s="1" t="s">
        <v>208</v>
      </c>
      <c r="K80" s="1" t="s">
        <v>36</v>
      </c>
      <c r="L80" s="1" t="s">
        <v>383</v>
      </c>
      <c r="M80" s="1" t="s">
        <v>28</v>
      </c>
      <c r="N80" s="8">
        <v>44572</v>
      </c>
      <c r="O80" s="8">
        <v>44568</v>
      </c>
      <c r="P80" s="1" t="s">
        <v>125</v>
      </c>
      <c r="Q80" s="2">
        <v>2</v>
      </c>
      <c r="R80" s="1" t="s">
        <v>126</v>
      </c>
    </row>
    <row r="81" spans="1:18" ht="50.1" customHeight="1">
      <c r="A81" s="1" t="s">
        <v>384</v>
      </c>
      <c r="B81" s="8">
        <v>39258</v>
      </c>
      <c r="C81" s="49">
        <f t="shared" si="1"/>
        <v>14.553424657534247</v>
      </c>
      <c r="D81" s="1">
        <v>60</v>
      </c>
      <c r="E81" s="1" t="s">
        <v>385</v>
      </c>
      <c r="F81" s="1" t="s">
        <v>21</v>
      </c>
      <c r="G81" s="1" t="s">
        <v>33</v>
      </c>
      <c r="H81" s="1" t="s">
        <v>51</v>
      </c>
      <c r="I81" s="1" t="s">
        <v>35</v>
      </c>
      <c r="J81" s="1" t="s">
        <v>300</v>
      </c>
      <c r="K81" s="1" t="s">
        <v>26</v>
      </c>
      <c r="L81" s="1" t="s">
        <v>386</v>
      </c>
      <c r="M81" s="1" t="s">
        <v>28</v>
      </c>
      <c r="N81" s="8">
        <v>44572</v>
      </c>
      <c r="O81" s="8">
        <v>44570</v>
      </c>
      <c r="P81" s="1" t="s">
        <v>252</v>
      </c>
      <c r="Q81" s="2" t="s">
        <v>55</v>
      </c>
      <c r="R81" s="1" t="s">
        <v>387</v>
      </c>
    </row>
    <row r="82" spans="1:18" ht="50.1" customHeight="1">
      <c r="A82" s="1" t="s">
        <v>388</v>
      </c>
      <c r="B82" s="8">
        <v>43482</v>
      </c>
      <c r="C82" s="49">
        <f t="shared" si="1"/>
        <v>2.9808219178082194</v>
      </c>
      <c r="D82" s="1">
        <v>27</v>
      </c>
      <c r="E82" s="1" t="s">
        <v>389</v>
      </c>
      <c r="F82" s="1" t="s">
        <v>220</v>
      </c>
      <c r="G82" s="1" t="s">
        <v>33</v>
      </c>
      <c r="H82" s="1" t="s">
        <v>51</v>
      </c>
      <c r="I82" s="1" t="s">
        <v>35</v>
      </c>
      <c r="J82" s="1" t="s">
        <v>25</v>
      </c>
      <c r="K82" s="1" t="s">
        <v>26</v>
      </c>
      <c r="L82" s="1" t="s">
        <v>390</v>
      </c>
      <c r="M82" s="1" t="s">
        <v>28</v>
      </c>
      <c r="N82" s="8">
        <v>44579</v>
      </c>
      <c r="O82" s="8">
        <v>44570</v>
      </c>
      <c r="P82" s="1" t="s">
        <v>285</v>
      </c>
      <c r="Q82" s="2" t="s">
        <v>55</v>
      </c>
      <c r="R82" s="1" t="s">
        <v>47</v>
      </c>
    </row>
    <row r="83" spans="1:18" ht="50.1" hidden="1" customHeight="1">
      <c r="A83" s="1" t="s">
        <v>391</v>
      </c>
      <c r="B83" s="8">
        <v>44452</v>
      </c>
      <c r="C83" s="49">
        <f t="shared" si="1"/>
        <v>0.32876712328767121</v>
      </c>
      <c r="D83" s="1">
        <v>25</v>
      </c>
      <c r="E83" s="1" t="s">
        <v>392</v>
      </c>
      <c r="F83" s="1" t="s">
        <v>58</v>
      </c>
      <c r="G83" s="1" t="s">
        <v>33</v>
      </c>
      <c r="H83" s="1" t="s">
        <v>51</v>
      </c>
      <c r="I83" s="1" t="s">
        <v>180</v>
      </c>
      <c r="J83" s="1" t="s">
        <v>150</v>
      </c>
      <c r="K83" s="1" t="s">
        <v>250</v>
      </c>
      <c r="L83" s="1" t="s">
        <v>393</v>
      </c>
      <c r="M83" s="1" t="s">
        <v>28</v>
      </c>
      <c r="N83" s="8">
        <v>44579</v>
      </c>
      <c r="O83" s="8">
        <v>44572</v>
      </c>
      <c r="P83" s="1" t="s">
        <v>252</v>
      </c>
      <c r="Q83" s="2" t="s">
        <v>55</v>
      </c>
      <c r="R83" s="1" t="s">
        <v>47</v>
      </c>
    </row>
    <row r="84" spans="1:18" ht="50.1" customHeight="1">
      <c r="A84" s="1" t="s">
        <v>394</v>
      </c>
      <c r="B84" s="8">
        <v>43591</v>
      </c>
      <c r="C84" s="49">
        <f t="shared" si="1"/>
        <v>2.6876712328767125</v>
      </c>
      <c r="D84" s="1">
        <v>33</v>
      </c>
      <c r="E84" s="1" t="s">
        <v>395</v>
      </c>
      <c r="F84" s="1" t="s">
        <v>21</v>
      </c>
      <c r="G84" s="1" t="s">
        <v>22</v>
      </c>
      <c r="H84" s="1" t="s">
        <v>396</v>
      </c>
      <c r="I84" s="1" t="s">
        <v>180</v>
      </c>
      <c r="J84" s="1" t="s">
        <v>292</v>
      </c>
      <c r="K84" s="1" t="s">
        <v>26</v>
      </c>
      <c r="L84" s="1" t="s">
        <v>397</v>
      </c>
      <c r="M84" s="1" t="s">
        <v>28</v>
      </c>
      <c r="N84" s="8">
        <v>44576</v>
      </c>
      <c r="O84" s="8">
        <v>44572</v>
      </c>
      <c r="P84" s="1" t="s">
        <v>136</v>
      </c>
      <c r="Q84" s="2" t="s">
        <v>55</v>
      </c>
      <c r="R84" s="1" t="s">
        <v>47</v>
      </c>
    </row>
    <row r="85" spans="1:18" ht="50.1" hidden="1" customHeight="1">
      <c r="A85" s="1" t="s">
        <v>398</v>
      </c>
      <c r="B85" s="8">
        <v>44383</v>
      </c>
      <c r="C85" s="49">
        <f t="shared" si="1"/>
        <v>9.8630136986301367E-2</v>
      </c>
      <c r="D85" s="1">
        <v>33</v>
      </c>
      <c r="E85" s="1" t="s">
        <v>399</v>
      </c>
      <c r="F85" s="1" t="s">
        <v>50</v>
      </c>
      <c r="G85" s="1" t="s">
        <v>400</v>
      </c>
      <c r="H85" s="1" t="s">
        <v>250</v>
      </c>
      <c r="I85" s="1" t="s">
        <v>24</v>
      </c>
      <c r="J85" s="1" t="s">
        <v>300</v>
      </c>
      <c r="K85" s="1" t="s">
        <v>26</v>
      </c>
      <c r="L85" s="1" t="s">
        <v>401</v>
      </c>
      <c r="M85" s="1" t="s">
        <v>28</v>
      </c>
      <c r="N85" s="8">
        <v>44593</v>
      </c>
      <c r="O85" s="8">
        <v>44419</v>
      </c>
      <c r="P85" s="1" t="s">
        <v>402</v>
      </c>
    </row>
    <row r="86" spans="1:18" ht="50.1" customHeight="1">
      <c r="A86" s="1" t="s">
        <v>403</v>
      </c>
      <c r="B86" s="8">
        <v>43409</v>
      </c>
      <c r="C86" s="49">
        <f t="shared" si="1"/>
        <v>3.0657534246575344</v>
      </c>
      <c r="D86" s="1">
        <v>45</v>
      </c>
      <c r="E86" s="1" t="s">
        <v>404</v>
      </c>
      <c r="F86" s="1" t="s">
        <v>21</v>
      </c>
      <c r="G86" s="1" t="s">
        <v>33</v>
      </c>
      <c r="H86" s="1" t="s">
        <v>51</v>
      </c>
      <c r="I86" s="1" t="s">
        <v>35</v>
      </c>
      <c r="J86" s="1" t="s">
        <v>221</v>
      </c>
      <c r="K86" s="1" t="s">
        <v>36</v>
      </c>
      <c r="L86" s="1" t="s">
        <v>405</v>
      </c>
      <c r="M86" s="1" t="s">
        <v>28</v>
      </c>
      <c r="N86" s="8">
        <v>44573</v>
      </c>
      <c r="O86" s="8">
        <v>44528</v>
      </c>
      <c r="P86" s="1" t="s">
        <v>38</v>
      </c>
      <c r="Q86" s="2" t="s">
        <v>307</v>
      </c>
      <c r="R86" s="1" t="s">
        <v>39</v>
      </c>
    </row>
    <row r="87" spans="1:18" ht="50.1" customHeight="1">
      <c r="A87" s="1" t="s">
        <v>406</v>
      </c>
      <c r="B87" s="8">
        <v>34540</v>
      </c>
      <c r="C87" s="49">
        <f t="shared" si="1"/>
        <v>27.312328767123287</v>
      </c>
      <c r="D87" s="1">
        <v>58</v>
      </c>
      <c r="E87" s="1" t="s">
        <v>407</v>
      </c>
      <c r="F87" s="1" t="s">
        <v>202</v>
      </c>
      <c r="G87" s="1" t="s">
        <v>22</v>
      </c>
      <c r="H87" s="1" t="s">
        <v>195</v>
      </c>
      <c r="I87" s="1" t="s">
        <v>35</v>
      </c>
      <c r="J87" s="1" t="s">
        <v>230</v>
      </c>
      <c r="K87" s="1" t="s">
        <v>250</v>
      </c>
      <c r="L87" s="3" t="s">
        <v>408</v>
      </c>
      <c r="M87" s="1" t="s">
        <v>28</v>
      </c>
      <c r="N87" s="8">
        <v>44580</v>
      </c>
      <c r="O87" s="8">
        <v>44509</v>
      </c>
      <c r="P87" s="1" t="s">
        <v>153</v>
      </c>
      <c r="Q87" s="2" t="s">
        <v>55</v>
      </c>
      <c r="R87" s="1" t="s">
        <v>153</v>
      </c>
    </row>
    <row r="88" spans="1:18" ht="50.1" customHeight="1">
      <c r="A88" s="1" t="s">
        <v>409</v>
      </c>
      <c r="B88" s="8">
        <v>39993</v>
      </c>
      <c r="C88" s="49">
        <f t="shared" si="1"/>
        <v>12.504109589041096</v>
      </c>
      <c r="D88" s="1">
        <v>40</v>
      </c>
      <c r="E88" s="1" t="s">
        <v>410</v>
      </c>
      <c r="F88" s="1" t="s">
        <v>50</v>
      </c>
      <c r="G88" s="1" t="s">
        <v>33</v>
      </c>
      <c r="H88" s="1" t="s">
        <v>59</v>
      </c>
      <c r="I88" s="1" t="s">
        <v>35</v>
      </c>
      <c r="J88" s="1" t="s">
        <v>411</v>
      </c>
      <c r="K88" s="1" t="s">
        <v>250</v>
      </c>
      <c r="L88" s="1" t="s">
        <v>412</v>
      </c>
      <c r="M88" s="1" t="s">
        <v>28</v>
      </c>
      <c r="N88" s="8">
        <v>44580</v>
      </c>
      <c r="O88" s="8">
        <v>44557</v>
      </c>
      <c r="P88" s="1" t="s">
        <v>125</v>
      </c>
      <c r="Q88" s="2">
        <v>9</v>
      </c>
      <c r="R88" s="1" t="s">
        <v>39</v>
      </c>
    </row>
    <row r="89" spans="1:18" ht="50.1" customHeight="1">
      <c r="A89" s="1" t="s">
        <v>413</v>
      </c>
      <c r="B89" s="8">
        <v>43859</v>
      </c>
      <c r="C89" s="49">
        <f t="shared" si="1"/>
        <v>1.9479452054794522</v>
      </c>
      <c r="D89" s="1">
        <v>35</v>
      </c>
      <c r="E89" s="1" t="s">
        <v>414</v>
      </c>
      <c r="F89" s="1" t="s">
        <v>415</v>
      </c>
      <c r="G89" s="1" t="s">
        <v>33</v>
      </c>
      <c r="H89" s="1" t="s">
        <v>51</v>
      </c>
      <c r="I89" s="1" t="s">
        <v>180</v>
      </c>
      <c r="J89" s="1" t="s">
        <v>292</v>
      </c>
      <c r="K89" s="1" t="s">
        <v>60</v>
      </c>
      <c r="L89" s="1" t="s">
        <v>416</v>
      </c>
      <c r="M89" s="1" t="s">
        <v>28</v>
      </c>
      <c r="N89" s="8">
        <v>44579</v>
      </c>
      <c r="O89" s="8">
        <v>44570</v>
      </c>
      <c r="P89" s="1" t="s">
        <v>136</v>
      </c>
      <c r="Q89" s="2" t="s">
        <v>55</v>
      </c>
      <c r="R89" s="1" t="s">
        <v>319</v>
      </c>
    </row>
    <row r="90" spans="1:18" ht="50.1" customHeight="1">
      <c r="A90" s="1" t="s">
        <v>417</v>
      </c>
      <c r="B90" s="8">
        <v>43591</v>
      </c>
      <c r="C90" s="49">
        <f t="shared" si="1"/>
        <v>2.6931506849315068</v>
      </c>
      <c r="D90" s="1">
        <v>36</v>
      </c>
      <c r="E90" s="1" t="s">
        <v>418</v>
      </c>
      <c r="F90" s="1" t="s">
        <v>21</v>
      </c>
      <c r="G90" s="1" t="s">
        <v>33</v>
      </c>
      <c r="H90" s="1" t="s">
        <v>51</v>
      </c>
      <c r="I90" s="1" t="s">
        <v>35</v>
      </c>
      <c r="J90" s="1" t="s">
        <v>25</v>
      </c>
      <c r="K90" s="1" t="s">
        <v>36</v>
      </c>
      <c r="L90" s="1" t="s">
        <v>419</v>
      </c>
      <c r="M90" s="1" t="s">
        <v>28</v>
      </c>
      <c r="N90" s="8">
        <v>44579</v>
      </c>
      <c r="O90" s="8">
        <v>44574</v>
      </c>
      <c r="P90" s="1" t="s">
        <v>38</v>
      </c>
      <c r="Q90" s="2">
        <v>8</v>
      </c>
      <c r="R90" s="1" t="s">
        <v>39</v>
      </c>
    </row>
    <row r="91" spans="1:18" ht="50.1" customHeight="1">
      <c r="A91" s="1" t="s">
        <v>420</v>
      </c>
      <c r="B91" s="8">
        <v>41295</v>
      </c>
      <c r="C91" s="49">
        <f t="shared" si="1"/>
        <v>8.9808219178082194</v>
      </c>
      <c r="D91" s="1">
        <v>48</v>
      </c>
      <c r="E91" s="1" t="s">
        <v>421</v>
      </c>
      <c r="F91" s="1" t="s">
        <v>422</v>
      </c>
      <c r="G91" s="1" t="s">
        <v>423</v>
      </c>
      <c r="H91" s="1" t="s">
        <v>424</v>
      </c>
      <c r="I91" s="1" t="s">
        <v>35</v>
      </c>
      <c r="J91" s="1" t="s">
        <v>425</v>
      </c>
      <c r="K91" s="1" t="s">
        <v>26</v>
      </c>
      <c r="L91" s="1" t="s">
        <v>426</v>
      </c>
      <c r="M91" s="1" t="s">
        <v>28</v>
      </c>
      <c r="N91" s="8">
        <v>44580</v>
      </c>
      <c r="O91" s="8">
        <v>44573</v>
      </c>
      <c r="P91" s="1" t="s">
        <v>427</v>
      </c>
      <c r="Q91" s="2" t="s">
        <v>55</v>
      </c>
      <c r="R91" s="1" t="s">
        <v>153</v>
      </c>
    </row>
    <row r="92" spans="1:18" ht="50.1" customHeight="1">
      <c r="A92" s="1" t="s">
        <v>428</v>
      </c>
      <c r="B92" s="8">
        <v>43780</v>
      </c>
      <c r="C92" s="49">
        <f t="shared" si="1"/>
        <v>2.1643835616438358</v>
      </c>
      <c r="D92" s="1">
        <v>22</v>
      </c>
      <c r="E92" s="1" t="s">
        <v>429</v>
      </c>
      <c r="F92" s="1" t="s">
        <v>415</v>
      </c>
      <c r="G92" s="1" t="s">
        <v>33</v>
      </c>
      <c r="H92" s="1" t="s">
        <v>51</v>
      </c>
      <c r="I92" s="1" t="s">
        <v>35</v>
      </c>
      <c r="J92" s="1" t="s">
        <v>43</v>
      </c>
      <c r="K92" s="1" t="s">
        <v>250</v>
      </c>
      <c r="L92" s="1" t="s">
        <v>430</v>
      </c>
      <c r="M92" s="1" t="s">
        <v>28</v>
      </c>
      <c r="N92" s="8">
        <v>44585</v>
      </c>
      <c r="O92" s="8">
        <v>44570</v>
      </c>
      <c r="P92" s="1" t="s">
        <v>62</v>
      </c>
      <c r="Q92" s="2" t="s">
        <v>55</v>
      </c>
      <c r="R92" s="1" t="s">
        <v>47</v>
      </c>
    </row>
    <row r="93" spans="1:18" ht="50.1" hidden="1" customHeight="1">
      <c r="A93" s="1" t="s">
        <v>431</v>
      </c>
      <c r="B93" s="8">
        <v>44397</v>
      </c>
      <c r="C93" s="49">
        <f t="shared" si="1"/>
        <v>0.47397260273972602</v>
      </c>
      <c r="D93" s="1">
        <v>25</v>
      </c>
      <c r="E93" s="1" t="s">
        <v>432</v>
      </c>
      <c r="F93" s="1" t="s">
        <v>433</v>
      </c>
      <c r="G93" s="1" t="s">
        <v>22</v>
      </c>
      <c r="H93" s="1" t="s">
        <v>23</v>
      </c>
      <c r="I93" s="1" t="s">
        <v>35</v>
      </c>
      <c r="J93" s="1" t="s">
        <v>25</v>
      </c>
      <c r="K93" s="1" t="s">
        <v>104</v>
      </c>
      <c r="L93" s="1" t="s">
        <v>434</v>
      </c>
      <c r="M93" s="1" t="s">
        <v>28</v>
      </c>
      <c r="N93" s="8">
        <v>44579</v>
      </c>
      <c r="O93" s="8">
        <v>44570</v>
      </c>
      <c r="P93" s="1" t="s">
        <v>29</v>
      </c>
      <c r="Q93" s="2">
        <v>1</v>
      </c>
      <c r="R93" s="1" t="s">
        <v>92</v>
      </c>
    </row>
    <row r="94" spans="1:18" ht="50.1" hidden="1" customHeight="1">
      <c r="A94" s="1" t="s">
        <v>435</v>
      </c>
      <c r="B94" s="8">
        <v>44508</v>
      </c>
      <c r="C94" s="49">
        <f t="shared" si="1"/>
        <v>0.17808219178082191</v>
      </c>
      <c r="D94" s="1">
        <v>35</v>
      </c>
      <c r="E94" s="1" t="s">
        <v>436</v>
      </c>
      <c r="F94" s="1" t="s">
        <v>80</v>
      </c>
      <c r="G94" s="1" t="s">
        <v>400</v>
      </c>
      <c r="H94" s="1" t="s">
        <v>437</v>
      </c>
      <c r="I94" s="1" t="s">
        <v>35</v>
      </c>
      <c r="J94" s="1" t="s">
        <v>150</v>
      </c>
      <c r="K94" s="1" t="s">
        <v>26</v>
      </c>
      <c r="L94" s="1" t="s">
        <v>438</v>
      </c>
      <c r="M94" s="1" t="s">
        <v>28</v>
      </c>
      <c r="N94" s="8">
        <v>44575</v>
      </c>
      <c r="O94" s="8">
        <v>44573</v>
      </c>
      <c r="P94" s="1" t="s">
        <v>439</v>
      </c>
      <c r="Q94" s="2" t="s">
        <v>55</v>
      </c>
      <c r="R94" s="1" t="s">
        <v>153</v>
      </c>
    </row>
    <row r="95" spans="1:18" ht="50.1" hidden="1" customHeight="1">
      <c r="A95" s="1" t="s">
        <v>440</v>
      </c>
      <c r="B95" s="8">
        <v>44460</v>
      </c>
      <c r="C95" s="49">
        <f t="shared" si="1"/>
        <v>0.31506849315068491</v>
      </c>
      <c r="D95" s="1">
        <v>38</v>
      </c>
      <c r="E95" s="1" t="s">
        <v>441</v>
      </c>
      <c r="F95" s="1" t="s">
        <v>50</v>
      </c>
      <c r="G95" s="1" t="s">
        <v>33</v>
      </c>
      <c r="H95" s="1" t="s">
        <v>51</v>
      </c>
      <c r="I95" s="1" t="s">
        <v>35</v>
      </c>
      <c r="J95" s="1" t="s">
        <v>25</v>
      </c>
      <c r="K95" s="1" t="s">
        <v>36</v>
      </c>
      <c r="L95" s="1" t="s">
        <v>442</v>
      </c>
      <c r="M95" s="1" t="s">
        <v>28</v>
      </c>
      <c r="N95" s="8">
        <v>44575</v>
      </c>
      <c r="O95" s="8">
        <v>44575</v>
      </c>
      <c r="P95" s="1" t="s">
        <v>38</v>
      </c>
      <c r="Q95" s="2">
        <v>8</v>
      </c>
      <c r="R95" s="1" t="s">
        <v>39</v>
      </c>
    </row>
    <row r="96" spans="1:18" ht="50.1" customHeight="1">
      <c r="A96" s="1" t="s">
        <v>443</v>
      </c>
      <c r="B96" s="8">
        <v>39048</v>
      </c>
      <c r="C96" s="49">
        <f t="shared" si="1"/>
        <v>15.112328767123287</v>
      </c>
      <c r="D96" s="1">
        <v>48</v>
      </c>
      <c r="E96" s="1" t="s">
        <v>444</v>
      </c>
      <c r="F96" s="1" t="s">
        <v>148</v>
      </c>
      <c r="G96" s="1" t="s">
        <v>33</v>
      </c>
      <c r="H96" s="1" t="s">
        <v>179</v>
      </c>
      <c r="I96" s="1" t="s">
        <v>35</v>
      </c>
      <c r="J96" s="1" t="s">
        <v>25</v>
      </c>
      <c r="K96" s="1" t="s">
        <v>36</v>
      </c>
      <c r="L96" s="1" t="s">
        <v>445</v>
      </c>
      <c r="M96" s="1" t="s">
        <v>28</v>
      </c>
      <c r="N96" s="8">
        <v>44595</v>
      </c>
      <c r="O96" s="8">
        <v>44564</v>
      </c>
      <c r="P96" s="1" t="s">
        <v>125</v>
      </c>
      <c r="Q96" s="2">
        <v>2</v>
      </c>
      <c r="R96" s="1" t="s">
        <v>126</v>
      </c>
    </row>
    <row r="97" spans="1:19" ht="50.1" hidden="1" customHeight="1">
      <c r="A97" s="1" t="s">
        <v>446</v>
      </c>
      <c r="B97" s="8">
        <v>44501</v>
      </c>
      <c r="C97" s="49">
        <f t="shared" si="1"/>
        <v>0.19178082191780821</v>
      </c>
      <c r="D97" s="1">
        <v>58</v>
      </c>
      <c r="E97" s="1" t="s">
        <v>447</v>
      </c>
      <c r="F97" s="1" t="s">
        <v>148</v>
      </c>
      <c r="G97" s="1" t="s">
        <v>33</v>
      </c>
      <c r="H97" s="1" t="s">
        <v>448</v>
      </c>
      <c r="I97" s="1" t="s">
        <v>35</v>
      </c>
      <c r="J97" s="1" t="s">
        <v>230</v>
      </c>
      <c r="K97" s="1" t="s">
        <v>250</v>
      </c>
      <c r="L97" s="1" t="s">
        <v>449</v>
      </c>
      <c r="M97" s="1" t="s">
        <v>28</v>
      </c>
      <c r="N97" s="8">
        <v>44587</v>
      </c>
      <c r="O97" s="8">
        <v>44571</v>
      </c>
      <c r="P97" s="1" t="s">
        <v>136</v>
      </c>
      <c r="Q97" s="2" t="s">
        <v>55</v>
      </c>
      <c r="R97" s="1" t="s">
        <v>319</v>
      </c>
    </row>
    <row r="98" spans="1:19" ht="50.1" hidden="1" customHeight="1">
      <c r="A98" s="1" t="s">
        <v>450</v>
      </c>
      <c r="B98" s="8">
        <v>44501</v>
      </c>
      <c r="C98" s="49">
        <f t="shared" si="1"/>
        <v>0.20547945205479451</v>
      </c>
      <c r="D98" s="1">
        <v>23</v>
      </c>
      <c r="E98" s="1" t="s">
        <v>451</v>
      </c>
      <c r="F98" s="1" t="s">
        <v>21</v>
      </c>
      <c r="G98" s="1" t="s">
        <v>33</v>
      </c>
      <c r="H98" s="1" t="s">
        <v>51</v>
      </c>
      <c r="I98" s="1" t="s">
        <v>35</v>
      </c>
      <c r="J98" s="1" t="s">
        <v>230</v>
      </c>
      <c r="K98" s="1" t="s">
        <v>60</v>
      </c>
      <c r="L98" s="1" t="s">
        <v>452</v>
      </c>
      <c r="M98" s="1" t="s">
        <v>28</v>
      </c>
      <c r="N98" s="8">
        <v>44579</v>
      </c>
      <c r="O98" s="8">
        <v>44576</v>
      </c>
      <c r="P98" s="1" t="s">
        <v>136</v>
      </c>
      <c r="Q98" s="2" t="s">
        <v>55</v>
      </c>
      <c r="R98" s="1" t="s">
        <v>319</v>
      </c>
    </row>
    <row r="99" spans="1:19" ht="50.1" customHeight="1">
      <c r="A99" s="1" t="s">
        <v>453</v>
      </c>
      <c r="B99" s="8">
        <v>36819</v>
      </c>
      <c r="C99" s="49">
        <f t="shared" si="1"/>
        <v>21.219178082191782</v>
      </c>
      <c r="D99" s="1">
        <v>61</v>
      </c>
      <c r="E99" s="1" t="s">
        <v>454</v>
      </c>
      <c r="F99" s="1" t="s">
        <v>21</v>
      </c>
      <c r="G99" s="1" t="s">
        <v>33</v>
      </c>
      <c r="H99" s="1" t="s">
        <v>51</v>
      </c>
      <c r="I99" s="1" t="s">
        <v>35</v>
      </c>
      <c r="J99" s="1" t="s">
        <v>221</v>
      </c>
      <c r="K99" s="1" t="s">
        <v>26</v>
      </c>
      <c r="L99" s="3" t="s">
        <v>455</v>
      </c>
      <c r="M99" s="1" t="s">
        <v>28</v>
      </c>
      <c r="N99" s="8">
        <v>44576</v>
      </c>
      <c r="O99" s="8">
        <v>44564</v>
      </c>
      <c r="P99" s="1" t="s">
        <v>153</v>
      </c>
      <c r="Q99" s="2" t="s">
        <v>55</v>
      </c>
      <c r="R99" s="1" t="s">
        <v>153</v>
      </c>
    </row>
    <row r="100" spans="1:19" ht="50.1" customHeight="1">
      <c r="A100" s="1" t="s">
        <v>456</v>
      </c>
      <c r="B100" s="8">
        <v>41689</v>
      </c>
      <c r="C100" s="49">
        <f t="shared" si="1"/>
        <v>7.9095890410958907</v>
      </c>
      <c r="D100" s="1">
        <v>29</v>
      </c>
      <c r="E100" s="1" t="s">
        <v>457</v>
      </c>
      <c r="F100" s="1" t="s">
        <v>194</v>
      </c>
      <c r="G100" s="1" t="s">
        <v>33</v>
      </c>
      <c r="H100" s="1" t="s">
        <v>51</v>
      </c>
      <c r="I100" s="1" t="s">
        <v>180</v>
      </c>
      <c r="J100" s="1" t="s">
        <v>300</v>
      </c>
      <c r="K100" s="1" t="s">
        <v>26</v>
      </c>
      <c r="L100" s="1" t="s">
        <v>458</v>
      </c>
      <c r="M100" s="1" t="s">
        <v>28</v>
      </c>
      <c r="N100" s="8">
        <v>44578</v>
      </c>
      <c r="O100" s="8">
        <v>44576</v>
      </c>
      <c r="P100" s="1" t="s">
        <v>459</v>
      </c>
      <c r="Q100" s="2" t="s">
        <v>55</v>
      </c>
      <c r="R100" s="1" t="s">
        <v>47</v>
      </c>
    </row>
    <row r="101" spans="1:19" ht="50.1" customHeight="1">
      <c r="A101" s="1" t="s">
        <v>460</v>
      </c>
      <c r="B101" s="8">
        <v>43250</v>
      </c>
      <c r="C101" s="49">
        <f t="shared" si="1"/>
        <v>3.6328767123287671</v>
      </c>
      <c r="D101" s="1">
        <v>24</v>
      </c>
      <c r="E101" s="1" t="s">
        <v>461</v>
      </c>
      <c r="F101" s="1" t="s">
        <v>462</v>
      </c>
      <c r="G101" s="1" t="s">
        <v>22</v>
      </c>
      <c r="H101" s="1" t="s">
        <v>173</v>
      </c>
      <c r="I101" s="1" t="s">
        <v>35</v>
      </c>
      <c r="J101" s="1" t="s">
        <v>230</v>
      </c>
      <c r="L101" s="1" t="s">
        <v>463</v>
      </c>
      <c r="M101" s="1" t="s">
        <v>28</v>
      </c>
      <c r="N101" s="8">
        <v>44607</v>
      </c>
      <c r="O101" s="8">
        <v>44576</v>
      </c>
      <c r="P101" s="1" t="s">
        <v>106</v>
      </c>
      <c r="Q101" s="2" t="s">
        <v>46</v>
      </c>
      <c r="R101" s="1" t="s">
        <v>47</v>
      </c>
    </row>
    <row r="102" spans="1:19" ht="50.1" customHeight="1">
      <c r="A102" s="1" t="s">
        <v>464</v>
      </c>
      <c r="B102" s="8">
        <v>35926</v>
      </c>
      <c r="C102" s="49">
        <f t="shared" si="1"/>
        <v>23.701369863013699</v>
      </c>
      <c r="D102" s="1">
        <v>60</v>
      </c>
      <c r="E102" s="1" t="s">
        <v>465</v>
      </c>
      <c r="F102" s="1" t="s">
        <v>156</v>
      </c>
      <c r="G102" s="1" t="s">
        <v>33</v>
      </c>
      <c r="H102" s="1" t="s">
        <v>51</v>
      </c>
      <c r="I102" s="1" t="s">
        <v>35</v>
      </c>
      <c r="J102" s="1" t="s">
        <v>25</v>
      </c>
      <c r="K102" s="1" t="s">
        <v>26</v>
      </c>
      <c r="L102" s="1" t="s">
        <v>466</v>
      </c>
      <c r="M102" s="1" t="s">
        <v>28</v>
      </c>
      <c r="N102" s="8">
        <v>44577</v>
      </c>
      <c r="O102" s="8">
        <v>44577</v>
      </c>
      <c r="P102" s="1" t="s">
        <v>76</v>
      </c>
      <c r="Q102" s="2">
        <v>5</v>
      </c>
      <c r="R102" s="1" t="s">
        <v>96</v>
      </c>
    </row>
    <row r="103" spans="1:19" ht="50.1" customHeight="1">
      <c r="A103" s="1" t="s">
        <v>467</v>
      </c>
      <c r="B103" s="8">
        <v>36241</v>
      </c>
      <c r="C103" s="49">
        <f t="shared" si="1"/>
        <v>22.832876712328765</v>
      </c>
      <c r="D103" s="1">
        <v>44</v>
      </c>
      <c r="E103" s="1" t="s">
        <v>468</v>
      </c>
      <c r="F103" s="1" t="s">
        <v>469</v>
      </c>
      <c r="G103" s="1" t="s">
        <v>33</v>
      </c>
      <c r="H103" s="1" t="s">
        <v>470</v>
      </c>
      <c r="I103" s="1" t="s">
        <v>35</v>
      </c>
      <c r="J103" s="1" t="s">
        <v>300</v>
      </c>
      <c r="K103" s="1" t="s">
        <v>26</v>
      </c>
      <c r="L103" s="1" t="s">
        <v>471</v>
      </c>
      <c r="M103" s="1" t="s">
        <v>28</v>
      </c>
      <c r="N103" s="8">
        <v>44609</v>
      </c>
      <c r="O103" s="8">
        <v>44575</v>
      </c>
      <c r="P103" s="1" t="s">
        <v>66</v>
      </c>
      <c r="Q103" s="2" t="s">
        <v>46</v>
      </c>
      <c r="R103" s="1" t="s">
        <v>182</v>
      </c>
    </row>
    <row r="104" spans="1:19" ht="50.1" hidden="1" customHeight="1">
      <c r="A104" s="1" t="s">
        <v>472</v>
      </c>
      <c r="B104" s="8">
        <v>44473</v>
      </c>
      <c r="C104" s="49">
        <f t="shared" si="1"/>
        <v>0.28767123287671231</v>
      </c>
      <c r="D104" s="1">
        <v>55</v>
      </c>
      <c r="E104" s="1" t="s">
        <v>473</v>
      </c>
      <c r="F104" s="1" t="s">
        <v>109</v>
      </c>
      <c r="G104" s="1" t="s">
        <v>33</v>
      </c>
      <c r="H104" s="1" t="s">
        <v>173</v>
      </c>
      <c r="I104" s="1" t="s">
        <v>180</v>
      </c>
      <c r="J104" s="1" t="s">
        <v>292</v>
      </c>
      <c r="K104" s="1" t="s">
        <v>60</v>
      </c>
      <c r="L104" s="1" t="s">
        <v>474</v>
      </c>
      <c r="M104" s="1" t="s">
        <v>28</v>
      </c>
      <c r="N104" s="8">
        <v>44578</v>
      </c>
      <c r="O104" s="8">
        <v>44578</v>
      </c>
      <c r="P104" s="1" t="s">
        <v>136</v>
      </c>
      <c r="Q104" s="2" t="s">
        <v>55</v>
      </c>
      <c r="R104" s="1" t="s">
        <v>319</v>
      </c>
    </row>
    <row r="105" spans="1:19" ht="50.1" customHeight="1">
      <c r="A105" s="1" t="s">
        <v>475</v>
      </c>
      <c r="B105" s="8">
        <v>35541</v>
      </c>
      <c r="C105" s="49">
        <f t="shared" si="1"/>
        <v>24.758904109589039</v>
      </c>
      <c r="D105" s="1">
        <v>62</v>
      </c>
      <c r="E105" s="1" t="s">
        <v>476</v>
      </c>
      <c r="F105" s="1" t="s">
        <v>317</v>
      </c>
      <c r="G105" s="1" t="s">
        <v>33</v>
      </c>
      <c r="H105" s="1" t="s">
        <v>51</v>
      </c>
      <c r="I105" s="1" t="s">
        <v>35</v>
      </c>
      <c r="J105" s="1" t="s">
        <v>292</v>
      </c>
      <c r="K105" s="1" t="s">
        <v>250</v>
      </c>
      <c r="L105" s="1" t="s">
        <v>477</v>
      </c>
      <c r="M105" s="1" t="s">
        <v>28</v>
      </c>
      <c r="N105" s="8">
        <v>44580</v>
      </c>
      <c r="O105" s="8">
        <v>44578</v>
      </c>
      <c r="P105" s="1" t="s">
        <v>136</v>
      </c>
      <c r="Q105" s="2" t="s">
        <v>55</v>
      </c>
      <c r="R105" s="1" t="s">
        <v>319</v>
      </c>
    </row>
    <row r="106" spans="1:19" ht="50.1" hidden="1" customHeight="1">
      <c r="A106" s="1" t="s">
        <v>478</v>
      </c>
      <c r="B106" s="8">
        <v>44341</v>
      </c>
      <c r="C106" s="49">
        <f t="shared" si="1"/>
        <v>0.64931506849315068</v>
      </c>
      <c r="D106" s="1">
        <v>29</v>
      </c>
      <c r="E106" s="1" t="s">
        <v>479</v>
      </c>
      <c r="F106" s="1" t="s">
        <v>80</v>
      </c>
      <c r="G106" s="1" t="s">
        <v>33</v>
      </c>
      <c r="H106" s="1" t="s">
        <v>42</v>
      </c>
      <c r="I106" s="1" t="s">
        <v>35</v>
      </c>
      <c r="J106" s="1" t="s">
        <v>300</v>
      </c>
      <c r="K106" s="1" t="s">
        <v>26</v>
      </c>
      <c r="L106" s="1" t="s">
        <v>480</v>
      </c>
      <c r="M106" s="1" t="s">
        <v>28</v>
      </c>
      <c r="N106" s="8">
        <v>44579</v>
      </c>
      <c r="O106" s="8">
        <v>44578</v>
      </c>
      <c r="P106" s="1" t="s">
        <v>302</v>
      </c>
      <c r="Q106" s="2" t="s">
        <v>55</v>
      </c>
      <c r="R106" s="1" t="s">
        <v>303</v>
      </c>
    </row>
    <row r="107" spans="1:19" ht="50.1" customHeight="1">
      <c r="A107" s="1" t="s">
        <v>481</v>
      </c>
      <c r="B107" s="8">
        <v>39118</v>
      </c>
      <c r="C107" s="49">
        <f t="shared" si="1"/>
        <v>14.95890410958904</v>
      </c>
      <c r="D107" s="1">
        <v>50</v>
      </c>
      <c r="E107" s="1" t="s">
        <v>482</v>
      </c>
      <c r="F107" s="1" t="s">
        <v>80</v>
      </c>
      <c r="G107" s="1" t="s">
        <v>33</v>
      </c>
      <c r="H107" s="1" t="s">
        <v>73</v>
      </c>
      <c r="I107" s="1" t="s">
        <v>35</v>
      </c>
      <c r="J107" s="1" t="s">
        <v>25</v>
      </c>
      <c r="K107" s="1" t="s">
        <v>26</v>
      </c>
      <c r="L107" s="1" t="s">
        <v>483</v>
      </c>
      <c r="M107" s="1" t="s">
        <v>28</v>
      </c>
      <c r="N107" s="8">
        <v>44580</v>
      </c>
      <c r="O107" s="8">
        <v>44578</v>
      </c>
      <c r="P107" s="1" t="s">
        <v>76</v>
      </c>
      <c r="Q107" s="2" t="s">
        <v>289</v>
      </c>
      <c r="R107" s="1" t="s">
        <v>96</v>
      </c>
      <c r="S107" s="1" t="s">
        <v>97</v>
      </c>
    </row>
    <row r="108" spans="1:19" ht="50.1" hidden="1" customHeight="1">
      <c r="A108" s="1" t="s">
        <v>484</v>
      </c>
      <c r="B108" s="8">
        <v>44425</v>
      </c>
      <c r="C108" s="49">
        <f t="shared" si="1"/>
        <v>0.36712328767123287</v>
      </c>
      <c r="D108" s="1">
        <v>47</v>
      </c>
      <c r="E108" s="1" t="s">
        <v>485</v>
      </c>
      <c r="F108" s="1" t="s">
        <v>80</v>
      </c>
      <c r="G108" s="1" t="s">
        <v>33</v>
      </c>
      <c r="H108" s="1" t="s">
        <v>179</v>
      </c>
      <c r="I108" s="1" t="s">
        <v>35</v>
      </c>
      <c r="J108" s="1" t="s">
        <v>25</v>
      </c>
      <c r="K108" s="1" t="s">
        <v>36</v>
      </c>
      <c r="L108" s="1" t="s">
        <v>486</v>
      </c>
      <c r="M108" s="1" t="s">
        <v>28</v>
      </c>
      <c r="N108" s="8">
        <v>44579</v>
      </c>
      <c r="O108" s="8">
        <v>44559</v>
      </c>
      <c r="P108" s="1" t="s">
        <v>86</v>
      </c>
      <c r="Q108" s="2" t="s">
        <v>55</v>
      </c>
      <c r="R108" s="1" t="s">
        <v>47</v>
      </c>
    </row>
    <row r="109" spans="1:19" ht="50.1" customHeight="1">
      <c r="A109" s="1" t="s">
        <v>487</v>
      </c>
      <c r="B109" s="8">
        <v>40462</v>
      </c>
      <c r="C109" s="49">
        <f t="shared" si="1"/>
        <v>11.27945205479452</v>
      </c>
      <c r="D109" s="1">
        <v>37</v>
      </c>
      <c r="E109" s="1" t="s">
        <v>488</v>
      </c>
      <c r="F109" s="1" t="s">
        <v>80</v>
      </c>
      <c r="G109" s="1" t="s">
        <v>33</v>
      </c>
      <c r="H109" s="1" t="s">
        <v>51</v>
      </c>
      <c r="I109" s="1" t="s">
        <v>180</v>
      </c>
      <c r="J109" s="1" t="s">
        <v>300</v>
      </c>
      <c r="K109" s="1" t="s">
        <v>26</v>
      </c>
      <c r="L109" s="1" t="s">
        <v>489</v>
      </c>
      <c r="M109" s="1" t="s">
        <v>28</v>
      </c>
      <c r="N109" s="8">
        <v>44579</v>
      </c>
      <c r="O109" s="8">
        <v>44579</v>
      </c>
      <c r="P109" s="1" t="s">
        <v>66</v>
      </c>
      <c r="Q109" s="2" t="s">
        <v>55</v>
      </c>
      <c r="R109" s="1" t="s">
        <v>182</v>
      </c>
    </row>
    <row r="110" spans="1:19" ht="50.1" hidden="1" customHeight="1">
      <c r="A110" s="1" t="s">
        <v>490</v>
      </c>
      <c r="B110" s="8">
        <v>44466</v>
      </c>
      <c r="C110" s="49">
        <f t="shared" si="1"/>
        <v>0.27671232876712326</v>
      </c>
      <c r="D110" s="1">
        <v>24</v>
      </c>
      <c r="E110" s="1" t="s">
        <v>491</v>
      </c>
      <c r="F110" s="1" t="s">
        <v>148</v>
      </c>
      <c r="G110" s="1" t="s">
        <v>33</v>
      </c>
      <c r="H110" s="1" t="s">
        <v>51</v>
      </c>
      <c r="I110" s="1" t="s">
        <v>35</v>
      </c>
      <c r="J110" s="1" t="s">
        <v>123</v>
      </c>
      <c r="K110" s="1" t="s">
        <v>250</v>
      </c>
      <c r="L110" s="1" t="s">
        <v>492</v>
      </c>
      <c r="M110" s="1" t="s">
        <v>28</v>
      </c>
      <c r="N110" s="8">
        <v>44587</v>
      </c>
      <c r="O110" s="8">
        <v>44567</v>
      </c>
      <c r="P110" s="1" t="s">
        <v>119</v>
      </c>
      <c r="Q110" s="2" t="s">
        <v>55</v>
      </c>
      <c r="R110" s="1" t="s">
        <v>120</v>
      </c>
    </row>
    <row r="111" spans="1:19" ht="50.1" customHeight="1">
      <c r="A111" s="1" t="s">
        <v>493</v>
      </c>
      <c r="B111" s="8">
        <v>36542</v>
      </c>
      <c r="C111" s="49">
        <f t="shared" si="1"/>
        <v>21.964383561643835</v>
      </c>
      <c r="D111" s="1">
        <v>59</v>
      </c>
      <c r="E111" s="1" t="s">
        <v>494</v>
      </c>
      <c r="F111" s="1" t="s">
        <v>178</v>
      </c>
      <c r="G111" s="1" t="s">
        <v>33</v>
      </c>
      <c r="H111" s="1" t="s">
        <v>42</v>
      </c>
      <c r="I111" s="1" t="s">
        <v>35</v>
      </c>
      <c r="J111" s="1" t="s">
        <v>25</v>
      </c>
      <c r="K111" s="1" t="s">
        <v>36</v>
      </c>
      <c r="L111" s="1" t="s">
        <v>495</v>
      </c>
      <c r="M111" s="1" t="s">
        <v>28</v>
      </c>
      <c r="N111" s="8">
        <v>44580</v>
      </c>
      <c r="O111" s="8">
        <v>44559</v>
      </c>
      <c r="P111" s="1" t="s">
        <v>125</v>
      </c>
      <c r="Q111" s="2">
        <v>2</v>
      </c>
      <c r="R111" s="1" t="s">
        <v>126</v>
      </c>
    </row>
    <row r="112" spans="1:19" ht="50.1" customHeight="1">
      <c r="A112" s="1" t="s">
        <v>496</v>
      </c>
      <c r="B112" s="8">
        <v>34624</v>
      </c>
      <c r="C112" s="49">
        <f t="shared" si="1"/>
        <v>27.216438356164385</v>
      </c>
      <c r="D112" s="1">
        <v>59</v>
      </c>
      <c r="E112" s="1" t="s">
        <v>497</v>
      </c>
      <c r="F112" s="1" t="s">
        <v>80</v>
      </c>
      <c r="G112" s="1" t="s">
        <v>33</v>
      </c>
      <c r="H112" s="1" t="s">
        <v>51</v>
      </c>
      <c r="I112" s="1" t="s">
        <v>35</v>
      </c>
      <c r="J112" s="1" t="s">
        <v>86</v>
      </c>
      <c r="K112" s="1" t="s">
        <v>36</v>
      </c>
      <c r="L112" s="1" t="s">
        <v>498</v>
      </c>
      <c r="M112" s="1" t="s">
        <v>28</v>
      </c>
      <c r="N112" s="8">
        <v>44580</v>
      </c>
      <c r="O112" s="8">
        <v>44558</v>
      </c>
      <c r="P112" s="1" t="s">
        <v>499</v>
      </c>
      <c r="Q112" s="2" t="s">
        <v>55</v>
      </c>
      <c r="R112" s="1" t="s">
        <v>47</v>
      </c>
    </row>
    <row r="113" spans="1:19" ht="50.1" hidden="1" customHeight="1">
      <c r="A113" s="1" t="s">
        <v>500</v>
      </c>
      <c r="B113" s="8">
        <v>44501</v>
      </c>
      <c r="C113" s="49">
        <f t="shared" si="1"/>
        <v>0.18082191780821918</v>
      </c>
      <c r="D113" s="1">
        <v>35</v>
      </c>
      <c r="E113" s="1" t="s">
        <v>501</v>
      </c>
      <c r="F113" s="1" t="s">
        <v>80</v>
      </c>
      <c r="G113" s="1" t="s">
        <v>400</v>
      </c>
      <c r="H113" s="1" t="s">
        <v>502</v>
      </c>
      <c r="I113" s="1" t="s">
        <v>35</v>
      </c>
      <c r="J113" s="1" t="s">
        <v>25</v>
      </c>
      <c r="K113" s="1" t="s">
        <v>104</v>
      </c>
      <c r="L113" s="1" t="s">
        <v>503</v>
      </c>
      <c r="M113" s="1" t="s">
        <v>28</v>
      </c>
      <c r="N113" s="8">
        <v>44596</v>
      </c>
      <c r="O113" s="8">
        <v>44567</v>
      </c>
      <c r="P113" s="1" t="s">
        <v>402</v>
      </c>
      <c r="Q113" s="2" t="s">
        <v>55</v>
      </c>
      <c r="R113" s="1" t="s">
        <v>153</v>
      </c>
    </row>
    <row r="114" spans="1:19" ht="50.1" hidden="1" customHeight="1">
      <c r="A114" s="1" t="s">
        <v>504</v>
      </c>
      <c r="B114" s="8">
        <v>44447</v>
      </c>
      <c r="C114" s="49">
        <f t="shared" si="1"/>
        <v>0.36438356164383562</v>
      </c>
      <c r="D114" s="1">
        <v>49</v>
      </c>
      <c r="E114" s="1" t="s">
        <v>505</v>
      </c>
      <c r="F114" s="1" t="s">
        <v>331</v>
      </c>
      <c r="G114" s="1" t="s">
        <v>22</v>
      </c>
      <c r="H114" s="1" t="s">
        <v>23</v>
      </c>
      <c r="I114" s="1" t="s">
        <v>35</v>
      </c>
      <c r="J114" s="1" t="s">
        <v>249</v>
      </c>
      <c r="K114" s="1" t="s">
        <v>250</v>
      </c>
      <c r="L114" s="1" t="s">
        <v>506</v>
      </c>
      <c r="M114" s="1" t="s">
        <v>28</v>
      </c>
      <c r="N114" s="8">
        <v>44592</v>
      </c>
      <c r="O114" s="8">
        <v>44580</v>
      </c>
      <c r="P114" s="1" t="s">
        <v>152</v>
      </c>
      <c r="Q114" s="2" t="s">
        <v>55</v>
      </c>
      <c r="R114" s="1" t="s">
        <v>153</v>
      </c>
    </row>
    <row r="115" spans="1:19" ht="50.1" customHeight="1">
      <c r="A115" s="1" t="s">
        <v>507</v>
      </c>
      <c r="B115" s="8">
        <v>38894</v>
      </c>
      <c r="C115" s="49">
        <f t="shared" si="1"/>
        <v>15.567123287671233</v>
      </c>
      <c r="D115" s="1">
        <v>57</v>
      </c>
      <c r="E115" s="1" t="s">
        <v>508</v>
      </c>
      <c r="F115" s="1" t="s">
        <v>50</v>
      </c>
      <c r="G115" s="1" t="s">
        <v>33</v>
      </c>
      <c r="H115" s="1" t="s">
        <v>509</v>
      </c>
      <c r="I115" s="1" t="s">
        <v>35</v>
      </c>
      <c r="J115" s="1" t="s">
        <v>43</v>
      </c>
      <c r="K115" s="1" t="s">
        <v>26</v>
      </c>
      <c r="L115" s="1" t="s">
        <v>510</v>
      </c>
      <c r="M115" s="1" t="s">
        <v>28</v>
      </c>
      <c r="N115" s="8">
        <v>44581</v>
      </c>
      <c r="O115" s="8">
        <v>44576</v>
      </c>
      <c r="P115" s="1" t="s">
        <v>62</v>
      </c>
      <c r="Q115" s="2" t="s">
        <v>55</v>
      </c>
      <c r="R115" s="1" t="s">
        <v>47</v>
      </c>
    </row>
    <row r="116" spans="1:19" ht="50.1" hidden="1" customHeight="1">
      <c r="A116" s="1" t="s">
        <v>511</v>
      </c>
      <c r="B116" s="8">
        <v>44504</v>
      </c>
      <c r="C116" s="49">
        <f t="shared" si="1"/>
        <v>0.19452054794520549</v>
      </c>
      <c r="D116" s="1">
        <v>51</v>
      </c>
      <c r="E116" s="1" t="s">
        <v>512</v>
      </c>
      <c r="F116" s="1" t="s">
        <v>80</v>
      </c>
      <c r="G116" s="1" t="s">
        <v>400</v>
      </c>
      <c r="H116" s="1" t="s">
        <v>437</v>
      </c>
      <c r="I116" s="1" t="s">
        <v>35</v>
      </c>
      <c r="J116" s="1" t="s">
        <v>221</v>
      </c>
      <c r="K116" s="1" t="s">
        <v>250</v>
      </c>
      <c r="L116" s="1" t="s">
        <v>513</v>
      </c>
      <c r="M116" s="1" t="s">
        <v>28</v>
      </c>
      <c r="N116" s="8">
        <v>44581</v>
      </c>
      <c r="O116" s="8">
        <v>44575</v>
      </c>
      <c r="P116" s="1" t="s">
        <v>402</v>
      </c>
      <c r="Q116" s="2" t="s">
        <v>55</v>
      </c>
      <c r="R116" s="1" t="s">
        <v>153</v>
      </c>
    </row>
    <row r="117" spans="1:19" ht="50.1" customHeight="1">
      <c r="A117" s="1" t="s">
        <v>514</v>
      </c>
      <c r="B117" s="8">
        <v>43780</v>
      </c>
      <c r="C117" s="49">
        <f t="shared" si="1"/>
        <v>2.1917808219178081</v>
      </c>
      <c r="D117" s="1">
        <v>29</v>
      </c>
      <c r="E117" s="1" t="s">
        <v>515</v>
      </c>
      <c r="F117" s="1" t="s">
        <v>80</v>
      </c>
      <c r="G117" s="1" t="s">
        <v>423</v>
      </c>
      <c r="H117" s="1" t="s">
        <v>424</v>
      </c>
      <c r="I117" s="1" t="s">
        <v>35</v>
      </c>
      <c r="J117" s="1" t="s">
        <v>516</v>
      </c>
      <c r="K117" s="1" t="s">
        <v>517</v>
      </c>
      <c r="L117" s="1" t="s">
        <v>518</v>
      </c>
      <c r="M117" s="1" t="s">
        <v>28</v>
      </c>
      <c r="N117" s="8">
        <v>44587</v>
      </c>
      <c r="O117" s="8">
        <v>44580</v>
      </c>
      <c r="P117" s="1" t="s">
        <v>427</v>
      </c>
      <c r="Q117" s="2" t="s">
        <v>55</v>
      </c>
      <c r="R117" s="1" t="s">
        <v>153</v>
      </c>
    </row>
    <row r="118" spans="1:19" ht="50.1" customHeight="1">
      <c r="A118" s="1" t="s">
        <v>519</v>
      </c>
      <c r="B118" s="8">
        <v>35513</v>
      </c>
      <c r="C118" s="49">
        <f t="shared" si="1"/>
        <v>24.580821917808219</v>
      </c>
      <c r="D118" s="1">
        <v>44</v>
      </c>
      <c r="E118" s="1" t="s">
        <v>520</v>
      </c>
      <c r="F118" s="1" t="s">
        <v>50</v>
      </c>
      <c r="G118" s="1" t="s">
        <v>33</v>
      </c>
      <c r="H118" s="1" t="s">
        <v>51</v>
      </c>
      <c r="I118" s="1" t="s">
        <v>35</v>
      </c>
      <c r="J118" s="1" t="s">
        <v>25</v>
      </c>
      <c r="K118" s="1" t="s">
        <v>36</v>
      </c>
      <c r="L118" s="1" t="s">
        <v>521</v>
      </c>
      <c r="M118" s="1" t="s">
        <v>28</v>
      </c>
      <c r="N118" s="8">
        <v>44582</v>
      </c>
      <c r="O118" s="8">
        <v>44485</v>
      </c>
      <c r="P118" s="1" t="s">
        <v>38</v>
      </c>
      <c r="Q118" s="2" t="s">
        <v>307</v>
      </c>
      <c r="R118" s="1" t="s">
        <v>39</v>
      </c>
    </row>
    <row r="119" spans="1:19" ht="50.1" customHeight="1">
      <c r="A119" s="1" t="s">
        <v>522</v>
      </c>
      <c r="B119" s="8">
        <v>39234</v>
      </c>
      <c r="C119" s="49">
        <f t="shared" si="1"/>
        <v>14.635616438356164</v>
      </c>
      <c r="D119" s="1">
        <v>59</v>
      </c>
      <c r="E119" s="1" t="s">
        <v>523</v>
      </c>
      <c r="F119" s="1" t="s">
        <v>80</v>
      </c>
      <c r="G119" s="1" t="s">
        <v>22</v>
      </c>
      <c r="H119" s="1" t="s">
        <v>23</v>
      </c>
      <c r="I119" s="1" t="s">
        <v>35</v>
      </c>
      <c r="J119" s="1" t="s">
        <v>292</v>
      </c>
      <c r="K119" s="1" t="s">
        <v>26</v>
      </c>
      <c r="L119" s="1" t="s">
        <v>524</v>
      </c>
      <c r="M119" s="1" t="s">
        <v>28</v>
      </c>
      <c r="N119" s="8">
        <v>44587</v>
      </c>
      <c r="O119" s="8">
        <v>44576</v>
      </c>
      <c r="P119" s="1" t="s">
        <v>29</v>
      </c>
      <c r="Q119" s="2">
        <v>1</v>
      </c>
      <c r="R119" s="1" t="s">
        <v>92</v>
      </c>
    </row>
    <row r="120" spans="1:19" ht="50.1" customHeight="1">
      <c r="A120" s="1" t="s">
        <v>525</v>
      </c>
      <c r="B120" s="8">
        <v>35170</v>
      </c>
      <c r="C120" s="49">
        <f t="shared" si="1"/>
        <v>25.761643835616439</v>
      </c>
      <c r="D120" s="1">
        <v>51</v>
      </c>
      <c r="E120" s="1" t="s">
        <v>526</v>
      </c>
      <c r="F120" s="1" t="s">
        <v>148</v>
      </c>
      <c r="G120" s="1" t="s">
        <v>22</v>
      </c>
      <c r="H120" s="1" t="s">
        <v>23</v>
      </c>
      <c r="I120" s="1" t="s">
        <v>35</v>
      </c>
      <c r="J120" s="1" t="s">
        <v>139</v>
      </c>
      <c r="K120" s="1" t="s">
        <v>36</v>
      </c>
      <c r="L120" s="1" t="s">
        <v>527</v>
      </c>
      <c r="M120" s="1" t="s">
        <v>28</v>
      </c>
      <c r="N120" s="8">
        <v>44592</v>
      </c>
      <c r="O120" s="8">
        <v>44573</v>
      </c>
      <c r="P120" s="1" t="s">
        <v>29</v>
      </c>
      <c r="Q120" s="2" t="s">
        <v>55</v>
      </c>
      <c r="R120" s="1" t="s">
        <v>92</v>
      </c>
    </row>
    <row r="121" spans="1:19" ht="50.1" customHeight="1">
      <c r="A121" s="1" t="s">
        <v>528</v>
      </c>
      <c r="B121" s="8">
        <v>35098</v>
      </c>
      <c r="C121" s="49">
        <f t="shared" si="1"/>
        <v>25.972602739726028</v>
      </c>
      <c r="D121" s="1">
        <v>58</v>
      </c>
      <c r="E121" s="1" t="s">
        <v>529</v>
      </c>
      <c r="F121" s="1" t="s">
        <v>178</v>
      </c>
      <c r="G121" s="1" t="s">
        <v>22</v>
      </c>
      <c r="H121" s="1" t="s">
        <v>250</v>
      </c>
      <c r="I121" s="1" t="s">
        <v>35</v>
      </c>
      <c r="J121" s="1" t="s">
        <v>221</v>
      </c>
      <c r="K121" s="1" t="s">
        <v>36</v>
      </c>
      <c r="L121" s="1" t="s">
        <v>530</v>
      </c>
      <c r="M121" s="1" t="s">
        <v>28</v>
      </c>
      <c r="N121" s="8">
        <v>44585</v>
      </c>
      <c r="O121" s="8">
        <v>44578</v>
      </c>
      <c r="P121" s="1" t="s">
        <v>29</v>
      </c>
      <c r="Q121" s="2" t="s">
        <v>55</v>
      </c>
      <c r="R121" s="1" t="s">
        <v>47</v>
      </c>
    </row>
    <row r="122" spans="1:19" ht="50.1" customHeight="1">
      <c r="A122" s="1" t="s">
        <v>531</v>
      </c>
      <c r="B122" s="8">
        <v>34596</v>
      </c>
      <c r="C122" s="49">
        <f t="shared" si="1"/>
        <v>27.32054794520548</v>
      </c>
      <c r="D122" s="1">
        <v>53</v>
      </c>
      <c r="E122" s="1" t="s">
        <v>532</v>
      </c>
      <c r="F122" s="1" t="s">
        <v>80</v>
      </c>
      <c r="G122" s="1" t="s">
        <v>33</v>
      </c>
      <c r="H122" s="1" t="s">
        <v>509</v>
      </c>
      <c r="I122" s="1" t="s">
        <v>35</v>
      </c>
      <c r="J122" s="1" t="s">
        <v>292</v>
      </c>
      <c r="K122" s="1" t="s">
        <v>26</v>
      </c>
      <c r="L122" s="1" t="s">
        <v>533</v>
      </c>
      <c r="M122" s="1" t="s">
        <v>28</v>
      </c>
      <c r="N122" s="8">
        <v>44582</v>
      </c>
      <c r="O122" s="8">
        <v>44568</v>
      </c>
      <c r="P122" s="1" t="s">
        <v>136</v>
      </c>
      <c r="Q122" s="2" t="s">
        <v>55</v>
      </c>
      <c r="R122" s="1" t="s">
        <v>153</v>
      </c>
    </row>
    <row r="123" spans="1:19" ht="50.1" hidden="1" customHeight="1">
      <c r="A123" s="1" t="s">
        <v>534</v>
      </c>
      <c r="B123" s="8">
        <v>44480</v>
      </c>
      <c r="C123" s="49">
        <f t="shared" si="1"/>
        <v>0.27945205479452057</v>
      </c>
      <c r="D123" s="1">
        <v>27</v>
      </c>
      <c r="E123" s="1" t="s">
        <v>535</v>
      </c>
      <c r="F123" s="1" t="s">
        <v>148</v>
      </c>
      <c r="G123" s="1" t="s">
        <v>33</v>
      </c>
      <c r="H123" s="1" t="s">
        <v>536</v>
      </c>
      <c r="I123" s="1" t="s">
        <v>35</v>
      </c>
      <c r="J123" s="1" t="s">
        <v>25</v>
      </c>
      <c r="K123" s="1" t="s">
        <v>36</v>
      </c>
      <c r="L123" s="1" t="s">
        <v>537</v>
      </c>
      <c r="M123" s="1" t="s">
        <v>28</v>
      </c>
      <c r="N123" s="8">
        <v>44593</v>
      </c>
      <c r="O123" s="8">
        <v>44582</v>
      </c>
      <c r="P123" s="1" t="s">
        <v>76</v>
      </c>
      <c r="Q123" s="2">
        <v>5</v>
      </c>
      <c r="R123" s="1" t="s">
        <v>96</v>
      </c>
    </row>
    <row r="124" spans="1:19" ht="50.1" customHeight="1">
      <c r="A124" s="1" t="s">
        <v>538</v>
      </c>
      <c r="B124" s="8">
        <v>43654</v>
      </c>
      <c r="C124" s="49">
        <f t="shared" si="1"/>
        <v>2.5424657534246577</v>
      </c>
      <c r="D124" s="1">
        <v>29</v>
      </c>
      <c r="E124" s="1" t="s">
        <v>539</v>
      </c>
      <c r="F124" s="1" t="s">
        <v>148</v>
      </c>
      <c r="G124" s="1" t="s">
        <v>33</v>
      </c>
      <c r="H124" s="1" t="s">
        <v>59</v>
      </c>
      <c r="I124" s="1" t="s">
        <v>180</v>
      </c>
      <c r="J124" s="1" t="s">
        <v>540</v>
      </c>
      <c r="K124" s="1" t="s">
        <v>250</v>
      </c>
      <c r="L124" s="1" t="s">
        <v>541</v>
      </c>
      <c r="M124" s="1" t="s">
        <v>28</v>
      </c>
      <c r="N124" s="8">
        <v>44593</v>
      </c>
      <c r="O124" s="8">
        <v>44582</v>
      </c>
      <c r="P124" s="1" t="s">
        <v>540</v>
      </c>
      <c r="Q124" s="2" t="s">
        <v>55</v>
      </c>
      <c r="R124" s="1" t="s">
        <v>542</v>
      </c>
    </row>
    <row r="125" spans="1:19" ht="50.1" hidden="1" customHeight="1">
      <c r="A125" s="1" t="s">
        <v>543</v>
      </c>
      <c r="B125" s="8">
        <v>44529</v>
      </c>
      <c r="C125" s="49">
        <f t="shared" si="1"/>
        <v>0.12328767123287671</v>
      </c>
      <c r="D125" s="1">
        <v>60</v>
      </c>
      <c r="E125" s="1" t="s">
        <v>544</v>
      </c>
      <c r="F125" s="1" t="s">
        <v>21</v>
      </c>
      <c r="G125" s="1" t="s">
        <v>33</v>
      </c>
      <c r="H125" s="1" t="s">
        <v>51</v>
      </c>
      <c r="I125" s="1" t="s">
        <v>35</v>
      </c>
      <c r="J125" s="1" t="s">
        <v>221</v>
      </c>
      <c r="K125" s="1" t="s">
        <v>36</v>
      </c>
      <c r="L125" s="1" t="s">
        <v>545</v>
      </c>
      <c r="M125" s="1" t="s">
        <v>28</v>
      </c>
      <c r="N125" s="8">
        <v>44594</v>
      </c>
      <c r="O125" s="8">
        <v>44574</v>
      </c>
      <c r="P125" s="1" t="s">
        <v>76</v>
      </c>
      <c r="Q125" s="2" t="s">
        <v>289</v>
      </c>
      <c r="R125" s="1" t="s">
        <v>96</v>
      </c>
      <c r="S125" s="1" t="s">
        <v>97</v>
      </c>
    </row>
    <row r="126" spans="1:19" ht="50.1" hidden="1" customHeight="1">
      <c r="A126" s="1" t="s">
        <v>546</v>
      </c>
      <c r="B126" s="8">
        <v>44473</v>
      </c>
      <c r="C126" s="49">
        <f t="shared" si="1"/>
        <v>0.29589041095890412</v>
      </c>
      <c r="D126" s="1">
        <v>53</v>
      </c>
      <c r="E126" s="1" t="s">
        <v>547</v>
      </c>
      <c r="F126" s="1" t="s">
        <v>21</v>
      </c>
      <c r="G126" s="1" t="s">
        <v>33</v>
      </c>
      <c r="H126" s="1" t="s">
        <v>51</v>
      </c>
      <c r="I126" s="1" t="s">
        <v>35</v>
      </c>
      <c r="J126" s="1" t="s">
        <v>139</v>
      </c>
      <c r="K126" s="1" t="s">
        <v>36</v>
      </c>
      <c r="L126" s="1" t="s">
        <v>548</v>
      </c>
      <c r="M126" s="1" t="s">
        <v>28</v>
      </c>
      <c r="N126" s="8">
        <v>44606</v>
      </c>
      <c r="O126" s="8">
        <v>44581</v>
      </c>
      <c r="P126" s="1" t="s">
        <v>141</v>
      </c>
      <c r="Q126" s="2" t="s">
        <v>289</v>
      </c>
      <c r="R126" s="1" t="s">
        <v>97</v>
      </c>
    </row>
    <row r="127" spans="1:19" ht="50.1" customHeight="1">
      <c r="A127" s="1" t="s">
        <v>549</v>
      </c>
      <c r="B127" s="8">
        <v>34778</v>
      </c>
      <c r="C127" s="49">
        <f t="shared" si="1"/>
        <v>26.857534246575341</v>
      </c>
      <c r="D127" s="1">
        <v>50</v>
      </c>
      <c r="E127" s="1" t="s">
        <v>550</v>
      </c>
      <c r="F127" s="1" t="s">
        <v>21</v>
      </c>
      <c r="G127" s="1" t="s">
        <v>551</v>
      </c>
      <c r="H127" s="1" t="s">
        <v>509</v>
      </c>
      <c r="I127" s="1" t="s">
        <v>35</v>
      </c>
      <c r="J127" s="1" t="s">
        <v>25</v>
      </c>
      <c r="K127" s="1" t="s">
        <v>36</v>
      </c>
      <c r="L127" s="1" t="s">
        <v>552</v>
      </c>
      <c r="M127" s="1" t="s">
        <v>28</v>
      </c>
      <c r="N127" s="8">
        <v>44586</v>
      </c>
      <c r="O127" s="8">
        <v>44581</v>
      </c>
      <c r="P127" s="1" t="s">
        <v>227</v>
      </c>
      <c r="Q127" s="2" t="s">
        <v>55</v>
      </c>
      <c r="R127" s="1" t="s">
        <v>47</v>
      </c>
    </row>
    <row r="128" spans="1:19" ht="50.1" customHeight="1">
      <c r="A128" s="1" t="s">
        <v>553</v>
      </c>
      <c r="B128" s="8">
        <v>42058</v>
      </c>
      <c r="C128" s="49">
        <f t="shared" si="1"/>
        <v>6.9205479452054792</v>
      </c>
      <c r="D128" s="1">
        <v>48</v>
      </c>
      <c r="E128" s="1" t="s">
        <v>554</v>
      </c>
      <c r="F128" s="1" t="s">
        <v>80</v>
      </c>
      <c r="G128" s="1" t="s">
        <v>555</v>
      </c>
      <c r="H128" s="1" t="s">
        <v>556</v>
      </c>
      <c r="I128" s="1" t="s">
        <v>35</v>
      </c>
      <c r="J128" s="1" t="s">
        <v>230</v>
      </c>
      <c r="L128" s="1" t="s">
        <v>557</v>
      </c>
      <c r="M128" s="1" t="s">
        <v>28</v>
      </c>
      <c r="N128" s="8">
        <v>44585</v>
      </c>
      <c r="O128" s="8">
        <v>44584</v>
      </c>
      <c r="P128" s="1" t="s">
        <v>230</v>
      </c>
      <c r="Q128" s="2" t="s">
        <v>55</v>
      </c>
      <c r="R128" s="1" t="s">
        <v>346</v>
      </c>
    </row>
    <row r="129" spans="1:19" ht="50.1" customHeight="1">
      <c r="A129" s="1" t="s">
        <v>558</v>
      </c>
      <c r="B129" s="8">
        <v>43290</v>
      </c>
      <c r="C129" s="49">
        <f t="shared" si="1"/>
        <v>3.547945205479452</v>
      </c>
      <c r="D129" s="1">
        <v>40</v>
      </c>
      <c r="E129" s="1" t="s">
        <v>559</v>
      </c>
      <c r="F129" s="1" t="s">
        <v>178</v>
      </c>
      <c r="G129" s="1" t="s">
        <v>33</v>
      </c>
      <c r="H129" s="1" t="s">
        <v>51</v>
      </c>
      <c r="I129" s="1" t="s">
        <v>35</v>
      </c>
      <c r="J129" s="1" t="s">
        <v>86</v>
      </c>
      <c r="K129" s="1" t="s">
        <v>26</v>
      </c>
      <c r="L129" s="1" t="s">
        <v>560</v>
      </c>
      <c r="M129" s="1" t="s">
        <v>28</v>
      </c>
      <c r="N129" s="8">
        <v>44586</v>
      </c>
      <c r="O129" s="8">
        <v>44585</v>
      </c>
      <c r="P129" s="1" t="s">
        <v>119</v>
      </c>
      <c r="Q129" s="2" t="s">
        <v>55</v>
      </c>
      <c r="R129" s="1" t="s">
        <v>120</v>
      </c>
    </row>
    <row r="130" spans="1:19" ht="50.1" customHeight="1">
      <c r="A130" s="1" t="s">
        <v>561</v>
      </c>
      <c r="B130" s="8">
        <v>43024</v>
      </c>
      <c r="C130" s="49">
        <f t="shared" si="1"/>
        <v>4.2383561643835614</v>
      </c>
      <c r="D130" s="1">
        <v>26</v>
      </c>
      <c r="E130" s="1" t="s">
        <v>562</v>
      </c>
      <c r="F130" s="1" t="s">
        <v>80</v>
      </c>
      <c r="G130" s="1" t="s">
        <v>33</v>
      </c>
      <c r="H130" s="1" t="s">
        <v>51</v>
      </c>
      <c r="I130" s="1" t="s">
        <v>35</v>
      </c>
      <c r="J130" s="1" t="s">
        <v>25</v>
      </c>
      <c r="K130" s="1" t="s">
        <v>36</v>
      </c>
      <c r="L130" s="1" t="s">
        <v>563</v>
      </c>
      <c r="M130" s="1" t="s">
        <v>28</v>
      </c>
      <c r="N130" s="8">
        <v>44586</v>
      </c>
      <c r="O130" s="8">
        <v>44571</v>
      </c>
      <c r="P130" s="1" t="s">
        <v>76</v>
      </c>
      <c r="Q130" s="2" t="s">
        <v>564</v>
      </c>
      <c r="R130" s="1" t="s">
        <v>96</v>
      </c>
      <c r="S130" s="1" t="s">
        <v>97</v>
      </c>
    </row>
    <row r="131" spans="1:19" ht="50.1" customHeight="1">
      <c r="A131" s="1" t="s">
        <v>565</v>
      </c>
      <c r="B131" s="8">
        <v>40965</v>
      </c>
      <c r="C131" s="49">
        <f t="shared" ref="C131:C194" si="2">(O131-B131)/365</f>
        <v>9.9178082191780828</v>
      </c>
      <c r="D131" s="1">
        <v>59</v>
      </c>
      <c r="E131" s="1" t="s">
        <v>566</v>
      </c>
      <c r="F131" s="1" t="s">
        <v>567</v>
      </c>
      <c r="G131" s="1" t="s">
        <v>22</v>
      </c>
      <c r="H131" s="1" t="s">
        <v>59</v>
      </c>
      <c r="I131" s="1" t="s">
        <v>180</v>
      </c>
      <c r="J131" s="1" t="s">
        <v>292</v>
      </c>
      <c r="K131" s="1" t="s">
        <v>60</v>
      </c>
      <c r="L131" s="1" t="s">
        <v>568</v>
      </c>
      <c r="M131" s="1" t="s">
        <v>28</v>
      </c>
      <c r="N131" s="8">
        <v>44586</v>
      </c>
      <c r="O131" s="8">
        <v>44585</v>
      </c>
      <c r="P131" s="1" t="s">
        <v>136</v>
      </c>
      <c r="Q131" s="2" t="s">
        <v>55</v>
      </c>
      <c r="R131" s="1" t="s">
        <v>319</v>
      </c>
    </row>
    <row r="132" spans="1:19" ht="50.1" customHeight="1">
      <c r="A132" s="1" t="s">
        <v>569</v>
      </c>
      <c r="B132" s="8">
        <v>40878</v>
      </c>
      <c r="C132" s="49">
        <f t="shared" si="2"/>
        <v>10.156164383561643</v>
      </c>
      <c r="D132" s="1">
        <v>33</v>
      </c>
      <c r="E132" s="1" t="s">
        <v>570</v>
      </c>
      <c r="F132" s="1" t="s">
        <v>80</v>
      </c>
      <c r="G132" s="1" t="s">
        <v>33</v>
      </c>
      <c r="H132" s="1" t="s">
        <v>179</v>
      </c>
      <c r="I132" s="1" t="s">
        <v>35</v>
      </c>
      <c r="J132" s="1" t="s">
        <v>571</v>
      </c>
      <c r="K132" s="1" t="s">
        <v>60</v>
      </c>
      <c r="L132" s="1" t="s">
        <v>572</v>
      </c>
      <c r="M132" s="1" t="s">
        <v>28</v>
      </c>
      <c r="N132" s="8">
        <v>44586</v>
      </c>
      <c r="O132" s="8">
        <v>44585</v>
      </c>
      <c r="P132" s="1" t="s">
        <v>159</v>
      </c>
      <c r="Q132" s="2" t="s">
        <v>55</v>
      </c>
      <c r="R132" s="1" t="s">
        <v>573</v>
      </c>
    </row>
    <row r="133" spans="1:19" ht="50.1" customHeight="1">
      <c r="A133" s="1" t="s">
        <v>574</v>
      </c>
      <c r="B133" s="8">
        <v>40022</v>
      </c>
      <c r="C133" s="49">
        <f t="shared" si="2"/>
        <v>12.504109589041096</v>
      </c>
      <c r="D133" s="1">
        <v>48</v>
      </c>
      <c r="E133" s="1" t="s">
        <v>575</v>
      </c>
      <c r="F133" s="1" t="s">
        <v>129</v>
      </c>
      <c r="G133" s="1" t="s">
        <v>33</v>
      </c>
      <c r="H133" s="1" t="s">
        <v>42</v>
      </c>
      <c r="I133" s="1" t="s">
        <v>35</v>
      </c>
      <c r="J133" s="1" t="s">
        <v>25</v>
      </c>
      <c r="K133" s="1" t="s">
        <v>26</v>
      </c>
      <c r="L133" s="1" t="s">
        <v>576</v>
      </c>
      <c r="M133" s="1" t="s">
        <v>28</v>
      </c>
      <c r="N133" s="8">
        <v>44588</v>
      </c>
      <c r="O133" s="8">
        <v>44586</v>
      </c>
      <c r="P133" s="1" t="s">
        <v>125</v>
      </c>
      <c r="Q133" s="2">
        <v>1</v>
      </c>
      <c r="R133" s="1" t="s">
        <v>126</v>
      </c>
    </row>
    <row r="134" spans="1:19" ht="50.1" customHeight="1">
      <c r="A134" s="1" t="s">
        <v>577</v>
      </c>
      <c r="B134" s="8">
        <v>43632</v>
      </c>
      <c r="C134" s="49">
        <f t="shared" si="2"/>
        <v>2.6136986301369864</v>
      </c>
      <c r="D134" s="1">
        <v>32</v>
      </c>
      <c r="E134" s="1" t="s">
        <v>578</v>
      </c>
      <c r="F134" s="1" t="s">
        <v>579</v>
      </c>
      <c r="G134" s="1" t="s">
        <v>33</v>
      </c>
      <c r="H134" s="1" t="s">
        <v>580</v>
      </c>
      <c r="I134" s="1" t="s">
        <v>35</v>
      </c>
      <c r="J134" s="1" t="s">
        <v>581</v>
      </c>
      <c r="K134" s="1" t="s">
        <v>26</v>
      </c>
      <c r="L134" s="1" t="s">
        <v>582</v>
      </c>
      <c r="M134" s="1" t="s">
        <v>28</v>
      </c>
      <c r="N134" s="8">
        <v>44617</v>
      </c>
      <c r="O134" s="8">
        <v>44586</v>
      </c>
      <c r="P134" s="1" t="s">
        <v>62</v>
      </c>
      <c r="Q134" s="2" t="s">
        <v>46</v>
      </c>
      <c r="R134" s="1" t="s">
        <v>182</v>
      </c>
    </row>
    <row r="135" spans="1:19" ht="50.1" customHeight="1">
      <c r="A135" s="1" t="s">
        <v>583</v>
      </c>
      <c r="B135" s="8">
        <v>42170</v>
      </c>
      <c r="C135" s="49">
        <f t="shared" si="2"/>
        <v>6.5945205479452058</v>
      </c>
      <c r="D135" s="1">
        <v>62</v>
      </c>
      <c r="E135" s="1" t="s">
        <v>584</v>
      </c>
      <c r="F135" s="1" t="s">
        <v>275</v>
      </c>
      <c r="G135" s="1" t="s">
        <v>33</v>
      </c>
      <c r="H135" s="1" t="s">
        <v>34</v>
      </c>
      <c r="I135" s="1" t="s">
        <v>35</v>
      </c>
      <c r="J135" s="1" t="s">
        <v>150</v>
      </c>
      <c r="K135" s="1" t="s">
        <v>26</v>
      </c>
      <c r="L135" s="3" t="s">
        <v>585</v>
      </c>
      <c r="M135" s="1" t="s">
        <v>28</v>
      </c>
      <c r="N135" s="8">
        <v>44592</v>
      </c>
      <c r="O135" s="8">
        <v>44577</v>
      </c>
      <c r="P135" s="1" t="s">
        <v>153</v>
      </c>
      <c r="Q135" s="2" t="s">
        <v>55</v>
      </c>
      <c r="R135" s="1" t="s">
        <v>153</v>
      </c>
    </row>
    <row r="136" spans="1:19" ht="50.1" customHeight="1">
      <c r="A136" s="1" t="s">
        <v>586</v>
      </c>
      <c r="B136" s="8">
        <v>39234</v>
      </c>
      <c r="C136" s="49">
        <f t="shared" si="2"/>
        <v>14.621917808219179</v>
      </c>
      <c r="D136" s="1">
        <v>63</v>
      </c>
      <c r="E136" s="1" t="s">
        <v>587</v>
      </c>
      <c r="F136" s="1" t="s">
        <v>80</v>
      </c>
      <c r="G136" s="1" t="s">
        <v>33</v>
      </c>
      <c r="H136" s="1" t="s">
        <v>51</v>
      </c>
      <c r="I136" s="1" t="s">
        <v>35</v>
      </c>
      <c r="J136" s="1" t="s">
        <v>221</v>
      </c>
      <c r="K136" s="1" t="s">
        <v>36</v>
      </c>
      <c r="L136" s="1" t="s">
        <v>588</v>
      </c>
      <c r="M136" s="1" t="s">
        <v>28</v>
      </c>
      <c r="N136" s="8">
        <v>44594</v>
      </c>
      <c r="O136" s="8">
        <v>44571</v>
      </c>
      <c r="P136" s="1" t="s">
        <v>38</v>
      </c>
      <c r="Q136" s="2">
        <v>3</v>
      </c>
      <c r="R136" s="1" t="s">
        <v>39</v>
      </c>
    </row>
    <row r="137" spans="1:19" ht="50.1" customHeight="1">
      <c r="A137" s="1" t="s">
        <v>589</v>
      </c>
      <c r="B137" s="8">
        <v>35899</v>
      </c>
      <c r="C137" s="49">
        <f t="shared" si="2"/>
        <v>23.778082191780822</v>
      </c>
      <c r="D137" s="1">
        <v>53</v>
      </c>
      <c r="E137" s="1" t="s">
        <v>590</v>
      </c>
      <c r="F137" s="1" t="s">
        <v>202</v>
      </c>
      <c r="G137" s="1" t="s">
        <v>33</v>
      </c>
      <c r="H137" s="1" t="s">
        <v>42</v>
      </c>
      <c r="I137" s="1" t="s">
        <v>35</v>
      </c>
      <c r="J137" s="1" t="s">
        <v>25</v>
      </c>
      <c r="K137" s="1" t="s">
        <v>104</v>
      </c>
      <c r="L137" s="1" t="s">
        <v>591</v>
      </c>
      <c r="M137" s="1" t="s">
        <v>28</v>
      </c>
      <c r="N137" s="8">
        <v>44592</v>
      </c>
      <c r="O137" s="8">
        <v>44578</v>
      </c>
      <c r="P137" s="1" t="s">
        <v>125</v>
      </c>
      <c r="Q137" s="2">
        <v>2</v>
      </c>
      <c r="R137" s="1" t="s">
        <v>39</v>
      </c>
    </row>
    <row r="138" spans="1:19" ht="50.1" customHeight="1">
      <c r="A138" s="1" t="s">
        <v>592</v>
      </c>
      <c r="B138" s="8">
        <v>38832</v>
      </c>
      <c r="C138" s="49">
        <f t="shared" si="2"/>
        <v>15.695890410958905</v>
      </c>
      <c r="D138" s="1">
        <v>40</v>
      </c>
      <c r="E138" s="1" t="s">
        <v>593</v>
      </c>
      <c r="F138" s="1" t="s">
        <v>80</v>
      </c>
      <c r="G138" s="1" t="s">
        <v>33</v>
      </c>
      <c r="H138" s="1" t="s">
        <v>73</v>
      </c>
      <c r="I138" s="1" t="s">
        <v>35</v>
      </c>
      <c r="J138" s="1" t="s">
        <v>86</v>
      </c>
      <c r="L138" s="1" t="s">
        <v>594</v>
      </c>
      <c r="M138" s="1" t="s">
        <v>28</v>
      </c>
      <c r="N138" s="8">
        <v>44587</v>
      </c>
      <c r="O138" s="8">
        <v>44561</v>
      </c>
      <c r="P138" s="1" t="s">
        <v>499</v>
      </c>
      <c r="Q138" s="2" t="s">
        <v>55</v>
      </c>
      <c r="R138" s="1" t="s">
        <v>47</v>
      </c>
    </row>
    <row r="139" spans="1:19" ht="50.1" customHeight="1">
      <c r="A139" s="1" t="s">
        <v>595</v>
      </c>
      <c r="B139" s="8">
        <v>33324</v>
      </c>
      <c r="C139" s="49">
        <f t="shared" si="2"/>
        <v>30.317808219178083</v>
      </c>
      <c r="D139" s="1">
        <v>54</v>
      </c>
      <c r="E139" s="1" t="s">
        <v>596</v>
      </c>
      <c r="F139" s="1" t="s">
        <v>50</v>
      </c>
      <c r="G139" s="1" t="s">
        <v>22</v>
      </c>
      <c r="H139" s="1" t="s">
        <v>66</v>
      </c>
      <c r="I139" s="1" t="s">
        <v>35</v>
      </c>
      <c r="J139" s="1" t="s">
        <v>139</v>
      </c>
      <c r="K139" s="1" t="s">
        <v>36</v>
      </c>
      <c r="L139" s="1" t="s">
        <v>597</v>
      </c>
      <c r="M139" s="1" t="s">
        <v>28</v>
      </c>
      <c r="N139" s="8">
        <v>44594</v>
      </c>
      <c r="O139" s="8">
        <v>44390</v>
      </c>
      <c r="P139" s="1" t="s">
        <v>66</v>
      </c>
      <c r="Q139" s="2" t="s">
        <v>46</v>
      </c>
      <c r="R139" s="1" t="s">
        <v>69</v>
      </c>
    </row>
    <row r="140" spans="1:19" ht="50.1" customHeight="1">
      <c r="A140" s="1" t="s">
        <v>598</v>
      </c>
      <c r="B140" s="8">
        <v>38510</v>
      </c>
      <c r="C140" s="49">
        <f t="shared" si="2"/>
        <v>16.613698630136987</v>
      </c>
      <c r="D140" s="1">
        <v>59</v>
      </c>
      <c r="E140" s="1" t="s">
        <v>599</v>
      </c>
      <c r="F140" s="1" t="s">
        <v>194</v>
      </c>
      <c r="G140" s="1" t="s">
        <v>33</v>
      </c>
      <c r="H140" s="1" t="s">
        <v>42</v>
      </c>
      <c r="I140" s="1" t="s">
        <v>35</v>
      </c>
      <c r="J140" s="1" t="s">
        <v>86</v>
      </c>
      <c r="K140" s="1" t="s">
        <v>26</v>
      </c>
      <c r="L140" s="1" t="s">
        <v>600</v>
      </c>
      <c r="M140" s="1" t="s">
        <v>28</v>
      </c>
      <c r="N140" s="8">
        <v>44588</v>
      </c>
      <c r="O140" s="8">
        <v>44574</v>
      </c>
      <c r="P140" s="1" t="s">
        <v>62</v>
      </c>
      <c r="Q140" s="2" t="s">
        <v>55</v>
      </c>
      <c r="R140" s="1" t="s">
        <v>47</v>
      </c>
    </row>
    <row r="141" spans="1:19" ht="50.1" customHeight="1">
      <c r="A141" s="1" t="s">
        <v>601</v>
      </c>
      <c r="B141" s="8">
        <v>43889</v>
      </c>
      <c r="C141" s="49">
        <f t="shared" si="2"/>
        <v>1.9123287671232876</v>
      </c>
      <c r="D141" s="1">
        <v>0</v>
      </c>
      <c r="E141" s="1" t="s">
        <v>602</v>
      </c>
      <c r="F141" s="1" t="s">
        <v>80</v>
      </c>
      <c r="G141" s="1" t="s">
        <v>33</v>
      </c>
      <c r="H141" s="1" t="s">
        <v>73</v>
      </c>
      <c r="I141" s="1" t="s">
        <v>35</v>
      </c>
      <c r="J141" s="1" t="s">
        <v>150</v>
      </c>
      <c r="L141" s="1" t="s">
        <v>603</v>
      </c>
      <c r="M141" s="1" t="s">
        <v>28</v>
      </c>
      <c r="N141" s="8">
        <v>44592</v>
      </c>
      <c r="O141" s="8">
        <v>44587</v>
      </c>
      <c r="P141" s="1" t="s">
        <v>439</v>
      </c>
      <c r="Q141" s="2" t="s">
        <v>55</v>
      </c>
      <c r="R141" s="1" t="s">
        <v>604</v>
      </c>
    </row>
    <row r="142" spans="1:19" ht="50.1" customHeight="1">
      <c r="A142" s="1" t="s">
        <v>605</v>
      </c>
      <c r="B142" s="8">
        <v>35141</v>
      </c>
      <c r="C142" s="49">
        <f t="shared" si="2"/>
        <v>25.882191780821916</v>
      </c>
      <c r="D142" s="1">
        <v>45</v>
      </c>
      <c r="E142" s="1" t="s">
        <v>606</v>
      </c>
      <c r="F142" s="1" t="s">
        <v>607</v>
      </c>
      <c r="G142" s="1" t="s">
        <v>22</v>
      </c>
      <c r="H142" s="1" t="s">
        <v>149</v>
      </c>
      <c r="I142" s="1" t="s">
        <v>35</v>
      </c>
      <c r="J142" s="1" t="s">
        <v>300</v>
      </c>
      <c r="K142" s="1" t="s">
        <v>26</v>
      </c>
      <c r="L142" s="1" t="s">
        <v>608</v>
      </c>
      <c r="M142" s="1" t="s">
        <v>28</v>
      </c>
      <c r="N142" s="8">
        <v>44589</v>
      </c>
      <c r="O142" s="8">
        <v>44588</v>
      </c>
      <c r="P142" s="1" t="s">
        <v>66</v>
      </c>
      <c r="Q142" s="2" t="s">
        <v>55</v>
      </c>
      <c r="R142" s="1" t="s">
        <v>69</v>
      </c>
    </row>
    <row r="143" spans="1:19" ht="50.1" customHeight="1">
      <c r="A143" s="6" t="s">
        <v>609</v>
      </c>
      <c r="B143" s="25">
        <v>42874</v>
      </c>
      <c r="C143" s="49">
        <f t="shared" si="2"/>
        <v>4.6986301369863011</v>
      </c>
      <c r="D143" s="6">
        <v>36</v>
      </c>
      <c r="E143" s="6" t="s">
        <v>610</v>
      </c>
      <c r="F143" s="1" t="s">
        <v>80</v>
      </c>
      <c r="G143" s="1" t="s">
        <v>33</v>
      </c>
      <c r="H143" s="1" t="s">
        <v>51</v>
      </c>
      <c r="I143" s="1" t="s">
        <v>35</v>
      </c>
      <c r="J143" s="1" t="s">
        <v>25</v>
      </c>
      <c r="K143" s="1" t="s">
        <v>517</v>
      </c>
      <c r="L143" s="1" t="s">
        <v>611</v>
      </c>
      <c r="M143" s="1" t="s">
        <v>28</v>
      </c>
      <c r="N143" s="8">
        <v>44592</v>
      </c>
      <c r="O143" s="8">
        <v>44589</v>
      </c>
      <c r="P143" s="1" t="s">
        <v>38</v>
      </c>
      <c r="Q143" s="2">
        <v>3</v>
      </c>
      <c r="R143" s="1" t="s">
        <v>39</v>
      </c>
    </row>
    <row r="144" spans="1:19" ht="50.1" customHeight="1">
      <c r="A144" s="1" t="s">
        <v>612</v>
      </c>
      <c r="B144" s="8">
        <v>43675</v>
      </c>
      <c r="C144" s="49">
        <f t="shared" si="2"/>
        <v>2.4986301369863013</v>
      </c>
      <c r="D144" s="1">
        <v>43</v>
      </c>
      <c r="E144" s="1" t="s">
        <v>613</v>
      </c>
      <c r="F144" s="1" t="s">
        <v>148</v>
      </c>
      <c r="G144" s="1" t="s">
        <v>33</v>
      </c>
      <c r="H144" s="1" t="s">
        <v>51</v>
      </c>
      <c r="I144" s="1" t="s">
        <v>35</v>
      </c>
      <c r="J144" s="1" t="s">
        <v>86</v>
      </c>
      <c r="K144" s="1" t="s">
        <v>26</v>
      </c>
      <c r="L144" s="1" t="s">
        <v>614</v>
      </c>
      <c r="M144" s="1" t="s">
        <v>28</v>
      </c>
      <c r="N144" s="8">
        <v>44595</v>
      </c>
      <c r="O144" s="8">
        <v>44587</v>
      </c>
      <c r="P144" s="1" t="s">
        <v>119</v>
      </c>
      <c r="Q144" s="2" t="s">
        <v>55</v>
      </c>
      <c r="R144" s="1" t="s">
        <v>47</v>
      </c>
    </row>
    <row r="145" spans="1:19" ht="50.1" hidden="1" customHeight="1">
      <c r="A145" s="1" t="s">
        <v>615</v>
      </c>
      <c r="B145" s="8">
        <v>44369</v>
      </c>
      <c r="C145" s="49">
        <f t="shared" si="2"/>
        <v>0.60547945205479448</v>
      </c>
      <c r="D145" s="1">
        <v>23</v>
      </c>
      <c r="E145" s="1" t="s">
        <v>616</v>
      </c>
      <c r="F145" s="1" t="s">
        <v>80</v>
      </c>
      <c r="G145" s="1" t="s">
        <v>33</v>
      </c>
      <c r="H145" s="1" t="s">
        <v>81</v>
      </c>
      <c r="I145" s="1" t="s">
        <v>35</v>
      </c>
      <c r="J145" s="1" t="s">
        <v>134</v>
      </c>
      <c r="L145" s="1" t="s">
        <v>617</v>
      </c>
      <c r="M145" s="1" t="s">
        <v>28</v>
      </c>
      <c r="N145" s="8">
        <v>44592</v>
      </c>
      <c r="O145" s="8">
        <v>44590</v>
      </c>
      <c r="P145" s="1" t="s">
        <v>125</v>
      </c>
      <c r="Q145" s="2">
        <v>2</v>
      </c>
      <c r="R145" s="1" t="s">
        <v>126</v>
      </c>
    </row>
    <row r="146" spans="1:19" ht="50.1" customHeight="1">
      <c r="A146" s="1" t="s">
        <v>618</v>
      </c>
      <c r="B146" s="8">
        <v>35934</v>
      </c>
      <c r="C146" s="49">
        <f t="shared" si="2"/>
        <v>23.720547945205478</v>
      </c>
      <c r="D146" s="1">
        <v>44</v>
      </c>
      <c r="E146" s="1" t="s">
        <v>619</v>
      </c>
      <c r="F146" s="1" t="s">
        <v>156</v>
      </c>
      <c r="G146" s="1" t="s">
        <v>33</v>
      </c>
      <c r="H146" s="1" t="s">
        <v>51</v>
      </c>
      <c r="I146" s="1" t="s">
        <v>35</v>
      </c>
      <c r="J146" s="1" t="s">
        <v>620</v>
      </c>
      <c r="K146" s="1" t="s">
        <v>36</v>
      </c>
      <c r="L146" s="1" t="s">
        <v>621</v>
      </c>
      <c r="M146" s="1" t="s">
        <v>28</v>
      </c>
      <c r="N146" s="8">
        <v>44593</v>
      </c>
      <c r="O146" s="8">
        <v>44592</v>
      </c>
      <c r="P146" s="1" t="s">
        <v>54</v>
      </c>
      <c r="Q146" s="2" t="s">
        <v>55</v>
      </c>
      <c r="R146" s="1" t="s">
        <v>47</v>
      </c>
    </row>
    <row r="147" spans="1:19" ht="50.1" hidden="1" customHeight="1">
      <c r="A147" s="1" t="s">
        <v>622</v>
      </c>
      <c r="B147" s="8">
        <v>44557</v>
      </c>
      <c r="C147" s="49">
        <f t="shared" si="2"/>
        <v>9.5890410958904104E-2</v>
      </c>
      <c r="D147" s="1">
        <v>33</v>
      </c>
      <c r="E147" s="1" t="s">
        <v>623</v>
      </c>
      <c r="F147" s="1" t="s">
        <v>344</v>
      </c>
      <c r="G147" s="1" t="s">
        <v>33</v>
      </c>
      <c r="H147" s="1" t="s">
        <v>173</v>
      </c>
      <c r="I147" s="1" t="s">
        <v>35</v>
      </c>
      <c r="J147" s="1" t="s">
        <v>208</v>
      </c>
      <c r="L147" s="1" t="s">
        <v>624</v>
      </c>
      <c r="M147" s="1" t="s">
        <v>28</v>
      </c>
      <c r="N147" s="8">
        <v>44600</v>
      </c>
      <c r="O147" s="8">
        <v>44592</v>
      </c>
      <c r="P147" s="1" t="s">
        <v>136</v>
      </c>
      <c r="Q147" s="2" t="s">
        <v>55</v>
      </c>
      <c r="R147" s="1" t="s">
        <v>319</v>
      </c>
    </row>
    <row r="148" spans="1:19" ht="50.1" customHeight="1">
      <c r="A148" s="1" t="s">
        <v>625</v>
      </c>
      <c r="B148" s="8">
        <v>42828</v>
      </c>
      <c r="C148" s="49">
        <f t="shared" si="2"/>
        <v>4.8328767123287673</v>
      </c>
      <c r="D148" s="1">
        <v>28</v>
      </c>
      <c r="E148" s="1" t="s">
        <v>626</v>
      </c>
      <c r="F148" s="1" t="s">
        <v>202</v>
      </c>
      <c r="G148" s="1" t="s">
        <v>33</v>
      </c>
      <c r="H148" s="1" t="s">
        <v>51</v>
      </c>
      <c r="I148" s="1" t="s">
        <v>35</v>
      </c>
      <c r="J148" s="1" t="s">
        <v>86</v>
      </c>
      <c r="K148" s="1" t="s">
        <v>26</v>
      </c>
      <c r="L148" s="1" t="s">
        <v>627</v>
      </c>
      <c r="M148" s="1" t="s">
        <v>28</v>
      </c>
      <c r="N148" s="8">
        <v>44595</v>
      </c>
      <c r="O148" s="8">
        <v>44592</v>
      </c>
      <c r="P148" s="1" t="s">
        <v>119</v>
      </c>
      <c r="Q148" s="2" t="s">
        <v>55</v>
      </c>
      <c r="R148" s="1" t="s">
        <v>47</v>
      </c>
    </row>
    <row r="149" spans="1:19" ht="50.1" hidden="1" customHeight="1">
      <c r="A149" s="1" t="s">
        <v>628</v>
      </c>
      <c r="B149" s="8">
        <v>44383</v>
      </c>
      <c r="C149" s="49">
        <f t="shared" si="2"/>
        <v>0.41917808219178082</v>
      </c>
      <c r="D149" s="1">
        <v>48</v>
      </c>
      <c r="E149" s="1" t="s">
        <v>629</v>
      </c>
      <c r="F149" s="1" t="s">
        <v>80</v>
      </c>
      <c r="G149" s="1" t="s">
        <v>33</v>
      </c>
      <c r="H149" s="1" t="s">
        <v>81</v>
      </c>
      <c r="I149" s="1" t="s">
        <v>35</v>
      </c>
      <c r="J149" s="1" t="s">
        <v>86</v>
      </c>
      <c r="K149" s="1" t="s">
        <v>26</v>
      </c>
      <c r="L149" s="1" t="s">
        <v>630</v>
      </c>
      <c r="M149" s="1" t="s">
        <v>28</v>
      </c>
      <c r="N149" s="8">
        <v>44600</v>
      </c>
      <c r="O149" s="8">
        <v>44536</v>
      </c>
      <c r="P149" s="1" t="s">
        <v>141</v>
      </c>
      <c r="Q149" s="2" t="s">
        <v>289</v>
      </c>
      <c r="R149" s="1" t="s">
        <v>97</v>
      </c>
      <c r="S149" s="1" t="s">
        <v>631</v>
      </c>
    </row>
    <row r="150" spans="1:19" ht="50.1" customHeight="1">
      <c r="A150" s="1" t="s">
        <v>632</v>
      </c>
      <c r="B150" s="8">
        <v>40994</v>
      </c>
      <c r="C150" s="49">
        <f t="shared" si="2"/>
        <v>9.8575342465753426</v>
      </c>
      <c r="D150" s="1">
        <v>43</v>
      </c>
      <c r="E150" s="1" t="s">
        <v>633</v>
      </c>
      <c r="F150" s="1" t="s">
        <v>80</v>
      </c>
      <c r="G150" s="1" t="s">
        <v>33</v>
      </c>
      <c r="H150" s="1" t="s">
        <v>51</v>
      </c>
      <c r="I150" s="1" t="s">
        <v>35</v>
      </c>
      <c r="J150" s="1" t="s">
        <v>25</v>
      </c>
      <c r="L150" s="1" t="s">
        <v>634</v>
      </c>
      <c r="M150" s="1" t="s">
        <v>28</v>
      </c>
      <c r="N150" s="8">
        <v>44593</v>
      </c>
      <c r="O150" s="8">
        <v>44592</v>
      </c>
      <c r="P150" s="1" t="s">
        <v>38</v>
      </c>
      <c r="Q150" s="2" t="s">
        <v>307</v>
      </c>
      <c r="R150" s="1" t="s">
        <v>39</v>
      </c>
    </row>
    <row r="151" spans="1:19" ht="50.1" customHeight="1">
      <c r="A151" s="1" t="s">
        <v>635</v>
      </c>
      <c r="B151" s="8">
        <v>43591</v>
      </c>
      <c r="C151" s="49">
        <f t="shared" si="2"/>
        <v>2.7178082191780821</v>
      </c>
      <c r="D151" s="1">
        <v>26</v>
      </c>
      <c r="E151" s="1" t="s">
        <v>636</v>
      </c>
      <c r="F151" s="1" t="s">
        <v>202</v>
      </c>
      <c r="G151" s="1" t="s">
        <v>33</v>
      </c>
      <c r="H151" s="1" t="s">
        <v>51</v>
      </c>
      <c r="I151" s="1" t="s">
        <v>35</v>
      </c>
      <c r="J151" s="1" t="s">
        <v>221</v>
      </c>
      <c r="K151" s="1" t="s">
        <v>36</v>
      </c>
      <c r="L151" s="1" t="s">
        <v>637</v>
      </c>
      <c r="M151" s="1" t="s">
        <v>28</v>
      </c>
      <c r="N151" s="8">
        <v>44603</v>
      </c>
      <c r="O151" s="8">
        <v>44583</v>
      </c>
      <c r="P151" s="1" t="s">
        <v>38</v>
      </c>
      <c r="Q151" s="2">
        <v>3</v>
      </c>
      <c r="R151" s="1" t="s">
        <v>39</v>
      </c>
    </row>
    <row r="152" spans="1:19" ht="50.1" hidden="1" customHeight="1">
      <c r="A152" s="1" t="s">
        <v>638</v>
      </c>
      <c r="B152" s="8">
        <v>44342</v>
      </c>
      <c r="C152" s="49">
        <f t="shared" si="2"/>
        <v>0.68219178082191778</v>
      </c>
      <c r="D152" s="1">
        <v>53</v>
      </c>
      <c r="E152" s="1" t="s">
        <v>639</v>
      </c>
      <c r="F152" s="1" t="s">
        <v>80</v>
      </c>
      <c r="G152" s="1" t="s">
        <v>400</v>
      </c>
      <c r="H152" s="1" t="s">
        <v>250</v>
      </c>
      <c r="I152" s="1" t="s">
        <v>35</v>
      </c>
      <c r="J152" s="1" t="s">
        <v>230</v>
      </c>
      <c r="K152" s="1" t="s">
        <v>250</v>
      </c>
      <c r="L152" s="1" t="s">
        <v>640</v>
      </c>
      <c r="M152" s="1" t="s">
        <v>28</v>
      </c>
      <c r="N152" s="8">
        <v>44594</v>
      </c>
      <c r="O152" s="8">
        <v>44591</v>
      </c>
      <c r="P152" s="1" t="s">
        <v>402</v>
      </c>
      <c r="Q152" s="2" t="s">
        <v>55</v>
      </c>
      <c r="R152" s="1" t="s">
        <v>153</v>
      </c>
    </row>
    <row r="153" spans="1:19" ht="50.1" hidden="1" customHeight="1">
      <c r="A153" s="1" t="s">
        <v>641</v>
      </c>
      <c r="B153" s="8">
        <v>44459</v>
      </c>
      <c r="C153" s="49">
        <f t="shared" si="2"/>
        <v>0.31780821917808222</v>
      </c>
      <c r="D153" s="1">
        <v>24</v>
      </c>
      <c r="E153" s="1" t="s">
        <v>642</v>
      </c>
      <c r="F153" s="1" t="s">
        <v>148</v>
      </c>
      <c r="G153" s="1" t="s">
        <v>33</v>
      </c>
      <c r="H153" s="1" t="s">
        <v>51</v>
      </c>
      <c r="I153" s="1" t="s">
        <v>35</v>
      </c>
      <c r="J153" s="1" t="s">
        <v>150</v>
      </c>
      <c r="K153" s="1" t="s">
        <v>250</v>
      </c>
      <c r="L153" s="1" t="s">
        <v>643</v>
      </c>
      <c r="M153" s="1" t="s">
        <v>28</v>
      </c>
      <c r="N153" s="8">
        <v>44595</v>
      </c>
      <c r="O153" s="8">
        <v>44575</v>
      </c>
      <c r="P153" s="1" t="s">
        <v>302</v>
      </c>
      <c r="Q153" s="2" t="s">
        <v>55</v>
      </c>
      <c r="R153" s="1" t="s">
        <v>303</v>
      </c>
    </row>
    <row r="154" spans="1:19" ht="50.1" hidden="1" customHeight="1">
      <c r="A154" s="1" t="s">
        <v>644</v>
      </c>
      <c r="B154" s="8">
        <v>44520</v>
      </c>
      <c r="C154" s="49">
        <f t="shared" si="2"/>
        <v>0.15890410958904111</v>
      </c>
      <c r="D154" s="1">
        <v>29</v>
      </c>
      <c r="E154" s="1" t="s">
        <v>645</v>
      </c>
      <c r="F154" s="1" t="s">
        <v>148</v>
      </c>
      <c r="G154" s="1" t="s">
        <v>33</v>
      </c>
      <c r="H154" s="1" t="s">
        <v>51</v>
      </c>
      <c r="I154" s="1" t="s">
        <v>35</v>
      </c>
      <c r="J154" s="1" t="s">
        <v>249</v>
      </c>
      <c r="K154" s="1" t="s">
        <v>250</v>
      </c>
      <c r="L154" s="1" t="s">
        <v>646</v>
      </c>
      <c r="M154" s="1" t="s">
        <v>28</v>
      </c>
      <c r="N154" s="8">
        <v>44595</v>
      </c>
      <c r="O154" s="8">
        <v>44578</v>
      </c>
      <c r="P154" s="1" t="s">
        <v>252</v>
      </c>
      <c r="Q154" s="2" t="s">
        <v>55</v>
      </c>
      <c r="R154" s="1" t="s">
        <v>153</v>
      </c>
    </row>
    <row r="155" spans="1:19" ht="50.1" customHeight="1">
      <c r="A155" s="46" t="s">
        <v>647</v>
      </c>
      <c r="B155" s="47">
        <v>43675</v>
      </c>
      <c r="C155" s="49">
        <f t="shared" si="2"/>
        <v>2.4136986301369863</v>
      </c>
      <c r="D155" s="59">
        <v>25</v>
      </c>
      <c r="E155" s="50" t="s">
        <v>648</v>
      </c>
      <c r="F155" s="46" t="s">
        <v>148</v>
      </c>
      <c r="G155" s="46" t="s">
        <v>33</v>
      </c>
      <c r="H155" s="46" t="s">
        <v>51</v>
      </c>
      <c r="I155" s="46" t="s">
        <v>35</v>
      </c>
      <c r="J155" s="46" t="s">
        <v>25</v>
      </c>
      <c r="K155" s="46" t="s">
        <v>36</v>
      </c>
      <c r="L155" s="46" t="s">
        <v>649</v>
      </c>
      <c r="M155" s="46" t="s">
        <v>28</v>
      </c>
      <c r="N155" s="47">
        <v>44656</v>
      </c>
      <c r="O155" s="47">
        <v>44556</v>
      </c>
      <c r="P155" s="15" t="s">
        <v>650</v>
      </c>
      <c r="Q155" s="15" t="s">
        <v>651</v>
      </c>
      <c r="R155" s="15" t="s">
        <v>96</v>
      </c>
      <c r="S155"/>
    </row>
    <row r="156" spans="1:19" ht="50.1" customHeight="1">
      <c r="A156" s="1" t="s">
        <v>652</v>
      </c>
      <c r="B156" s="8">
        <v>35261</v>
      </c>
      <c r="C156" s="49">
        <f t="shared" si="2"/>
        <v>25.572602739726026</v>
      </c>
      <c r="D156" s="1">
        <v>51</v>
      </c>
      <c r="E156" s="1" t="s">
        <v>653</v>
      </c>
      <c r="F156" s="1" t="s">
        <v>21</v>
      </c>
      <c r="G156" s="1" t="s">
        <v>33</v>
      </c>
      <c r="H156" s="1" t="s">
        <v>250</v>
      </c>
      <c r="I156" s="1" t="s">
        <v>35</v>
      </c>
      <c r="J156" s="1" t="s">
        <v>150</v>
      </c>
      <c r="K156" s="1" t="s">
        <v>517</v>
      </c>
      <c r="L156" s="1" t="s">
        <v>654</v>
      </c>
      <c r="M156" s="1" t="s">
        <v>28</v>
      </c>
      <c r="N156" s="8">
        <v>44595</v>
      </c>
      <c r="O156" s="8">
        <v>44595</v>
      </c>
      <c r="P156" s="1" t="s">
        <v>439</v>
      </c>
      <c r="Q156" s="2" t="s">
        <v>46</v>
      </c>
      <c r="R156" s="1" t="s">
        <v>604</v>
      </c>
    </row>
    <row r="157" spans="1:19" ht="50.1" customHeight="1">
      <c r="A157" s="1" t="s">
        <v>655</v>
      </c>
      <c r="B157" s="8">
        <v>35853</v>
      </c>
      <c r="C157" s="49">
        <f t="shared" si="2"/>
        <v>23.942465753424656</v>
      </c>
      <c r="D157" s="1">
        <v>45</v>
      </c>
      <c r="E157" s="1" t="s">
        <v>656</v>
      </c>
      <c r="F157" s="1" t="s">
        <v>58</v>
      </c>
      <c r="G157" s="1" t="s">
        <v>33</v>
      </c>
      <c r="H157" s="1" t="s">
        <v>81</v>
      </c>
      <c r="I157" s="1" t="s">
        <v>35</v>
      </c>
      <c r="J157" s="1" t="s">
        <v>25</v>
      </c>
      <c r="K157" s="1" t="s">
        <v>36</v>
      </c>
      <c r="L157" s="1" t="s">
        <v>657</v>
      </c>
      <c r="M157" s="1" t="s">
        <v>28</v>
      </c>
      <c r="N157" s="8">
        <v>44596</v>
      </c>
      <c r="O157" s="8">
        <v>44592</v>
      </c>
      <c r="P157" s="1" t="s">
        <v>125</v>
      </c>
      <c r="Q157" s="2">
        <v>2</v>
      </c>
      <c r="R157" s="1" t="s">
        <v>126</v>
      </c>
    </row>
    <row r="158" spans="1:19" ht="50.1" customHeight="1">
      <c r="A158" s="1" t="s">
        <v>658</v>
      </c>
      <c r="B158" s="8">
        <v>39195</v>
      </c>
      <c r="C158" s="49">
        <f t="shared" si="2"/>
        <v>14.783561643835617</v>
      </c>
      <c r="D158" s="1">
        <v>56</v>
      </c>
      <c r="E158" s="1" t="s">
        <v>659</v>
      </c>
      <c r="F158" s="1" t="s">
        <v>148</v>
      </c>
      <c r="G158" s="1" t="s">
        <v>33</v>
      </c>
      <c r="H158" s="1" t="s">
        <v>179</v>
      </c>
      <c r="I158" s="1" t="s">
        <v>35</v>
      </c>
      <c r="J158" s="1" t="s">
        <v>230</v>
      </c>
      <c r="L158" s="1" t="s">
        <v>660</v>
      </c>
      <c r="M158" s="1" t="s">
        <v>28</v>
      </c>
      <c r="N158" s="8">
        <v>44600</v>
      </c>
      <c r="O158" s="8">
        <v>44591</v>
      </c>
      <c r="P158" s="1" t="s">
        <v>136</v>
      </c>
      <c r="Q158" s="2" t="s">
        <v>55</v>
      </c>
      <c r="R158" s="1" t="s">
        <v>346</v>
      </c>
    </row>
    <row r="159" spans="1:19" ht="50.1" customHeight="1">
      <c r="A159" s="1" t="s">
        <v>661</v>
      </c>
      <c r="B159" s="8">
        <v>42506</v>
      </c>
      <c r="C159" s="49">
        <f t="shared" si="2"/>
        <v>5.6684931506849319</v>
      </c>
      <c r="D159" s="1">
        <v>31</v>
      </c>
      <c r="E159" s="1" t="s">
        <v>662</v>
      </c>
      <c r="F159" s="1" t="s">
        <v>202</v>
      </c>
      <c r="G159" s="1" t="s">
        <v>22</v>
      </c>
      <c r="H159" s="1" t="s">
        <v>59</v>
      </c>
      <c r="I159" s="1" t="s">
        <v>35</v>
      </c>
      <c r="J159" s="1" t="s">
        <v>150</v>
      </c>
      <c r="K159" s="1" t="s">
        <v>26</v>
      </c>
      <c r="L159" s="1" t="s">
        <v>663</v>
      </c>
      <c r="M159" s="1" t="s">
        <v>28</v>
      </c>
      <c r="N159" s="8">
        <v>44603</v>
      </c>
      <c r="O159" s="8">
        <v>44575</v>
      </c>
      <c r="P159" s="1" t="s">
        <v>249</v>
      </c>
      <c r="Q159" s="2" t="s">
        <v>46</v>
      </c>
      <c r="R159" s="1" t="s">
        <v>182</v>
      </c>
    </row>
    <row r="160" spans="1:19" ht="50.1" customHeight="1">
      <c r="A160" s="1" t="s">
        <v>664</v>
      </c>
      <c r="B160" s="8">
        <v>41050</v>
      </c>
      <c r="C160" s="49">
        <f t="shared" si="2"/>
        <v>9.7150684931506852</v>
      </c>
      <c r="D160" s="1">
        <v>32</v>
      </c>
      <c r="E160" s="1" t="s">
        <v>665</v>
      </c>
      <c r="F160" s="1" t="s">
        <v>58</v>
      </c>
      <c r="G160" s="1" t="s">
        <v>33</v>
      </c>
      <c r="H160" s="1" t="s">
        <v>42</v>
      </c>
      <c r="I160" s="1" t="s">
        <v>35</v>
      </c>
      <c r="J160" s="1" t="s">
        <v>25</v>
      </c>
      <c r="K160" s="1" t="s">
        <v>36</v>
      </c>
      <c r="L160" s="1" t="s">
        <v>666</v>
      </c>
      <c r="M160" s="1" t="s">
        <v>28</v>
      </c>
      <c r="N160" s="8">
        <v>44601</v>
      </c>
      <c r="O160" s="8">
        <v>44596</v>
      </c>
      <c r="P160" s="1" t="s">
        <v>125</v>
      </c>
      <c r="Q160" s="2">
        <v>2</v>
      </c>
      <c r="R160" s="1" t="s">
        <v>126</v>
      </c>
    </row>
    <row r="161" spans="1:19" ht="50.1" hidden="1" customHeight="1">
      <c r="A161" s="1" t="s">
        <v>667</v>
      </c>
      <c r="B161" s="8">
        <v>44487</v>
      </c>
      <c r="C161" s="49">
        <f t="shared" si="2"/>
        <v>0.29863013698630136</v>
      </c>
      <c r="D161" s="1">
        <v>48</v>
      </c>
      <c r="E161" s="1" t="s">
        <v>668</v>
      </c>
      <c r="F161" s="1" t="s">
        <v>80</v>
      </c>
      <c r="G161" s="1" t="s">
        <v>33</v>
      </c>
      <c r="H161" s="1" t="s">
        <v>179</v>
      </c>
      <c r="I161" s="1" t="s">
        <v>35</v>
      </c>
      <c r="J161" s="1" t="s">
        <v>669</v>
      </c>
      <c r="L161" s="1" t="s">
        <v>670</v>
      </c>
      <c r="M161" s="1" t="s">
        <v>28</v>
      </c>
      <c r="N161" s="8">
        <v>44596</v>
      </c>
      <c r="O161" s="8">
        <v>44596</v>
      </c>
      <c r="P161" s="1" t="s">
        <v>249</v>
      </c>
      <c r="Q161" s="2" t="s">
        <v>46</v>
      </c>
      <c r="R161" s="1" t="s">
        <v>182</v>
      </c>
    </row>
    <row r="162" spans="1:19" ht="50.1" hidden="1" customHeight="1">
      <c r="A162" s="1" t="s">
        <v>671</v>
      </c>
      <c r="B162" s="8">
        <v>44515</v>
      </c>
      <c r="C162" s="49">
        <f t="shared" si="2"/>
        <v>0.21643835616438356</v>
      </c>
      <c r="D162" s="1">
        <v>31</v>
      </c>
      <c r="E162" s="1" t="s">
        <v>672</v>
      </c>
      <c r="F162" s="1" t="s">
        <v>148</v>
      </c>
      <c r="G162" s="1" t="s">
        <v>33</v>
      </c>
      <c r="H162" s="1" t="s">
        <v>51</v>
      </c>
      <c r="I162" s="1" t="s">
        <v>35</v>
      </c>
      <c r="J162" s="1" t="s">
        <v>25</v>
      </c>
      <c r="K162" s="1" t="s">
        <v>36</v>
      </c>
      <c r="L162" s="1" t="s">
        <v>673</v>
      </c>
      <c r="M162" s="1" t="s">
        <v>28</v>
      </c>
      <c r="N162" s="8">
        <v>44610</v>
      </c>
      <c r="O162" s="8">
        <v>44594</v>
      </c>
      <c r="P162" s="1" t="s">
        <v>141</v>
      </c>
      <c r="Q162" s="2" t="s">
        <v>289</v>
      </c>
      <c r="R162" s="1" t="s">
        <v>96</v>
      </c>
    </row>
    <row r="163" spans="1:19" ht="50.1" hidden="1" customHeight="1">
      <c r="A163" s="1" t="s">
        <v>674</v>
      </c>
      <c r="B163" s="8">
        <v>44515</v>
      </c>
      <c r="C163" s="49">
        <f t="shared" si="2"/>
        <v>0.21369863013698631</v>
      </c>
      <c r="D163" s="1">
        <v>23</v>
      </c>
      <c r="E163" s="1" t="s">
        <v>675</v>
      </c>
      <c r="F163" s="1" t="s">
        <v>21</v>
      </c>
      <c r="G163" s="1" t="s">
        <v>33</v>
      </c>
      <c r="H163" s="1" t="s">
        <v>51</v>
      </c>
      <c r="I163" s="1" t="s">
        <v>35</v>
      </c>
      <c r="J163" s="1" t="s">
        <v>292</v>
      </c>
      <c r="K163" s="1" t="s">
        <v>60</v>
      </c>
      <c r="L163" s="1" t="s">
        <v>676</v>
      </c>
      <c r="M163" s="1" t="s">
        <v>28</v>
      </c>
      <c r="N163" s="8">
        <v>44598</v>
      </c>
      <c r="O163" s="8">
        <v>44593</v>
      </c>
      <c r="P163" s="1" t="s">
        <v>136</v>
      </c>
      <c r="Q163" s="2" t="s">
        <v>46</v>
      </c>
      <c r="R163" s="1" t="s">
        <v>677</v>
      </c>
    </row>
    <row r="164" spans="1:19" ht="50.1" hidden="1" customHeight="1">
      <c r="A164" s="1" t="s">
        <v>678</v>
      </c>
      <c r="B164" s="8">
        <v>44459</v>
      </c>
      <c r="C164" s="49">
        <f t="shared" si="2"/>
        <v>0.37534246575342467</v>
      </c>
      <c r="D164" s="1">
        <v>29</v>
      </c>
      <c r="E164" s="1" t="s">
        <v>679</v>
      </c>
      <c r="F164" s="1" t="s">
        <v>80</v>
      </c>
      <c r="G164" s="1" t="s">
        <v>33</v>
      </c>
      <c r="H164" s="1" t="s">
        <v>42</v>
      </c>
      <c r="I164" s="1" t="s">
        <v>35</v>
      </c>
      <c r="J164" s="1" t="s">
        <v>86</v>
      </c>
      <c r="K164" s="1" t="s">
        <v>36</v>
      </c>
      <c r="L164" s="1" t="s">
        <v>680</v>
      </c>
      <c r="M164" s="1" t="s">
        <v>28</v>
      </c>
      <c r="N164" s="8">
        <v>44600</v>
      </c>
      <c r="O164" s="8">
        <v>44596</v>
      </c>
      <c r="P164" s="1" t="s">
        <v>681</v>
      </c>
      <c r="Q164" s="2" t="s">
        <v>46</v>
      </c>
      <c r="R164" s="1" t="s">
        <v>120</v>
      </c>
    </row>
    <row r="165" spans="1:19" ht="50.1" customHeight="1">
      <c r="A165" s="1" t="s">
        <v>682</v>
      </c>
      <c r="B165" s="8">
        <v>40973</v>
      </c>
      <c r="C165" s="49">
        <f t="shared" si="2"/>
        <v>9.9287671232876704</v>
      </c>
      <c r="D165" s="1">
        <v>60</v>
      </c>
      <c r="E165" s="1" t="s">
        <v>683</v>
      </c>
      <c r="F165" s="1" t="s">
        <v>80</v>
      </c>
      <c r="G165" s="1" t="s">
        <v>22</v>
      </c>
      <c r="H165" s="1" t="s">
        <v>684</v>
      </c>
      <c r="I165" s="1" t="s">
        <v>685</v>
      </c>
      <c r="J165" s="1" t="s">
        <v>134</v>
      </c>
      <c r="L165" s="1" t="s">
        <v>686</v>
      </c>
      <c r="M165" s="1" t="s">
        <v>28</v>
      </c>
      <c r="N165" s="8">
        <v>44600</v>
      </c>
      <c r="O165" s="8">
        <v>44597</v>
      </c>
      <c r="P165" s="1" t="s">
        <v>687</v>
      </c>
      <c r="Q165" s="2" t="s">
        <v>46</v>
      </c>
      <c r="R165" s="1" t="s">
        <v>153</v>
      </c>
    </row>
    <row r="166" spans="1:19" ht="50.1" customHeight="1">
      <c r="A166" s="1" t="s">
        <v>688</v>
      </c>
      <c r="B166" s="8">
        <v>43791</v>
      </c>
      <c r="C166" s="49">
        <f t="shared" si="2"/>
        <v>2.2109589041095892</v>
      </c>
      <c r="D166" s="1">
        <v>37</v>
      </c>
      <c r="E166" s="1" t="s">
        <v>689</v>
      </c>
      <c r="F166" s="1" t="s">
        <v>156</v>
      </c>
      <c r="G166" s="1" t="s">
        <v>33</v>
      </c>
      <c r="H166" s="1" t="s">
        <v>42</v>
      </c>
      <c r="I166" s="1" t="s">
        <v>35</v>
      </c>
      <c r="J166" s="1" t="s">
        <v>581</v>
      </c>
      <c r="K166" s="1" t="s">
        <v>36</v>
      </c>
      <c r="L166" s="1" t="s">
        <v>690</v>
      </c>
      <c r="M166" s="1" t="s">
        <v>28</v>
      </c>
      <c r="N166" s="8">
        <v>44603</v>
      </c>
      <c r="O166" s="8">
        <v>44598</v>
      </c>
      <c r="P166" s="1" t="s">
        <v>125</v>
      </c>
      <c r="Q166" s="2">
        <v>2</v>
      </c>
      <c r="R166" s="1" t="s">
        <v>126</v>
      </c>
    </row>
    <row r="167" spans="1:19" ht="50.1" customHeight="1">
      <c r="A167" s="1" t="s">
        <v>691</v>
      </c>
      <c r="B167" s="8">
        <v>38818</v>
      </c>
      <c r="C167" s="49">
        <f t="shared" si="2"/>
        <v>15.816438356164383</v>
      </c>
      <c r="D167" s="1">
        <v>50</v>
      </c>
      <c r="E167" s="1" t="s">
        <v>692</v>
      </c>
      <c r="F167" s="1" t="s">
        <v>21</v>
      </c>
      <c r="G167" s="1" t="s">
        <v>22</v>
      </c>
      <c r="H167" s="1" t="s">
        <v>173</v>
      </c>
      <c r="I167" s="1" t="s">
        <v>35</v>
      </c>
      <c r="J167" s="1" t="s">
        <v>86</v>
      </c>
      <c r="K167" s="1" t="s">
        <v>256</v>
      </c>
      <c r="L167" s="3" t="s">
        <v>693</v>
      </c>
      <c r="M167" s="1" t="s">
        <v>28</v>
      </c>
      <c r="N167" s="8">
        <v>44598</v>
      </c>
      <c r="O167" s="8">
        <v>44591</v>
      </c>
      <c r="P167" s="1" t="s">
        <v>153</v>
      </c>
      <c r="Q167" s="2" t="s">
        <v>55</v>
      </c>
      <c r="R167" s="1" t="s">
        <v>153</v>
      </c>
    </row>
    <row r="168" spans="1:19" ht="50.1" customHeight="1">
      <c r="A168" s="1" t="s">
        <v>694</v>
      </c>
      <c r="B168" s="8">
        <v>41197</v>
      </c>
      <c r="C168" s="49">
        <f t="shared" si="2"/>
        <v>9.3123287671232884</v>
      </c>
      <c r="D168" s="1">
        <v>36</v>
      </c>
      <c r="E168" s="1" t="s">
        <v>695</v>
      </c>
      <c r="F168" s="1" t="s">
        <v>50</v>
      </c>
      <c r="G168" s="1" t="s">
        <v>33</v>
      </c>
      <c r="H168" s="1" t="s">
        <v>51</v>
      </c>
      <c r="I168" s="1" t="s">
        <v>35</v>
      </c>
      <c r="J168" s="1" t="s">
        <v>221</v>
      </c>
      <c r="K168" s="1" t="s">
        <v>36</v>
      </c>
      <c r="L168" s="1" t="s">
        <v>696</v>
      </c>
      <c r="M168" s="1" t="s">
        <v>28</v>
      </c>
      <c r="N168" s="8">
        <v>44603</v>
      </c>
      <c r="O168" s="8">
        <v>44596</v>
      </c>
      <c r="P168" s="1" t="s">
        <v>141</v>
      </c>
      <c r="Q168" s="2">
        <v>6</v>
      </c>
      <c r="R168" s="1" t="s">
        <v>97</v>
      </c>
    </row>
    <row r="169" spans="1:19" ht="50.1" customHeight="1">
      <c r="A169" s="1" t="s">
        <v>697</v>
      </c>
      <c r="B169" s="8">
        <v>34602</v>
      </c>
      <c r="C169" s="49">
        <f t="shared" si="2"/>
        <v>27.375342465753423</v>
      </c>
      <c r="D169" s="1">
        <v>47</v>
      </c>
      <c r="E169" s="1" t="s">
        <v>698</v>
      </c>
      <c r="F169" s="1" t="s">
        <v>344</v>
      </c>
      <c r="G169" s="1" t="s">
        <v>22</v>
      </c>
      <c r="H169" s="1" t="s">
        <v>149</v>
      </c>
      <c r="I169" s="1" t="s">
        <v>35</v>
      </c>
      <c r="J169" s="1" t="s">
        <v>86</v>
      </c>
      <c r="K169" s="1" t="s">
        <v>250</v>
      </c>
      <c r="L169" s="1" t="s">
        <v>699</v>
      </c>
      <c r="M169" s="1" t="s">
        <v>28</v>
      </c>
      <c r="N169" s="8">
        <v>44607</v>
      </c>
      <c r="O169" s="8">
        <v>44594</v>
      </c>
      <c r="P169" s="1" t="s">
        <v>66</v>
      </c>
      <c r="Q169" s="2" t="s">
        <v>46</v>
      </c>
      <c r="R169" s="1" t="s">
        <v>69</v>
      </c>
    </row>
    <row r="170" spans="1:19" ht="50.1" customHeight="1">
      <c r="A170" s="1" t="s">
        <v>700</v>
      </c>
      <c r="B170" s="8">
        <v>40009</v>
      </c>
      <c r="C170" s="49">
        <f t="shared" si="2"/>
        <v>12.575342465753424</v>
      </c>
      <c r="D170" s="1">
        <v>59</v>
      </c>
      <c r="E170" s="1" t="s">
        <v>701</v>
      </c>
      <c r="F170" s="1" t="s">
        <v>579</v>
      </c>
      <c r="G170" s="1" t="s">
        <v>33</v>
      </c>
      <c r="H170" s="1" t="s">
        <v>34</v>
      </c>
      <c r="I170" s="1" t="s">
        <v>35</v>
      </c>
      <c r="J170" s="1" t="s">
        <v>25</v>
      </c>
      <c r="K170" s="1" t="s">
        <v>36</v>
      </c>
      <c r="L170" s="1" t="s">
        <v>702</v>
      </c>
      <c r="M170" s="1" t="s">
        <v>28</v>
      </c>
      <c r="N170" s="8">
        <v>44607</v>
      </c>
      <c r="O170" s="8">
        <v>44599</v>
      </c>
      <c r="P170" s="1" t="s">
        <v>141</v>
      </c>
      <c r="Q170" s="2" t="s">
        <v>564</v>
      </c>
      <c r="R170" s="1" t="s">
        <v>96</v>
      </c>
    </row>
    <row r="171" spans="1:19" ht="50.1" customHeight="1">
      <c r="A171" s="1" t="s">
        <v>703</v>
      </c>
      <c r="B171" s="8">
        <v>34835</v>
      </c>
      <c r="C171" s="49">
        <f t="shared" si="2"/>
        <v>26.75068493150685</v>
      </c>
      <c r="D171" s="1">
        <v>48</v>
      </c>
      <c r="E171" s="1" t="s">
        <v>704</v>
      </c>
      <c r="F171" s="1" t="s">
        <v>705</v>
      </c>
      <c r="G171" s="1" t="s">
        <v>33</v>
      </c>
      <c r="H171" s="1" t="s">
        <v>51</v>
      </c>
      <c r="I171" s="1" t="s">
        <v>35</v>
      </c>
      <c r="J171" s="1" t="s">
        <v>174</v>
      </c>
      <c r="K171" s="1" t="s">
        <v>26</v>
      </c>
      <c r="L171" s="1" t="s">
        <v>706</v>
      </c>
      <c r="M171" s="1" t="s">
        <v>28</v>
      </c>
      <c r="N171" s="8">
        <v>44601</v>
      </c>
      <c r="O171" s="8">
        <v>44599</v>
      </c>
      <c r="P171" s="1" t="s">
        <v>141</v>
      </c>
      <c r="Q171" s="2" t="s">
        <v>289</v>
      </c>
      <c r="R171" s="1" t="s">
        <v>97</v>
      </c>
      <c r="S171" s="1" t="s">
        <v>631</v>
      </c>
    </row>
    <row r="172" spans="1:19" ht="50.1" customHeight="1">
      <c r="A172" s="1" t="s">
        <v>707</v>
      </c>
      <c r="B172" s="8">
        <v>42898</v>
      </c>
      <c r="C172" s="49">
        <f t="shared" si="2"/>
        <v>4.6630136986301371</v>
      </c>
      <c r="D172" s="1">
        <v>25</v>
      </c>
      <c r="E172" s="1" t="s">
        <v>708</v>
      </c>
      <c r="F172" s="1" t="s">
        <v>189</v>
      </c>
      <c r="G172" s="1" t="s">
        <v>33</v>
      </c>
      <c r="H172" s="1" t="s">
        <v>470</v>
      </c>
      <c r="I172" s="1" t="s">
        <v>35</v>
      </c>
      <c r="J172" s="1" t="s">
        <v>25</v>
      </c>
      <c r="K172" s="1" t="s">
        <v>36</v>
      </c>
      <c r="L172" s="1" t="s">
        <v>709</v>
      </c>
      <c r="M172" s="1" t="s">
        <v>28</v>
      </c>
      <c r="N172" s="8">
        <v>44616</v>
      </c>
      <c r="O172" s="8">
        <v>44600</v>
      </c>
      <c r="P172" s="1" t="s">
        <v>499</v>
      </c>
      <c r="Q172" s="2" t="s">
        <v>46</v>
      </c>
      <c r="R172" s="1" t="s">
        <v>47</v>
      </c>
    </row>
    <row r="173" spans="1:19" ht="50.1" customHeight="1">
      <c r="A173" s="1" t="s">
        <v>710</v>
      </c>
      <c r="B173" s="8">
        <v>32194</v>
      </c>
      <c r="C173" s="49">
        <f t="shared" si="2"/>
        <v>33.550684931506851</v>
      </c>
      <c r="D173" s="1">
        <v>62</v>
      </c>
      <c r="E173" s="1" t="s">
        <v>711</v>
      </c>
      <c r="F173" s="1" t="s">
        <v>21</v>
      </c>
      <c r="G173" s="1" t="s">
        <v>33</v>
      </c>
      <c r="H173" s="1" t="s">
        <v>42</v>
      </c>
      <c r="I173" s="1" t="s">
        <v>35</v>
      </c>
      <c r="J173" s="1" t="s">
        <v>25</v>
      </c>
      <c r="K173" s="1" t="s">
        <v>36</v>
      </c>
      <c r="L173" s="1" t="s">
        <v>712</v>
      </c>
      <c r="M173" s="1" t="s">
        <v>28</v>
      </c>
      <c r="N173" s="8">
        <v>44605</v>
      </c>
      <c r="O173" s="8">
        <v>44440</v>
      </c>
      <c r="P173" s="1" t="s">
        <v>125</v>
      </c>
      <c r="Q173" s="2">
        <v>2</v>
      </c>
      <c r="R173" s="1" t="s">
        <v>126</v>
      </c>
    </row>
    <row r="174" spans="1:19" ht="50.1" customHeight="1">
      <c r="A174" s="1" t="s">
        <v>713</v>
      </c>
      <c r="B174" s="8">
        <v>40021</v>
      </c>
      <c r="C174" s="49">
        <f t="shared" si="2"/>
        <v>12.547945205479452</v>
      </c>
      <c r="D174" s="1">
        <v>49</v>
      </c>
      <c r="E174" s="1" t="s">
        <v>714</v>
      </c>
      <c r="F174" s="1" t="s">
        <v>129</v>
      </c>
      <c r="G174" s="1" t="s">
        <v>22</v>
      </c>
      <c r="H174" s="1" t="s">
        <v>149</v>
      </c>
      <c r="I174" s="1" t="s">
        <v>35</v>
      </c>
      <c r="J174" s="1" t="s">
        <v>174</v>
      </c>
      <c r="K174" s="1" t="s">
        <v>26</v>
      </c>
      <c r="L174" s="1" t="s">
        <v>715</v>
      </c>
      <c r="M174" s="1" t="s">
        <v>28</v>
      </c>
      <c r="N174" s="8">
        <v>44602</v>
      </c>
      <c r="O174" s="8">
        <v>44601</v>
      </c>
      <c r="P174" s="1" t="s">
        <v>66</v>
      </c>
      <c r="Q174" s="2" t="s">
        <v>46</v>
      </c>
      <c r="R174" s="1" t="s">
        <v>69</v>
      </c>
    </row>
    <row r="175" spans="1:19" ht="50.1" customHeight="1">
      <c r="A175" s="1" t="s">
        <v>716</v>
      </c>
      <c r="B175" s="8">
        <v>36129</v>
      </c>
      <c r="C175" s="49">
        <f t="shared" si="2"/>
        <v>23.210958904109589</v>
      </c>
      <c r="D175" s="1">
        <v>65</v>
      </c>
      <c r="E175" s="1" t="s">
        <v>717</v>
      </c>
      <c r="F175" s="1" t="s">
        <v>178</v>
      </c>
      <c r="G175" s="1" t="s">
        <v>33</v>
      </c>
      <c r="H175" s="1" t="s">
        <v>42</v>
      </c>
      <c r="I175" s="1" t="s">
        <v>35</v>
      </c>
      <c r="J175" s="1" t="s">
        <v>230</v>
      </c>
      <c r="K175" s="1" t="s">
        <v>250</v>
      </c>
      <c r="L175" s="1" t="s">
        <v>718</v>
      </c>
      <c r="M175" s="1" t="s">
        <v>28</v>
      </c>
      <c r="N175" s="8">
        <v>44616</v>
      </c>
      <c r="O175" s="8">
        <v>44601</v>
      </c>
      <c r="P175" s="1" t="s">
        <v>125</v>
      </c>
      <c r="Q175" s="2">
        <v>2</v>
      </c>
      <c r="R175" s="1" t="s">
        <v>126</v>
      </c>
    </row>
    <row r="176" spans="1:19" ht="50.1" customHeight="1">
      <c r="A176" s="1" t="s">
        <v>719</v>
      </c>
      <c r="B176" s="8">
        <v>37400</v>
      </c>
      <c r="C176" s="49">
        <f t="shared" si="2"/>
        <v>19.734246575342464</v>
      </c>
      <c r="D176" s="1">
        <v>64</v>
      </c>
      <c r="E176" s="1" t="s">
        <v>720</v>
      </c>
      <c r="F176" s="1" t="s">
        <v>80</v>
      </c>
      <c r="G176" s="1" t="s">
        <v>33</v>
      </c>
      <c r="H176" s="1" t="s">
        <v>42</v>
      </c>
      <c r="I176" s="1" t="s">
        <v>35</v>
      </c>
      <c r="J176" s="1" t="s">
        <v>234</v>
      </c>
      <c r="K176" s="1" t="s">
        <v>250</v>
      </c>
      <c r="L176" s="1" t="s">
        <v>721</v>
      </c>
      <c r="M176" s="1" t="s">
        <v>28</v>
      </c>
      <c r="N176" s="8">
        <v>44603</v>
      </c>
      <c r="O176" s="8">
        <v>44603</v>
      </c>
      <c r="P176" s="1" t="s">
        <v>125</v>
      </c>
      <c r="Q176" s="2">
        <v>2</v>
      </c>
      <c r="R176" s="1" t="s">
        <v>126</v>
      </c>
    </row>
    <row r="177" spans="1:19" ht="50.1" customHeight="1">
      <c r="A177" s="46" t="s">
        <v>722</v>
      </c>
      <c r="B177" s="47">
        <v>42835</v>
      </c>
      <c r="C177" s="49">
        <f t="shared" si="2"/>
        <v>4.8438356164383558</v>
      </c>
      <c r="D177" s="46">
        <v>26</v>
      </c>
      <c r="E177" s="46" t="s">
        <v>723</v>
      </c>
      <c r="F177" s="46" t="s">
        <v>148</v>
      </c>
      <c r="G177" s="46" t="s">
        <v>724</v>
      </c>
      <c r="H177" s="46" t="s">
        <v>42</v>
      </c>
      <c r="I177" s="46" t="s">
        <v>35</v>
      </c>
      <c r="J177" s="46" t="s">
        <v>150</v>
      </c>
      <c r="K177" s="46"/>
      <c r="L177" s="48" t="s">
        <v>725</v>
      </c>
      <c r="M177" s="46" t="s">
        <v>28</v>
      </c>
      <c r="N177" s="47">
        <v>44643</v>
      </c>
      <c r="O177" s="47">
        <v>44603</v>
      </c>
      <c r="P177" s="16" t="s">
        <v>439</v>
      </c>
      <c r="Q177" s="16" t="s">
        <v>55</v>
      </c>
      <c r="R177" s="16" t="s">
        <v>726</v>
      </c>
      <c r="S177" s="15"/>
    </row>
    <row r="178" spans="1:19" ht="50.1" hidden="1" customHeight="1">
      <c r="A178" s="1" t="s">
        <v>727</v>
      </c>
      <c r="B178" s="8">
        <v>44536</v>
      </c>
      <c r="C178" s="49">
        <f t="shared" si="2"/>
        <v>0.18356164383561643</v>
      </c>
      <c r="D178" s="1">
        <v>51</v>
      </c>
      <c r="E178" s="1" t="s">
        <v>728</v>
      </c>
      <c r="F178" s="1" t="s">
        <v>80</v>
      </c>
      <c r="G178" s="1" t="s">
        <v>724</v>
      </c>
      <c r="H178" s="1" t="s">
        <v>42</v>
      </c>
      <c r="I178" s="1" t="s">
        <v>35</v>
      </c>
      <c r="J178" s="1" t="s">
        <v>150</v>
      </c>
      <c r="K178" s="1" t="s">
        <v>26</v>
      </c>
      <c r="L178" s="1" t="s">
        <v>729</v>
      </c>
      <c r="M178" s="2" t="s">
        <v>28</v>
      </c>
      <c r="N178" s="8">
        <v>44606</v>
      </c>
      <c r="O178" s="8">
        <v>44603</v>
      </c>
      <c r="P178" s="2" t="s">
        <v>439</v>
      </c>
      <c r="Q178" s="1" t="s">
        <v>46</v>
      </c>
      <c r="R178" s="1" t="s">
        <v>604</v>
      </c>
    </row>
    <row r="179" spans="1:19" ht="50.1" customHeight="1">
      <c r="A179" s="46" t="s">
        <v>730</v>
      </c>
      <c r="B179" s="47">
        <v>39664</v>
      </c>
      <c r="C179" s="49">
        <f t="shared" si="2"/>
        <v>13.531506849315068</v>
      </c>
      <c r="D179" s="59">
        <v>54</v>
      </c>
      <c r="E179" s="50" t="s">
        <v>731</v>
      </c>
      <c r="F179" s="46" t="s">
        <v>156</v>
      </c>
      <c r="G179" s="46" t="s">
        <v>22</v>
      </c>
      <c r="H179" s="46" t="s">
        <v>23</v>
      </c>
      <c r="I179" s="46" t="s">
        <v>35</v>
      </c>
      <c r="J179" s="46" t="s">
        <v>25</v>
      </c>
      <c r="K179" s="46" t="s">
        <v>36</v>
      </c>
      <c r="L179" s="46" t="s">
        <v>732</v>
      </c>
      <c r="M179" s="46" t="s">
        <v>28</v>
      </c>
      <c r="N179" s="47">
        <v>44652</v>
      </c>
      <c r="O179" s="47">
        <v>44603</v>
      </c>
      <c r="P179" s="15" t="s">
        <v>29</v>
      </c>
      <c r="Q179" s="15">
        <v>1</v>
      </c>
      <c r="R179" s="15" t="s">
        <v>30</v>
      </c>
      <c r="S179"/>
    </row>
    <row r="180" spans="1:19" ht="50.1" customHeight="1">
      <c r="A180" s="1" t="s">
        <v>733</v>
      </c>
      <c r="B180" s="8">
        <v>40345</v>
      </c>
      <c r="C180" s="49">
        <f t="shared" si="2"/>
        <v>11.665753424657535</v>
      </c>
      <c r="D180" s="1">
        <v>59</v>
      </c>
      <c r="E180" s="1" t="s">
        <v>734</v>
      </c>
      <c r="F180" s="1" t="s">
        <v>735</v>
      </c>
      <c r="G180" s="1" t="s">
        <v>33</v>
      </c>
      <c r="H180" s="1" t="s">
        <v>51</v>
      </c>
      <c r="I180" s="1" t="s">
        <v>180</v>
      </c>
      <c r="J180" s="1" t="s">
        <v>213</v>
      </c>
      <c r="K180" s="1" t="s">
        <v>60</v>
      </c>
      <c r="L180" s="6" t="s">
        <v>736</v>
      </c>
      <c r="M180" s="1" t="s">
        <v>28</v>
      </c>
      <c r="N180" s="8">
        <v>44606</v>
      </c>
      <c r="O180" s="8">
        <v>44603</v>
      </c>
      <c r="P180" s="1" t="s">
        <v>681</v>
      </c>
      <c r="Q180" s="2" t="s">
        <v>46</v>
      </c>
      <c r="R180" s="1" t="s">
        <v>39</v>
      </c>
    </row>
    <row r="181" spans="1:19" ht="50.1" hidden="1" customHeight="1">
      <c r="A181" s="1" t="s">
        <v>737</v>
      </c>
      <c r="B181" s="8">
        <v>44473</v>
      </c>
      <c r="C181" s="49">
        <f t="shared" si="2"/>
        <v>0.35890410958904112</v>
      </c>
      <c r="D181" s="1">
        <v>26</v>
      </c>
      <c r="E181" s="1" t="s">
        <v>738</v>
      </c>
      <c r="F181" s="1" t="s">
        <v>129</v>
      </c>
      <c r="G181" s="1" t="s">
        <v>33</v>
      </c>
      <c r="H181" s="1" t="s">
        <v>51</v>
      </c>
      <c r="I181" s="1" t="s">
        <v>35</v>
      </c>
      <c r="J181" s="1" t="s">
        <v>300</v>
      </c>
      <c r="K181" s="1" t="s">
        <v>26</v>
      </c>
      <c r="L181" s="1" t="s">
        <v>739</v>
      </c>
      <c r="M181" s="1" t="s">
        <v>28</v>
      </c>
      <c r="N181" s="8">
        <v>44606</v>
      </c>
      <c r="O181" s="8">
        <v>44604</v>
      </c>
      <c r="P181" s="1" t="s">
        <v>740</v>
      </c>
      <c r="Q181" s="2" t="s">
        <v>46</v>
      </c>
      <c r="R181" s="1" t="s">
        <v>47</v>
      </c>
    </row>
    <row r="182" spans="1:19" ht="50.1" customHeight="1">
      <c r="A182" s="1" t="s">
        <v>741</v>
      </c>
      <c r="B182" s="8">
        <v>34925</v>
      </c>
      <c r="C182" s="49">
        <f t="shared" si="2"/>
        <v>26.520547945205479</v>
      </c>
      <c r="D182" s="1">
        <v>46</v>
      </c>
      <c r="E182" s="1" t="s">
        <v>742</v>
      </c>
      <c r="F182" s="1" t="s">
        <v>178</v>
      </c>
      <c r="G182" s="1" t="s">
        <v>551</v>
      </c>
      <c r="H182" s="1" t="s">
        <v>179</v>
      </c>
      <c r="I182" s="1" t="s">
        <v>35</v>
      </c>
      <c r="J182" s="1" t="s">
        <v>134</v>
      </c>
      <c r="K182" s="1" t="s">
        <v>250</v>
      </c>
      <c r="L182" s="1" t="s">
        <v>743</v>
      </c>
      <c r="M182" s="1" t="s">
        <v>28</v>
      </c>
      <c r="N182" s="8">
        <v>44606</v>
      </c>
      <c r="O182" s="8">
        <v>44605</v>
      </c>
      <c r="P182" s="1" t="s">
        <v>136</v>
      </c>
      <c r="Q182" s="2" t="s">
        <v>46</v>
      </c>
      <c r="R182" s="1" t="s">
        <v>346</v>
      </c>
    </row>
    <row r="183" spans="1:19" ht="50.1" customHeight="1">
      <c r="A183" s="1" t="s">
        <v>744</v>
      </c>
      <c r="B183" s="8">
        <v>41226</v>
      </c>
      <c r="C183" s="49">
        <f t="shared" si="2"/>
        <v>9.24931506849315</v>
      </c>
      <c r="D183" s="1">
        <v>46</v>
      </c>
      <c r="E183" s="1" t="s">
        <v>745</v>
      </c>
      <c r="F183" s="1" t="s">
        <v>80</v>
      </c>
      <c r="G183" s="1" t="s">
        <v>33</v>
      </c>
      <c r="H183" s="1" t="s">
        <v>746</v>
      </c>
      <c r="I183" s="1" t="s">
        <v>35</v>
      </c>
      <c r="J183" s="1" t="s">
        <v>150</v>
      </c>
      <c r="K183" s="1" t="s">
        <v>256</v>
      </c>
      <c r="L183" s="1" t="s">
        <v>747</v>
      </c>
      <c r="M183" s="1" t="s">
        <v>28</v>
      </c>
      <c r="N183" s="8">
        <v>44606</v>
      </c>
      <c r="O183" s="8">
        <v>44602</v>
      </c>
      <c r="P183" s="1" t="s">
        <v>249</v>
      </c>
      <c r="Q183" s="2" t="s">
        <v>46</v>
      </c>
      <c r="R183" s="1" t="s">
        <v>47</v>
      </c>
    </row>
    <row r="184" spans="1:19" ht="50.1" customHeight="1">
      <c r="A184" s="1" t="s">
        <v>748</v>
      </c>
      <c r="B184" s="8">
        <v>42730</v>
      </c>
      <c r="C184" s="49">
        <f t="shared" si="2"/>
        <v>5.13972602739726</v>
      </c>
      <c r="D184" s="1">
        <v>26</v>
      </c>
      <c r="E184" s="1" t="s">
        <v>749</v>
      </c>
      <c r="F184" s="1" t="s">
        <v>50</v>
      </c>
      <c r="G184" s="1" t="s">
        <v>33</v>
      </c>
      <c r="H184" s="1" t="s">
        <v>51</v>
      </c>
      <c r="I184" s="1" t="s">
        <v>180</v>
      </c>
      <c r="J184" s="1" t="s">
        <v>249</v>
      </c>
      <c r="K184" s="1" t="s">
        <v>104</v>
      </c>
      <c r="L184" s="1" t="s">
        <v>750</v>
      </c>
      <c r="M184" s="1" t="s">
        <v>28</v>
      </c>
      <c r="N184" s="8">
        <v>44606</v>
      </c>
      <c r="O184" s="8">
        <v>44606</v>
      </c>
      <c r="P184" s="1" t="s">
        <v>249</v>
      </c>
      <c r="Q184" s="2" t="s">
        <v>46</v>
      </c>
      <c r="R184" s="1" t="s">
        <v>47</v>
      </c>
    </row>
    <row r="185" spans="1:19" ht="50.1" customHeight="1">
      <c r="A185" s="1" t="s">
        <v>751</v>
      </c>
      <c r="B185" s="8">
        <v>43290</v>
      </c>
      <c r="C185" s="49">
        <f t="shared" si="2"/>
        <v>3.6054794520547944</v>
      </c>
      <c r="D185" s="1">
        <v>35</v>
      </c>
      <c r="E185" s="1" t="s">
        <v>752</v>
      </c>
      <c r="F185" s="1" t="s">
        <v>753</v>
      </c>
      <c r="G185" s="1" t="s">
        <v>33</v>
      </c>
      <c r="H185" s="1" t="s">
        <v>51</v>
      </c>
      <c r="I185" s="1" t="s">
        <v>35</v>
      </c>
      <c r="J185" s="1" t="s">
        <v>292</v>
      </c>
      <c r="K185" s="1" t="s">
        <v>60</v>
      </c>
      <c r="L185" s="1" t="s">
        <v>754</v>
      </c>
      <c r="M185" s="1" t="s">
        <v>28</v>
      </c>
      <c r="N185" s="8">
        <v>44609</v>
      </c>
      <c r="O185" s="8">
        <v>44606</v>
      </c>
      <c r="P185" s="1" t="s">
        <v>136</v>
      </c>
      <c r="Q185" s="2" t="s">
        <v>46</v>
      </c>
      <c r="R185" s="1" t="s">
        <v>346</v>
      </c>
    </row>
    <row r="186" spans="1:19" ht="50.1" hidden="1" customHeight="1">
      <c r="A186" s="1" t="s">
        <v>755</v>
      </c>
      <c r="B186" s="8">
        <v>44508</v>
      </c>
      <c r="C186" s="49">
        <f t="shared" si="2"/>
        <v>0.26849315068493151</v>
      </c>
      <c r="D186" s="1">
        <v>31</v>
      </c>
      <c r="E186" s="1" t="s">
        <v>756</v>
      </c>
      <c r="F186" s="1" t="s">
        <v>194</v>
      </c>
      <c r="G186" s="1" t="s">
        <v>33</v>
      </c>
      <c r="H186" s="1" t="s">
        <v>51</v>
      </c>
      <c r="I186" s="1" t="s">
        <v>35</v>
      </c>
      <c r="J186" s="1" t="s">
        <v>134</v>
      </c>
      <c r="K186" s="1" t="s">
        <v>36</v>
      </c>
      <c r="L186" s="1" t="s">
        <v>757</v>
      </c>
      <c r="M186" s="1" t="s">
        <v>28</v>
      </c>
      <c r="N186" s="8">
        <v>44614</v>
      </c>
      <c r="O186" s="8">
        <v>44606</v>
      </c>
      <c r="P186" s="1" t="s">
        <v>136</v>
      </c>
      <c r="Q186" s="2" t="s">
        <v>46</v>
      </c>
      <c r="R186" s="1" t="s">
        <v>346</v>
      </c>
    </row>
    <row r="187" spans="1:19" ht="50.1" customHeight="1">
      <c r="A187" s="1" t="s">
        <v>758</v>
      </c>
      <c r="B187" s="8">
        <v>41785</v>
      </c>
      <c r="C187" s="49">
        <f t="shared" si="2"/>
        <v>7.7287671232876711</v>
      </c>
      <c r="D187" s="1">
        <v>27</v>
      </c>
      <c r="E187" s="1" t="s">
        <v>759</v>
      </c>
      <c r="F187" s="1" t="s">
        <v>202</v>
      </c>
      <c r="G187" s="1" t="s">
        <v>33</v>
      </c>
      <c r="H187" s="1" t="s">
        <v>81</v>
      </c>
      <c r="I187" s="1" t="s">
        <v>35</v>
      </c>
      <c r="J187" s="1" t="s">
        <v>25</v>
      </c>
      <c r="K187" s="1" t="s">
        <v>36</v>
      </c>
      <c r="L187" s="1" t="s">
        <v>760</v>
      </c>
      <c r="M187" s="1" t="s">
        <v>28</v>
      </c>
      <c r="N187" s="8">
        <v>44614</v>
      </c>
      <c r="O187" s="8">
        <v>44606</v>
      </c>
      <c r="P187" s="1" t="s">
        <v>38</v>
      </c>
      <c r="Q187" s="2">
        <v>8</v>
      </c>
      <c r="R187" s="1" t="s">
        <v>39</v>
      </c>
    </row>
    <row r="188" spans="1:19" ht="50.1" customHeight="1">
      <c r="A188" s="1" t="s">
        <v>761</v>
      </c>
      <c r="B188" s="8">
        <v>32972</v>
      </c>
      <c r="C188" s="49">
        <f t="shared" si="2"/>
        <v>31.873972602739727</v>
      </c>
      <c r="D188" s="1">
        <v>55</v>
      </c>
      <c r="E188" s="1" t="s">
        <v>762</v>
      </c>
      <c r="F188" s="1" t="s">
        <v>462</v>
      </c>
      <c r="G188" s="1" t="s">
        <v>22</v>
      </c>
      <c r="H188" s="1" t="s">
        <v>23</v>
      </c>
      <c r="I188" s="1" t="s">
        <v>35</v>
      </c>
      <c r="J188" s="1" t="s">
        <v>139</v>
      </c>
      <c r="K188" s="1" t="s">
        <v>36</v>
      </c>
      <c r="L188" s="1" t="s">
        <v>763</v>
      </c>
      <c r="M188" s="1" t="s">
        <v>28</v>
      </c>
      <c r="N188" s="8">
        <v>44614</v>
      </c>
      <c r="O188" s="8">
        <v>44606</v>
      </c>
      <c r="P188" s="1" t="s">
        <v>29</v>
      </c>
      <c r="Q188" s="2">
        <v>1</v>
      </c>
      <c r="R188" s="1" t="s">
        <v>30</v>
      </c>
    </row>
    <row r="189" spans="1:19" ht="50.1" hidden="1" customHeight="1">
      <c r="A189" s="1" t="s">
        <v>764</v>
      </c>
      <c r="B189" s="8">
        <v>44508</v>
      </c>
      <c r="C189" s="49">
        <f t="shared" si="2"/>
        <v>0.26301369863013696</v>
      </c>
      <c r="D189" s="1">
        <v>25</v>
      </c>
      <c r="E189" s="1" t="s">
        <v>765</v>
      </c>
      <c r="F189" s="1" t="s">
        <v>178</v>
      </c>
      <c r="G189" s="1" t="s">
        <v>33</v>
      </c>
      <c r="H189" s="1" t="s">
        <v>51</v>
      </c>
      <c r="I189" s="1" t="s">
        <v>35</v>
      </c>
      <c r="J189" s="1" t="s">
        <v>163</v>
      </c>
      <c r="K189" s="1" t="s">
        <v>36</v>
      </c>
      <c r="L189" s="1" t="s">
        <v>766</v>
      </c>
      <c r="M189" s="1" t="s">
        <v>28</v>
      </c>
      <c r="N189" s="8">
        <v>44608</v>
      </c>
      <c r="O189" s="8">
        <v>44604</v>
      </c>
      <c r="P189" s="1" t="s">
        <v>141</v>
      </c>
      <c r="Q189" s="2">
        <v>5</v>
      </c>
      <c r="R189" s="1" t="s">
        <v>96</v>
      </c>
    </row>
    <row r="190" spans="1:19" ht="50.1" customHeight="1">
      <c r="A190" s="1" t="s">
        <v>767</v>
      </c>
      <c r="B190" s="8">
        <v>34094</v>
      </c>
      <c r="C190" s="49">
        <f t="shared" si="2"/>
        <v>28.775342465753425</v>
      </c>
      <c r="D190" s="1">
        <v>65</v>
      </c>
      <c r="E190" s="1" t="s">
        <v>768</v>
      </c>
      <c r="F190" s="1" t="s">
        <v>769</v>
      </c>
      <c r="G190" s="1" t="s">
        <v>22</v>
      </c>
      <c r="H190" s="1" t="s">
        <v>23</v>
      </c>
      <c r="I190" s="1" t="s">
        <v>35</v>
      </c>
      <c r="J190" s="1" t="s">
        <v>86</v>
      </c>
      <c r="K190" s="1" t="s">
        <v>26</v>
      </c>
      <c r="L190" s="1" t="s">
        <v>770</v>
      </c>
      <c r="M190" s="1" t="s">
        <v>28</v>
      </c>
      <c r="N190" s="8">
        <v>44616</v>
      </c>
      <c r="O190" s="8">
        <v>44597</v>
      </c>
      <c r="P190" s="1" t="s">
        <v>29</v>
      </c>
      <c r="Q190" s="2">
        <v>1</v>
      </c>
      <c r="R190" s="1" t="s">
        <v>30</v>
      </c>
    </row>
    <row r="191" spans="1:19" ht="50.1" customHeight="1">
      <c r="A191" s="1" t="s">
        <v>771</v>
      </c>
      <c r="B191" s="8">
        <v>39993</v>
      </c>
      <c r="C191" s="49">
        <f t="shared" si="2"/>
        <v>12.627397260273973</v>
      </c>
      <c r="D191" s="1">
        <v>56</v>
      </c>
      <c r="E191" s="1" t="s">
        <v>772</v>
      </c>
      <c r="F191" s="1" t="s">
        <v>80</v>
      </c>
      <c r="G191" s="1" t="s">
        <v>33</v>
      </c>
      <c r="H191" s="1" t="s">
        <v>81</v>
      </c>
      <c r="I191" s="1" t="s">
        <v>180</v>
      </c>
      <c r="J191" s="1" t="s">
        <v>249</v>
      </c>
      <c r="K191" s="1" t="s">
        <v>26</v>
      </c>
      <c r="L191" s="1" t="s">
        <v>773</v>
      </c>
      <c r="M191" s="1" t="s">
        <v>28</v>
      </c>
      <c r="N191" s="8">
        <v>44608</v>
      </c>
      <c r="O191" s="8">
        <v>44602</v>
      </c>
      <c r="P191" s="1" t="s">
        <v>681</v>
      </c>
      <c r="Q191" s="2" t="s">
        <v>46</v>
      </c>
      <c r="R191" s="1" t="s">
        <v>39</v>
      </c>
    </row>
    <row r="192" spans="1:19" ht="50.1" customHeight="1">
      <c r="A192" s="1" t="s">
        <v>774</v>
      </c>
      <c r="B192" s="8">
        <v>41785</v>
      </c>
      <c r="C192" s="49">
        <f t="shared" si="2"/>
        <v>7.7287671232876711</v>
      </c>
      <c r="D192" s="1">
        <v>29</v>
      </c>
      <c r="E192" s="1" t="s">
        <v>775</v>
      </c>
      <c r="F192" s="1" t="s">
        <v>148</v>
      </c>
      <c r="G192" s="1" t="s">
        <v>33</v>
      </c>
      <c r="H192" s="1" t="s">
        <v>51</v>
      </c>
      <c r="I192" s="1" t="s">
        <v>180</v>
      </c>
      <c r="J192" s="1" t="s">
        <v>86</v>
      </c>
      <c r="K192" s="1" t="s">
        <v>250</v>
      </c>
      <c r="L192" s="1" t="s">
        <v>776</v>
      </c>
      <c r="M192" s="1" t="s">
        <v>28</v>
      </c>
      <c r="N192" s="8">
        <v>44614</v>
      </c>
      <c r="O192" s="8">
        <v>44606</v>
      </c>
      <c r="P192" s="1" t="s">
        <v>66</v>
      </c>
      <c r="Q192" s="2" t="s">
        <v>46</v>
      </c>
      <c r="R192" s="1" t="s">
        <v>39</v>
      </c>
    </row>
    <row r="193" spans="1:19" ht="50.1" hidden="1" customHeight="1">
      <c r="A193" s="1" t="s">
        <v>777</v>
      </c>
      <c r="B193" s="8">
        <v>44445</v>
      </c>
      <c r="C193" s="49">
        <f t="shared" si="2"/>
        <v>0.43287671232876712</v>
      </c>
      <c r="D193" s="1">
        <v>56</v>
      </c>
      <c r="E193" s="1" t="s">
        <v>778</v>
      </c>
      <c r="F193" s="1" t="s">
        <v>178</v>
      </c>
      <c r="G193" s="1" t="s">
        <v>33</v>
      </c>
      <c r="H193" s="1" t="s">
        <v>81</v>
      </c>
      <c r="I193" s="1" t="s">
        <v>35</v>
      </c>
      <c r="J193" s="1" t="s">
        <v>213</v>
      </c>
      <c r="L193" s="1" t="s">
        <v>779</v>
      </c>
      <c r="M193" s="1" t="s">
        <v>28</v>
      </c>
      <c r="N193" s="8">
        <v>44621</v>
      </c>
      <c r="O193" s="8">
        <v>44603</v>
      </c>
      <c r="P193" s="1" t="s">
        <v>153</v>
      </c>
      <c r="Q193" s="2" t="s">
        <v>46</v>
      </c>
      <c r="R193" s="1" t="s">
        <v>153</v>
      </c>
    </row>
    <row r="194" spans="1:19" ht="50.1" hidden="1" customHeight="1">
      <c r="A194" s="1" t="s">
        <v>780</v>
      </c>
      <c r="B194" s="8">
        <v>44480</v>
      </c>
      <c r="C194" s="49">
        <f t="shared" si="2"/>
        <v>0.32328767123287672</v>
      </c>
      <c r="D194" s="1">
        <v>37</v>
      </c>
      <c r="E194" s="1" t="s">
        <v>781</v>
      </c>
      <c r="F194" s="1" t="s">
        <v>80</v>
      </c>
      <c r="G194" s="1" t="s">
        <v>33</v>
      </c>
      <c r="H194" s="1" t="s">
        <v>81</v>
      </c>
      <c r="I194" s="1" t="s">
        <v>35</v>
      </c>
      <c r="J194" s="1" t="s">
        <v>25</v>
      </c>
      <c r="K194" s="1" t="s">
        <v>36</v>
      </c>
      <c r="L194" s="1" t="s">
        <v>782</v>
      </c>
      <c r="M194" s="1" t="s">
        <v>28</v>
      </c>
      <c r="N194" s="8">
        <v>44609</v>
      </c>
      <c r="O194" s="8">
        <v>44598</v>
      </c>
      <c r="P194" s="1" t="s">
        <v>125</v>
      </c>
      <c r="Q194" s="2">
        <v>2</v>
      </c>
      <c r="R194" s="1" t="s">
        <v>126</v>
      </c>
    </row>
    <row r="195" spans="1:19" ht="50.1" customHeight="1">
      <c r="A195" s="1" t="s">
        <v>783</v>
      </c>
      <c r="B195" s="8">
        <v>34501</v>
      </c>
      <c r="C195" s="49">
        <f t="shared" ref="C195:C258" si="3">(O195-B195)/365</f>
        <v>27.665753424657535</v>
      </c>
      <c r="D195" s="1">
        <v>46</v>
      </c>
      <c r="E195" s="1" t="s">
        <v>784</v>
      </c>
      <c r="F195" s="1" t="s">
        <v>317</v>
      </c>
      <c r="G195" s="1" t="s">
        <v>33</v>
      </c>
      <c r="H195" s="1" t="s">
        <v>42</v>
      </c>
      <c r="I195" s="1" t="s">
        <v>35</v>
      </c>
      <c r="J195" s="1" t="s">
        <v>25</v>
      </c>
      <c r="K195" s="1" t="s">
        <v>60</v>
      </c>
      <c r="L195" s="1" t="s">
        <v>785</v>
      </c>
      <c r="M195" s="1" t="s">
        <v>28</v>
      </c>
      <c r="N195" s="8">
        <v>44614</v>
      </c>
      <c r="O195" s="8">
        <v>44599</v>
      </c>
      <c r="P195" s="1" t="s">
        <v>125</v>
      </c>
      <c r="Q195" s="2">
        <v>2</v>
      </c>
      <c r="R195" s="1" t="s">
        <v>126</v>
      </c>
    </row>
    <row r="196" spans="1:19" ht="50.1" hidden="1" customHeight="1">
      <c r="A196" s="1" t="s">
        <v>786</v>
      </c>
      <c r="B196" s="8">
        <v>44515</v>
      </c>
      <c r="C196" s="49">
        <f t="shared" si="3"/>
        <v>0.22739726027397261</v>
      </c>
      <c r="D196" s="1">
        <v>37</v>
      </c>
      <c r="E196" s="1" t="s">
        <v>787</v>
      </c>
      <c r="F196" s="1" t="s">
        <v>194</v>
      </c>
      <c r="G196" s="1" t="s">
        <v>22</v>
      </c>
      <c r="H196" s="1" t="s">
        <v>788</v>
      </c>
      <c r="I196" s="1" t="s">
        <v>35</v>
      </c>
      <c r="J196" s="1" t="s">
        <v>25</v>
      </c>
      <c r="K196" s="1" t="s">
        <v>36</v>
      </c>
      <c r="L196" s="1" t="s">
        <v>789</v>
      </c>
      <c r="M196" s="1" t="s">
        <v>28</v>
      </c>
      <c r="N196" s="8">
        <v>44610</v>
      </c>
      <c r="O196" s="8">
        <v>44598</v>
      </c>
      <c r="P196" s="1" t="s">
        <v>29</v>
      </c>
      <c r="Q196" s="2">
        <v>1</v>
      </c>
      <c r="R196" s="1" t="s">
        <v>30</v>
      </c>
    </row>
    <row r="197" spans="1:19" ht="50.1" hidden="1" customHeight="1">
      <c r="A197" s="1" t="s">
        <v>790</v>
      </c>
      <c r="B197" s="8">
        <v>44431</v>
      </c>
      <c r="C197" s="49">
        <f t="shared" si="3"/>
        <v>0.45753424657534247</v>
      </c>
      <c r="D197" s="1">
        <v>28</v>
      </c>
      <c r="E197" s="1" t="s">
        <v>791</v>
      </c>
      <c r="F197" s="1" t="s">
        <v>148</v>
      </c>
      <c r="G197" s="1" t="s">
        <v>33</v>
      </c>
      <c r="H197" s="1" t="s">
        <v>81</v>
      </c>
      <c r="I197" s="1" t="s">
        <v>35</v>
      </c>
      <c r="J197" s="1" t="s">
        <v>25</v>
      </c>
      <c r="K197" s="1" t="s">
        <v>36</v>
      </c>
      <c r="L197" s="1" t="s">
        <v>792</v>
      </c>
      <c r="M197" s="1" t="s">
        <v>28</v>
      </c>
      <c r="N197" s="8">
        <v>44620</v>
      </c>
      <c r="O197" s="8">
        <v>44598</v>
      </c>
      <c r="P197" s="1" t="s">
        <v>125</v>
      </c>
      <c r="Q197" s="2">
        <v>2</v>
      </c>
      <c r="R197" s="1" t="s">
        <v>126</v>
      </c>
    </row>
    <row r="198" spans="1:19" ht="50.1" customHeight="1">
      <c r="A198" s="1" t="s">
        <v>793</v>
      </c>
      <c r="B198" s="8">
        <v>38908</v>
      </c>
      <c r="C198" s="49">
        <f t="shared" si="3"/>
        <v>15.6</v>
      </c>
      <c r="D198" s="1">
        <v>43</v>
      </c>
      <c r="E198" s="1" t="s">
        <v>794</v>
      </c>
      <c r="F198" s="1" t="s">
        <v>148</v>
      </c>
      <c r="G198" s="1" t="s">
        <v>33</v>
      </c>
      <c r="H198" s="1" t="s">
        <v>51</v>
      </c>
      <c r="I198" s="1" t="s">
        <v>35</v>
      </c>
      <c r="J198" s="1" t="s">
        <v>123</v>
      </c>
      <c r="K198" s="1" t="s">
        <v>36</v>
      </c>
      <c r="L198" s="1" t="s">
        <v>795</v>
      </c>
      <c r="M198" s="1" t="s">
        <v>28</v>
      </c>
      <c r="N198" s="8">
        <v>44610</v>
      </c>
      <c r="O198" s="8">
        <v>44602</v>
      </c>
      <c r="P198" s="1" t="s">
        <v>459</v>
      </c>
      <c r="Q198" s="2" t="s">
        <v>46</v>
      </c>
      <c r="R198" s="1" t="s">
        <v>47</v>
      </c>
    </row>
    <row r="199" spans="1:19" ht="50.1" hidden="1" customHeight="1">
      <c r="A199" s="1" t="s">
        <v>796</v>
      </c>
      <c r="B199" s="8">
        <v>44508</v>
      </c>
      <c r="C199" s="49">
        <f t="shared" si="3"/>
        <v>0.27397260273972601</v>
      </c>
      <c r="D199" s="1">
        <v>47</v>
      </c>
      <c r="E199" s="1" t="s">
        <v>797</v>
      </c>
      <c r="F199" s="1" t="s">
        <v>58</v>
      </c>
      <c r="G199" s="1" t="s">
        <v>33</v>
      </c>
      <c r="H199" s="1" t="s">
        <v>73</v>
      </c>
      <c r="I199" s="1" t="s">
        <v>35</v>
      </c>
      <c r="J199" s="1" t="s">
        <v>25</v>
      </c>
      <c r="K199" s="1" t="s">
        <v>36</v>
      </c>
      <c r="L199" s="1" t="s">
        <v>798</v>
      </c>
      <c r="M199" s="1" t="s">
        <v>28</v>
      </c>
      <c r="N199" s="8">
        <v>44610</v>
      </c>
      <c r="O199" s="8">
        <v>44608</v>
      </c>
      <c r="P199" s="1" t="s">
        <v>141</v>
      </c>
      <c r="Q199" s="2">
        <v>5</v>
      </c>
      <c r="R199" s="1" t="s">
        <v>96</v>
      </c>
    </row>
    <row r="200" spans="1:19" ht="50.1" customHeight="1">
      <c r="A200" s="1" t="s">
        <v>799</v>
      </c>
      <c r="B200" s="8">
        <v>43264</v>
      </c>
      <c r="C200" s="49">
        <f t="shared" si="3"/>
        <v>3.6876712328767125</v>
      </c>
      <c r="D200" s="1">
        <v>52</v>
      </c>
      <c r="E200" s="1" t="s">
        <v>800</v>
      </c>
      <c r="F200" s="1" t="s">
        <v>148</v>
      </c>
      <c r="G200" s="1" t="s">
        <v>33</v>
      </c>
      <c r="H200" s="1" t="s">
        <v>51</v>
      </c>
      <c r="I200" s="1" t="s">
        <v>35</v>
      </c>
      <c r="J200" s="1" t="s">
        <v>292</v>
      </c>
      <c r="K200" s="1" t="s">
        <v>26</v>
      </c>
      <c r="L200" s="1" t="s">
        <v>801</v>
      </c>
      <c r="M200" s="1" t="s">
        <v>28</v>
      </c>
      <c r="N200" s="8">
        <v>44617</v>
      </c>
      <c r="O200" s="8">
        <v>44610</v>
      </c>
      <c r="P200" s="1" t="s">
        <v>802</v>
      </c>
      <c r="Q200" s="2" t="s">
        <v>46</v>
      </c>
      <c r="R200" s="1" t="s">
        <v>182</v>
      </c>
    </row>
    <row r="201" spans="1:19" ht="50.1" hidden="1" customHeight="1">
      <c r="A201" s="1" t="s">
        <v>803</v>
      </c>
      <c r="B201" s="8">
        <v>44529</v>
      </c>
      <c r="C201" s="49">
        <f t="shared" si="3"/>
        <v>0.22191780821917809</v>
      </c>
      <c r="D201" s="1">
        <v>35</v>
      </c>
      <c r="E201" s="1" t="s">
        <v>804</v>
      </c>
      <c r="F201" s="1" t="s">
        <v>344</v>
      </c>
      <c r="G201" s="1" t="s">
        <v>22</v>
      </c>
      <c r="H201" s="1" t="s">
        <v>23</v>
      </c>
      <c r="I201" s="1" t="s">
        <v>35</v>
      </c>
      <c r="J201" s="1" t="s">
        <v>213</v>
      </c>
      <c r="K201" s="1" t="s">
        <v>250</v>
      </c>
      <c r="L201" s="1" t="s">
        <v>805</v>
      </c>
      <c r="M201" s="1" t="s">
        <v>28</v>
      </c>
      <c r="N201" s="8">
        <v>44616</v>
      </c>
      <c r="O201" s="8">
        <v>44610</v>
      </c>
      <c r="P201" s="1" t="s">
        <v>687</v>
      </c>
      <c r="Q201" s="2" t="s">
        <v>46</v>
      </c>
      <c r="R201" s="1" t="s">
        <v>153</v>
      </c>
    </row>
    <row r="202" spans="1:19" ht="50.1" customHeight="1">
      <c r="A202" s="1" t="s">
        <v>806</v>
      </c>
      <c r="B202" s="8">
        <v>42674</v>
      </c>
      <c r="C202" s="49">
        <f t="shared" si="3"/>
        <v>5.2904109589041095</v>
      </c>
      <c r="D202" s="1">
        <v>34</v>
      </c>
      <c r="E202" s="1" t="s">
        <v>807</v>
      </c>
      <c r="F202" s="1" t="s">
        <v>80</v>
      </c>
      <c r="G202" s="1" t="s">
        <v>33</v>
      </c>
      <c r="H202" s="1" t="s">
        <v>51</v>
      </c>
      <c r="I202" s="1" t="s">
        <v>35</v>
      </c>
      <c r="J202" s="1" t="s">
        <v>620</v>
      </c>
      <c r="K202" s="1" t="s">
        <v>26</v>
      </c>
      <c r="L202" s="1" t="s">
        <v>808</v>
      </c>
      <c r="M202" s="1" t="s">
        <v>28</v>
      </c>
      <c r="N202" s="8">
        <v>44615</v>
      </c>
      <c r="O202" s="8">
        <v>44605</v>
      </c>
      <c r="P202" s="1" t="s">
        <v>62</v>
      </c>
      <c r="Q202" s="2" t="s">
        <v>46</v>
      </c>
      <c r="R202" s="1" t="s">
        <v>153</v>
      </c>
    </row>
    <row r="203" spans="1:19" ht="50.1" customHeight="1">
      <c r="A203" s="1" t="s">
        <v>809</v>
      </c>
      <c r="B203" s="8">
        <v>42877</v>
      </c>
      <c r="C203" s="49">
        <f t="shared" si="3"/>
        <v>4.7506849315068491</v>
      </c>
      <c r="D203" s="1">
        <v>59</v>
      </c>
      <c r="E203" s="1" t="s">
        <v>810</v>
      </c>
      <c r="F203" s="1" t="s">
        <v>331</v>
      </c>
      <c r="G203" s="1" t="s">
        <v>33</v>
      </c>
      <c r="H203" s="1" t="s">
        <v>42</v>
      </c>
      <c r="I203" s="1" t="s">
        <v>35</v>
      </c>
      <c r="J203" s="1" t="s">
        <v>134</v>
      </c>
      <c r="K203" s="1" t="s">
        <v>26</v>
      </c>
      <c r="L203" s="1" t="s">
        <v>811</v>
      </c>
      <c r="M203" s="1" t="s">
        <v>28</v>
      </c>
      <c r="N203" s="8">
        <v>44614</v>
      </c>
      <c r="O203" s="8">
        <v>44611</v>
      </c>
      <c r="P203" s="1" t="s">
        <v>62</v>
      </c>
      <c r="Q203" s="2" t="s">
        <v>46</v>
      </c>
      <c r="R203" s="1" t="s">
        <v>182</v>
      </c>
    </row>
    <row r="204" spans="1:19" ht="50.1" customHeight="1">
      <c r="A204" s="46" t="s">
        <v>812</v>
      </c>
      <c r="B204" s="47">
        <v>41745</v>
      </c>
      <c r="C204" s="49">
        <f t="shared" si="3"/>
        <v>7.8520547945205479</v>
      </c>
      <c r="D204" s="59">
        <v>33</v>
      </c>
      <c r="E204" s="50" t="s">
        <v>813</v>
      </c>
      <c r="F204" s="46" t="s">
        <v>178</v>
      </c>
      <c r="G204" s="46" t="s">
        <v>33</v>
      </c>
      <c r="H204" s="46" t="s">
        <v>51</v>
      </c>
      <c r="I204" s="46" t="s">
        <v>35</v>
      </c>
      <c r="J204" s="46" t="s">
        <v>134</v>
      </c>
      <c r="K204" s="46" t="s">
        <v>104</v>
      </c>
      <c r="L204" s="46" t="s">
        <v>814</v>
      </c>
      <c r="M204" s="46" t="s">
        <v>28</v>
      </c>
      <c r="N204" s="47">
        <v>44666</v>
      </c>
      <c r="O204" s="47">
        <v>44611</v>
      </c>
      <c r="P204" s="15" t="s">
        <v>119</v>
      </c>
      <c r="Q204" s="15" t="s">
        <v>55</v>
      </c>
      <c r="R204" s="15" t="s">
        <v>120</v>
      </c>
      <c r="S204"/>
    </row>
    <row r="205" spans="1:19" ht="50.1" hidden="1" customHeight="1">
      <c r="A205" s="1" t="s">
        <v>815</v>
      </c>
      <c r="B205" s="8">
        <v>44508</v>
      </c>
      <c r="C205" s="49">
        <f t="shared" si="3"/>
        <v>0.28219178082191781</v>
      </c>
      <c r="D205" s="1">
        <v>42</v>
      </c>
      <c r="E205" s="1" t="s">
        <v>816</v>
      </c>
      <c r="F205" s="1" t="s">
        <v>275</v>
      </c>
      <c r="G205" s="1" t="s">
        <v>22</v>
      </c>
      <c r="H205" s="1" t="s">
        <v>23</v>
      </c>
      <c r="I205" s="1" t="s">
        <v>35</v>
      </c>
      <c r="J205" s="1" t="s">
        <v>174</v>
      </c>
      <c r="K205" s="1" t="s">
        <v>36</v>
      </c>
      <c r="L205" s="1" t="s">
        <v>817</v>
      </c>
      <c r="M205" s="1" t="s">
        <v>28</v>
      </c>
      <c r="N205" s="8">
        <v>44616</v>
      </c>
      <c r="O205" s="8">
        <v>44611</v>
      </c>
      <c r="P205" s="1" t="s">
        <v>29</v>
      </c>
      <c r="Q205" s="2">
        <v>1</v>
      </c>
      <c r="R205" s="1" t="s">
        <v>30</v>
      </c>
    </row>
    <row r="206" spans="1:19" ht="50.1" customHeight="1">
      <c r="A206" s="1" t="s">
        <v>818</v>
      </c>
      <c r="B206" s="8">
        <v>41689</v>
      </c>
      <c r="C206" s="49">
        <f t="shared" si="3"/>
        <v>7.9589041095890414</v>
      </c>
      <c r="D206" s="1">
        <v>35</v>
      </c>
      <c r="E206" s="1" t="s">
        <v>819</v>
      </c>
      <c r="F206" s="1" t="s">
        <v>194</v>
      </c>
      <c r="G206" s="1" t="s">
        <v>33</v>
      </c>
      <c r="H206" s="1" t="s">
        <v>51</v>
      </c>
      <c r="I206" s="1" t="s">
        <v>35</v>
      </c>
      <c r="J206" s="1" t="s">
        <v>230</v>
      </c>
      <c r="K206" s="1" t="s">
        <v>250</v>
      </c>
      <c r="L206" s="1" t="s">
        <v>820</v>
      </c>
      <c r="M206" s="1" t="s">
        <v>28</v>
      </c>
      <c r="N206" s="8">
        <v>44615</v>
      </c>
      <c r="O206" s="8">
        <v>44594</v>
      </c>
      <c r="P206" s="1" t="s">
        <v>141</v>
      </c>
      <c r="Q206" s="2">
        <v>6</v>
      </c>
      <c r="R206" s="1" t="s">
        <v>97</v>
      </c>
      <c r="S206" s="1" t="s">
        <v>631</v>
      </c>
    </row>
    <row r="207" spans="1:19" ht="50.1" hidden="1" customHeight="1">
      <c r="A207" s="1" t="s">
        <v>821</v>
      </c>
      <c r="B207" s="8">
        <v>44480</v>
      </c>
      <c r="C207" s="49">
        <f t="shared" si="3"/>
        <v>0.35342465753424657</v>
      </c>
      <c r="D207" s="1">
        <v>29</v>
      </c>
      <c r="E207" s="1" t="s">
        <v>822</v>
      </c>
      <c r="F207" s="1" t="s">
        <v>80</v>
      </c>
      <c r="G207" s="1" t="s">
        <v>400</v>
      </c>
      <c r="H207" s="1" t="s">
        <v>437</v>
      </c>
      <c r="I207" s="1" t="s">
        <v>685</v>
      </c>
      <c r="J207" s="1" t="s">
        <v>150</v>
      </c>
      <c r="L207" s="1" t="s">
        <v>823</v>
      </c>
      <c r="M207" s="1" t="s">
        <v>28</v>
      </c>
      <c r="N207" s="8">
        <v>44615</v>
      </c>
      <c r="O207" s="8">
        <v>44609</v>
      </c>
      <c r="P207" s="1" t="s">
        <v>402</v>
      </c>
    </row>
    <row r="208" spans="1:19" ht="50.1" customHeight="1">
      <c r="A208" s="1" t="s">
        <v>824</v>
      </c>
      <c r="B208" s="8">
        <v>36465</v>
      </c>
      <c r="C208" s="49">
        <f t="shared" si="3"/>
        <v>22.32054794520548</v>
      </c>
      <c r="D208" s="1">
        <v>52</v>
      </c>
      <c r="E208" s="1" t="s">
        <v>825</v>
      </c>
      <c r="F208" s="1" t="s">
        <v>194</v>
      </c>
      <c r="G208" s="1" t="s">
        <v>33</v>
      </c>
      <c r="H208" s="1" t="s">
        <v>42</v>
      </c>
      <c r="I208" s="1" t="s">
        <v>35</v>
      </c>
      <c r="J208" s="1" t="s">
        <v>25</v>
      </c>
      <c r="K208" s="1" t="s">
        <v>250</v>
      </c>
      <c r="L208" s="1" t="s">
        <v>826</v>
      </c>
      <c r="M208" s="1" t="s">
        <v>28</v>
      </c>
      <c r="N208" s="8">
        <v>44614</v>
      </c>
      <c r="O208" s="8">
        <v>44612</v>
      </c>
      <c r="P208" s="1" t="s">
        <v>125</v>
      </c>
      <c r="Q208" s="2">
        <v>2</v>
      </c>
      <c r="R208" s="1" t="s">
        <v>827</v>
      </c>
    </row>
    <row r="209" spans="1:19" ht="50.1" customHeight="1">
      <c r="A209" s="1" t="s">
        <v>828</v>
      </c>
      <c r="B209" s="8">
        <v>40098</v>
      </c>
      <c r="C209" s="49">
        <f t="shared" si="3"/>
        <v>12.361643835616439</v>
      </c>
      <c r="D209" s="1">
        <v>35</v>
      </c>
      <c r="E209" s="1" t="s">
        <v>829</v>
      </c>
      <c r="F209" s="1" t="s">
        <v>50</v>
      </c>
      <c r="G209" s="1" t="s">
        <v>33</v>
      </c>
      <c r="H209" s="1" t="s">
        <v>51</v>
      </c>
      <c r="I209" s="1" t="s">
        <v>35</v>
      </c>
      <c r="J209" s="1" t="s">
        <v>300</v>
      </c>
      <c r="K209" s="1" t="s">
        <v>26</v>
      </c>
      <c r="L209" s="1" t="s">
        <v>830</v>
      </c>
      <c r="M209" s="1" t="s">
        <v>28</v>
      </c>
      <c r="N209" s="8">
        <v>44617</v>
      </c>
      <c r="O209" s="8">
        <v>44610</v>
      </c>
      <c r="P209" s="1" t="s">
        <v>38</v>
      </c>
      <c r="Q209" s="2">
        <v>2</v>
      </c>
      <c r="R209" s="1" t="s">
        <v>39</v>
      </c>
    </row>
    <row r="210" spans="1:19" ht="50.1" customHeight="1">
      <c r="A210" s="1" t="s">
        <v>831</v>
      </c>
      <c r="B210" s="8">
        <v>43045</v>
      </c>
      <c r="C210" s="49">
        <f t="shared" si="3"/>
        <v>4.2712328767123289</v>
      </c>
      <c r="D210" s="1">
        <v>38</v>
      </c>
      <c r="E210" s="1" t="s">
        <v>832</v>
      </c>
      <c r="F210" s="1" t="s">
        <v>148</v>
      </c>
      <c r="G210" s="1" t="s">
        <v>22</v>
      </c>
      <c r="H210" s="1" t="s">
        <v>149</v>
      </c>
      <c r="I210" s="1" t="s">
        <v>35</v>
      </c>
      <c r="J210" s="1" t="s">
        <v>833</v>
      </c>
      <c r="K210" s="1" t="s">
        <v>26</v>
      </c>
      <c r="L210" s="1" t="s">
        <v>834</v>
      </c>
      <c r="M210" s="1" t="s">
        <v>28</v>
      </c>
      <c r="N210" s="8">
        <v>44624</v>
      </c>
      <c r="O210" s="8">
        <v>44604</v>
      </c>
      <c r="P210" s="1" t="s">
        <v>66</v>
      </c>
      <c r="Q210" s="2" t="s">
        <v>46</v>
      </c>
      <c r="R210" s="1" t="s">
        <v>69</v>
      </c>
    </row>
    <row r="211" spans="1:19" ht="50.1" hidden="1" customHeight="1">
      <c r="A211" s="1" t="s">
        <v>835</v>
      </c>
      <c r="B211" s="8">
        <v>44383</v>
      </c>
      <c r="C211" s="49">
        <f t="shared" si="3"/>
        <v>0.62739726027397258</v>
      </c>
      <c r="D211" s="1">
        <v>30</v>
      </c>
      <c r="E211" s="1" t="s">
        <v>836</v>
      </c>
      <c r="F211" s="1" t="s">
        <v>80</v>
      </c>
      <c r="G211" s="1" t="s">
        <v>33</v>
      </c>
      <c r="H211" s="1" t="s">
        <v>42</v>
      </c>
      <c r="I211" s="1" t="s">
        <v>35</v>
      </c>
      <c r="J211" s="1" t="s">
        <v>249</v>
      </c>
      <c r="K211" s="1" t="s">
        <v>26</v>
      </c>
      <c r="L211" s="1" t="s">
        <v>837</v>
      </c>
      <c r="M211" s="1" t="s">
        <v>28</v>
      </c>
      <c r="N211" s="8">
        <v>44615</v>
      </c>
      <c r="O211" s="8">
        <v>44612</v>
      </c>
      <c r="P211" s="1" t="s">
        <v>249</v>
      </c>
      <c r="Q211" s="2" t="s">
        <v>46</v>
      </c>
      <c r="R211" s="1" t="s">
        <v>47</v>
      </c>
    </row>
    <row r="212" spans="1:19" ht="50.1" customHeight="1">
      <c r="A212" s="1" t="s">
        <v>838</v>
      </c>
      <c r="B212" s="8">
        <v>41785</v>
      </c>
      <c r="C212" s="49">
        <f t="shared" si="3"/>
        <v>7.7452054794520544</v>
      </c>
      <c r="D212" s="1">
        <v>31</v>
      </c>
      <c r="E212" s="1" t="s">
        <v>839</v>
      </c>
      <c r="F212" s="1" t="s">
        <v>80</v>
      </c>
      <c r="G212" s="1" t="s">
        <v>33</v>
      </c>
      <c r="H212" s="1" t="s">
        <v>179</v>
      </c>
      <c r="I212" s="1" t="s">
        <v>685</v>
      </c>
      <c r="J212" s="1" t="s">
        <v>25</v>
      </c>
      <c r="L212" s="1" t="s">
        <v>840</v>
      </c>
      <c r="M212" s="1" t="s">
        <v>28</v>
      </c>
      <c r="N212" s="8">
        <v>44615</v>
      </c>
      <c r="O212" s="8">
        <v>44612</v>
      </c>
      <c r="P212" s="1" t="s">
        <v>141</v>
      </c>
      <c r="Q212" s="2">
        <v>5</v>
      </c>
      <c r="R212" s="1" t="s">
        <v>96</v>
      </c>
    </row>
    <row r="213" spans="1:19" ht="50.1" hidden="1" customHeight="1">
      <c r="A213" s="1" t="s">
        <v>841</v>
      </c>
      <c r="B213" s="8">
        <v>44466</v>
      </c>
      <c r="C213" s="49">
        <f t="shared" si="3"/>
        <v>0.39726027397260272</v>
      </c>
      <c r="D213" s="1">
        <v>29</v>
      </c>
      <c r="E213" s="1" t="s">
        <v>842</v>
      </c>
      <c r="F213" s="1" t="s">
        <v>50</v>
      </c>
      <c r="G213" s="1" t="s">
        <v>33</v>
      </c>
      <c r="H213" s="1" t="s">
        <v>59</v>
      </c>
      <c r="I213" s="1" t="s">
        <v>35</v>
      </c>
      <c r="J213" s="1" t="s">
        <v>300</v>
      </c>
      <c r="K213" s="1" t="s">
        <v>26</v>
      </c>
      <c r="L213" s="1" t="s">
        <v>843</v>
      </c>
      <c r="M213" s="1" t="s">
        <v>28</v>
      </c>
      <c r="N213" s="8">
        <v>44615</v>
      </c>
      <c r="O213" s="8">
        <v>44611</v>
      </c>
      <c r="P213" s="1" t="s">
        <v>38</v>
      </c>
      <c r="Q213" s="2">
        <v>8</v>
      </c>
      <c r="R213" s="1" t="s">
        <v>39</v>
      </c>
    </row>
    <row r="214" spans="1:19" ht="50.1" hidden="1" customHeight="1">
      <c r="A214" s="1" t="s">
        <v>844</v>
      </c>
      <c r="B214" s="8">
        <v>44501</v>
      </c>
      <c r="C214" s="49">
        <f t="shared" si="3"/>
        <v>0.28767123287671231</v>
      </c>
      <c r="D214" s="1">
        <v>28</v>
      </c>
      <c r="E214" s="1" t="s">
        <v>845</v>
      </c>
      <c r="F214" s="1" t="s">
        <v>178</v>
      </c>
      <c r="G214" s="1" t="s">
        <v>33</v>
      </c>
      <c r="H214" s="1" t="s">
        <v>51</v>
      </c>
      <c r="I214" s="1" t="s">
        <v>35</v>
      </c>
      <c r="J214" s="1" t="s">
        <v>86</v>
      </c>
      <c r="K214" s="1" t="s">
        <v>36</v>
      </c>
      <c r="L214" s="1" t="s">
        <v>846</v>
      </c>
      <c r="M214" s="1" t="s">
        <v>28</v>
      </c>
      <c r="N214" s="8">
        <v>44614</v>
      </c>
      <c r="O214" s="8">
        <v>44606</v>
      </c>
      <c r="P214" s="1" t="s">
        <v>499</v>
      </c>
      <c r="Q214" s="2" t="s">
        <v>46</v>
      </c>
      <c r="R214" s="1" t="s">
        <v>47</v>
      </c>
    </row>
    <row r="215" spans="1:19" ht="50.1" customHeight="1">
      <c r="A215" s="1" t="s">
        <v>847</v>
      </c>
      <c r="B215" s="8">
        <v>34092</v>
      </c>
      <c r="C215" s="49">
        <f t="shared" si="3"/>
        <v>28.81095890410959</v>
      </c>
      <c r="D215" s="1">
        <v>48</v>
      </c>
      <c r="E215" s="1" t="s">
        <v>848</v>
      </c>
      <c r="F215" s="1" t="s">
        <v>849</v>
      </c>
      <c r="G215" s="1" t="s">
        <v>33</v>
      </c>
      <c r="H215" s="1" t="s">
        <v>470</v>
      </c>
      <c r="I215" s="1" t="s">
        <v>24</v>
      </c>
      <c r="J215" s="1" t="s">
        <v>25</v>
      </c>
      <c r="L215" s="1" t="s">
        <v>850</v>
      </c>
      <c r="M215" s="1" t="s">
        <v>28</v>
      </c>
      <c r="N215" s="8">
        <v>44627</v>
      </c>
      <c r="O215" s="8">
        <v>44608</v>
      </c>
      <c r="P215" s="1" t="s">
        <v>141</v>
      </c>
      <c r="Q215" s="2">
        <v>5</v>
      </c>
      <c r="R215" s="1" t="s">
        <v>96</v>
      </c>
    </row>
    <row r="216" spans="1:19" ht="50.1" customHeight="1">
      <c r="A216" s="1" t="s">
        <v>851</v>
      </c>
      <c r="B216" s="8">
        <v>39234</v>
      </c>
      <c r="C216" s="49">
        <f t="shared" si="3"/>
        <v>14.693150684931506</v>
      </c>
      <c r="D216" s="1">
        <v>48</v>
      </c>
      <c r="E216" s="1" t="s">
        <v>852</v>
      </c>
      <c r="F216" s="1" t="s">
        <v>80</v>
      </c>
      <c r="G216" s="1" t="s">
        <v>22</v>
      </c>
      <c r="H216" s="1" t="s">
        <v>149</v>
      </c>
      <c r="I216" s="1" t="s">
        <v>685</v>
      </c>
      <c r="J216" s="1" t="s">
        <v>25</v>
      </c>
      <c r="L216" s="1" t="s">
        <v>853</v>
      </c>
      <c r="M216" s="1" t="s">
        <v>28</v>
      </c>
      <c r="N216" s="8">
        <v>44615</v>
      </c>
      <c r="O216" s="8">
        <v>44597</v>
      </c>
      <c r="P216" s="1" t="s">
        <v>38</v>
      </c>
      <c r="Q216" s="2" t="s">
        <v>854</v>
      </c>
      <c r="R216" s="1" t="s">
        <v>39</v>
      </c>
    </row>
    <row r="217" spans="1:19" ht="50.1" customHeight="1">
      <c r="A217" s="1" t="s">
        <v>855</v>
      </c>
      <c r="B217" s="8">
        <v>42730</v>
      </c>
      <c r="C217" s="49">
        <f t="shared" si="3"/>
        <v>5.1534246575342468</v>
      </c>
      <c r="D217" s="1">
        <v>30</v>
      </c>
      <c r="E217" s="1" t="s">
        <v>856</v>
      </c>
      <c r="F217" s="1" t="s">
        <v>50</v>
      </c>
      <c r="G217" s="1" t="s">
        <v>33</v>
      </c>
      <c r="H217" s="1" t="s">
        <v>42</v>
      </c>
      <c r="I217" s="1" t="s">
        <v>35</v>
      </c>
      <c r="J217" s="1" t="s">
        <v>123</v>
      </c>
      <c r="K217" s="1" t="s">
        <v>26</v>
      </c>
      <c r="L217" s="1" t="s">
        <v>857</v>
      </c>
      <c r="M217" s="1" t="s">
        <v>28</v>
      </c>
      <c r="N217" s="8">
        <v>44616</v>
      </c>
      <c r="O217" s="8">
        <v>44611</v>
      </c>
      <c r="P217" s="1" t="s">
        <v>681</v>
      </c>
      <c r="Q217" s="2" t="s">
        <v>46</v>
      </c>
      <c r="R217" s="1" t="s">
        <v>120</v>
      </c>
    </row>
    <row r="218" spans="1:19" ht="50.1" customHeight="1">
      <c r="A218" s="1" t="s">
        <v>858</v>
      </c>
      <c r="B218" s="8">
        <v>41764</v>
      </c>
      <c r="C218" s="49">
        <f t="shared" si="3"/>
        <v>7.7863013698630139</v>
      </c>
      <c r="D218" s="1">
        <v>33</v>
      </c>
      <c r="E218" s="1" t="s">
        <v>859</v>
      </c>
      <c r="F218" s="1" t="s">
        <v>80</v>
      </c>
      <c r="G218" s="1" t="s">
        <v>33</v>
      </c>
      <c r="H218" s="1" t="s">
        <v>73</v>
      </c>
      <c r="I218" s="1" t="s">
        <v>685</v>
      </c>
      <c r="J218" s="1" t="s">
        <v>25</v>
      </c>
      <c r="L218" s="1" t="s">
        <v>860</v>
      </c>
      <c r="M218" s="1" t="s">
        <v>28</v>
      </c>
      <c r="N218" s="8">
        <v>44615</v>
      </c>
      <c r="O218" s="8">
        <v>44606</v>
      </c>
      <c r="P218" s="1" t="s">
        <v>141</v>
      </c>
      <c r="Q218" s="2">
        <v>5</v>
      </c>
      <c r="R218" s="1" t="s">
        <v>96</v>
      </c>
    </row>
    <row r="219" spans="1:19" ht="50.1" customHeight="1">
      <c r="A219" s="46" t="s">
        <v>861</v>
      </c>
      <c r="B219" s="47">
        <v>43654</v>
      </c>
      <c r="C219" s="49">
        <f t="shared" si="3"/>
        <v>2.5890410958904111</v>
      </c>
      <c r="D219" s="46">
        <v>43</v>
      </c>
      <c r="E219" s="46" t="s">
        <v>862</v>
      </c>
      <c r="F219" s="46" t="s">
        <v>80</v>
      </c>
      <c r="G219" s="46" t="s">
        <v>33</v>
      </c>
      <c r="H219" s="46" t="s">
        <v>81</v>
      </c>
      <c r="I219" s="46" t="s">
        <v>35</v>
      </c>
      <c r="J219" s="46" t="s">
        <v>234</v>
      </c>
      <c r="K219" s="46" t="s">
        <v>36</v>
      </c>
      <c r="L219" s="46" t="s">
        <v>863</v>
      </c>
      <c r="M219" s="46" t="s">
        <v>28</v>
      </c>
      <c r="N219" s="47">
        <v>44631</v>
      </c>
      <c r="O219" s="47">
        <v>44599</v>
      </c>
      <c r="P219" s="16" t="s">
        <v>125</v>
      </c>
      <c r="Q219" s="16" t="s">
        <v>864</v>
      </c>
      <c r="R219" s="16" t="s">
        <v>126</v>
      </c>
      <c r="S219" s="15"/>
    </row>
    <row r="220" spans="1:19" ht="50.1" hidden="1" customHeight="1">
      <c r="A220" s="46" t="s">
        <v>865</v>
      </c>
      <c r="B220" s="47">
        <v>44473</v>
      </c>
      <c r="C220" s="49">
        <f t="shared" si="3"/>
        <v>0.37534246575342467</v>
      </c>
      <c r="D220" s="46">
        <v>0</v>
      </c>
      <c r="E220" s="46" t="s">
        <v>866</v>
      </c>
      <c r="F220" s="46" t="s">
        <v>50</v>
      </c>
      <c r="G220" s="46" t="s">
        <v>33</v>
      </c>
      <c r="H220" s="46" t="s">
        <v>59</v>
      </c>
      <c r="I220" s="46" t="s">
        <v>35</v>
      </c>
      <c r="J220" s="46" t="s">
        <v>221</v>
      </c>
      <c r="K220" s="46" t="s">
        <v>36</v>
      </c>
      <c r="L220" s="46" t="s">
        <v>867</v>
      </c>
      <c r="M220" s="46" t="s">
        <v>28</v>
      </c>
      <c r="N220" s="47">
        <v>44636</v>
      </c>
      <c r="O220" s="47">
        <v>44610</v>
      </c>
      <c r="P220" s="16" t="s">
        <v>650</v>
      </c>
      <c r="Q220" s="16">
        <v>7</v>
      </c>
      <c r="R220" s="16" t="s">
        <v>97</v>
      </c>
      <c r="S220" s="15"/>
    </row>
    <row r="221" spans="1:19" ht="50.1" hidden="1" customHeight="1">
      <c r="A221" s="1" t="s">
        <v>868</v>
      </c>
      <c r="B221" s="8">
        <v>44368</v>
      </c>
      <c r="C221" s="49">
        <f t="shared" si="3"/>
        <v>0.66575342465753429</v>
      </c>
      <c r="D221" s="1">
        <v>49</v>
      </c>
      <c r="E221" s="1" t="s">
        <v>869</v>
      </c>
      <c r="F221" s="1" t="s">
        <v>80</v>
      </c>
      <c r="G221" s="1" t="s">
        <v>400</v>
      </c>
      <c r="H221" s="1" t="s">
        <v>870</v>
      </c>
      <c r="I221" s="1" t="s">
        <v>685</v>
      </c>
      <c r="J221" s="1" t="s">
        <v>86</v>
      </c>
      <c r="L221" s="1" t="s">
        <v>871</v>
      </c>
      <c r="M221" s="1" t="s">
        <v>28</v>
      </c>
      <c r="N221" s="8">
        <v>44615</v>
      </c>
      <c r="O221" s="8">
        <v>44611</v>
      </c>
      <c r="P221" s="1" t="s">
        <v>402</v>
      </c>
    </row>
    <row r="222" spans="1:19" ht="50.1" customHeight="1">
      <c r="A222" s="1" t="s">
        <v>872</v>
      </c>
      <c r="C222" s="49">
        <f t="shared" si="3"/>
        <v>122.21369863013699</v>
      </c>
      <c r="F222" s="1" t="s">
        <v>21</v>
      </c>
      <c r="G222" s="1" t="s">
        <v>33</v>
      </c>
      <c r="I222" s="1" t="s">
        <v>35</v>
      </c>
      <c r="J222" s="1" t="s">
        <v>221</v>
      </c>
      <c r="K222" s="1" t="s">
        <v>26</v>
      </c>
      <c r="L222" s="1" t="s">
        <v>873</v>
      </c>
      <c r="M222" s="1" t="s">
        <v>28</v>
      </c>
      <c r="N222" s="8">
        <v>44615</v>
      </c>
      <c r="O222" s="8">
        <v>44608</v>
      </c>
      <c r="P222" s="1" t="s">
        <v>38</v>
      </c>
      <c r="Q222" s="2" t="s">
        <v>307</v>
      </c>
      <c r="R222" s="1" t="s">
        <v>39</v>
      </c>
    </row>
    <row r="223" spans="1:19" ht="50.1" hidden="1" customHeight="1">
      <c r="A223" s="1" t="s">
        <v>874</v>
      </c>
      <c r="B223" s="8">
        <v>44494</v>
      </c>
      <c r="C223" s="49">
        <f t="shared" si="3"/>
        <v>0.32328767123287672</v>
      </c>
      <c r="D223" s="1">
        <v>56</v>
      </c>
      <c r="E223" s="1" t="s">
        <v>875</v>
      </c>
      <c r="F223" s="1" t="s">
        <v>80</v>
      </c>
      <c r="G223" s="1" t="s">
        <v>400</v>
      </c>
      <c r="H223" s="1" t="s">
        <v>746</v>
      </c>
      <c r="I223" s="1" t="s">
        <v>685</v>
      </c>
      <c r="J223" s="1" t="s">
        <v>249</v>
      </c>
      <c r="L223" s="1" t="s">
        <v>876</v>
      </c>
      <c r="M223" s="1" t="s">
        <v>28</v>
      </c>
      <c r="N223" s="8">
        <v>44615</v>
      </c>
      <c r="O223" s="8">
        <v>44612</v>
      </c>
      <c r="P223" s="1" t="s">
        <v>402</v>
      </c>
    </row>
    <row r="224" spans="1:19" ht="50.1" customHeight="1">
      <c r="A224" s="1" t="s">
        <v>877</v>
      </c>
      <c r="B224" s="8">
        <v>40098</v>
      </c>
      <c r="C224" s="49">
        <f t="shared" si="3"/>
        <v>12.375342465753425</v>
      </c>
      <c r="D224" s="1">
        <v>33</v>
      </c>
      <c r="E224" s="1" t="s">
        <v>878</v>
      </c>
      <c r="F224" s="1" t="s">
        <v>50</v>
      </c>
      <c r="G224" s="1" t="s">
        <v>33</v>
      </c>
      <c r="H224" s="1" t="s">
        <v>42</v>
      </c>
      <c r="I224" s="1" t="s">
        <v>35</v>
      </c>
      <c r="J224" s="1" t="s">
        <v>25</v>
      </c>
      <c r="K224" s="1" t="s">
        <v>250</v>
      </c>
      <c r="L224" s="1" t="s">
        <v>879</v>
      </c>
      <c r="M224" s="1" t="s">
        <v>28</v>
      </c>
      <c r="N224" s="8">
        <v>44616</v>
      </c>
      <c r="O224" s="8">
        <v>44615</v>
      </c>
      <c r="P224" s="1" t="s">
        <v>125</v>
      </c>
      <c r="Q224" s="2">
        <v>2</v>
      </c>
      <c r="R224" s="1" t="s">
        <v>126</v>
      </c>
    </row>
    <row r="225" spans="1:19" ht="50.1" hidden="1" customHeight="1">
      <c r="A225" s="1" t="s">
        <v>880</v>
      </c>
      <c r="B225" s="8">
        <v>44473</v>
      </c>
      <c r="C225" s="49">
        <f t="shared" si="3"/>
        <v>0.36164383561643837</v>
      </c>
      <c r="D225" s="1">
        <v>26</v>
      </c>
      <c r="E225" s="1" t="s">
        <v>881</v>
      </c>
      <c r="F225" s="1" t="s">
        <v>80</v>
      </c>
      <c r="G225" s="1" t="s">
        <v>33</v>
      </c>
      <c r="H225" s="1" t="s">
        <v>882</v>
      </c>
      <c r="I225" s="1" t="s">
        <v>24</v>
      </c>
      <c r="J225" s="1" t="s">
        <v>292</v>
      </c>
      <c r="K225" s="1" t="s">
        <v>26</v>
      </c>
      <c r="L225" s="1" t="s">
        <v>883</v>
      </c>
      <c r="M225" s="1" t="s">
        <v>28</v>
      </c>
      <c r="N225" s="8">
        <v>44627</v>
      </c>
      <c r="O225" s="8">
        <v>44605</v>
      </c>
      <c r="P225" s="1" t="s">
        <v>884</v>
      </c>
      <c r="Q225" s="2" t="s">
        <v>46</v>
      </c>
      <c r="R225" s="1" t="s">
        <v>153</v>
      </c>
    </row>
    <row r="226" spans="1:19" ht="50.1" hidden="1" customHeight="1">
      <c r="A226" s="1" t="s">
        <v>885</v>
      </c>
      <c r="B226" s="8">
        <v>44480</v>
      </c>
      <c r="C226" s="49">
        <f t="shared" si="3"/>
        <v>0.37260273972602742</v>
      </c>
      <c r="D226" s="1">
        <v>36</v>
      </c>
      <c r="E226" s="1" t="s">
        <v>886</v>
      </c>
      <c r="F226" s="1" t="s">
        <v>80</v>
      </c>
      <c r="G226" s="1" t="s">
        <v>33</v>
      </c>
      <c r="H226" s="1" t="s">
        <v>42</v>
      </c>
      <c r="I226" s="1" t="s">
        <v>685</v>
      </c>
      <c r="J226" s="1" t="s">
        <v>25</v>
      </c>
      <c r="L226" s="1" t="s">
        <v>887</v>
      </c>
      <c r="M226" s="1" t="s">
        <v>28</v>
      </c>
      <c r="N226" s="8">
        <v>44616</v>
      </c>
      <c r="O226" s="8">
        <v>44616</v>
      </c>
      <c r="P226" s="1" t="s">
        <v>125</v>
      </c>
      <c r="Q226" s="2">
        <v>2</v>
      </c>
      <c r="R226" s="1" t="s">
        <v>126</v>
      </c>
    </row>
    <row r="227" spans="1:19" ht="50.1" hidden="1" customHeight="1">
      <c r="A227" s="1" t="s">
        <v>888</v>
      </c>
      <c r="B227" s="8">
        <v>44515</v>
      </c>
      <c r="C227" s="49">
        <f t="shared" si="3"/>
        <v>0.27123287671232876</v>
      </c>
      <c r="D227" s="1">
        <v>36</v>
      </c>
      <c r="E227" s="1" t="s">
        <v>889</v>
      </c>
      <c r="F227" s="1" t="s">
        <v>148</v>
      </c>
      <c r="G227" s="1" t="s">
        <v>33</v>
      </c>
      <c r="H227" s="1" t="s">
        <v>51</v>
      </c>
      <c r="I227" s="1" t="s">
        <v>35</v>
      </c>
      <c r="J227" s="1" t="s">
        <v>300</v>
      </c>
      <c r="K227" s="1" t="s">
        <v>60</v>
      </c>
      <c r="L227" s="1" t="s">
        <v>890</v>
      </c>
      <c r="M227" s="1" t="s">
        <v>28</v>
      </c>
      <c r="N227" s="8">
        <v>44621</v>
      </c>
      <c r="O227" s="8">
        <v>44614</v>
      </c>
      <c r="P227" s="1" t="s">
        <v>136</v>
      </c>
      <c r="Q227" s="2" t="s">
        <v>46</v>
      </c>
      <c r="R227" s="1" t="s">
        <v>346</v>
      </c>
    </row>
    <row r="228" spans="1:19" ht="50.1" customHeight="1">
      <c r="A228" s="1" t="s">
        <v>891</v>
      </c>
      <c r="B228" s="8">
        <v>42324</v>
      </c>
      <c r="C228" s="49">
        <f t="shared" si="3"/>
        <v>6.2767123287671236</v>
      </c>
      <c r="D228" s="1">
        <v>41</v>
      </c>
      <c r="E228" s="1" t="s">
        <v>892</v>
      </c>
      <c r="F228" s="1" t="s">
        <v>275</v>
      </c>
      <c r="G228" s="1" t="s">
        <v>33</v>
      </c>
      <c r="H228" s="1" t="s">
        <v>42</v>
      </c>
      <c r="I228" s="1" t="s">
        <v>35</v>
      </c>
      <c r="J228" s="1" t="s">
        <v>25</v>
      </c>
      <c r="K228" s="1" t="s">
        <v>26</v>
      </c>
      <c r="L228" s="1" t="s">
        <v>893</v>
      </c>
      <c r="M228" s="1" t="s">
        <v>28</v>
      </c>
      <c r="N228" s="8">
        <v>44618</v>
      </c>
      <c r="O228" s="8">
        <v>44615</v>
      </c>
      <c r="P228" s="1" t="s">
        <v>125</v>
      </c>
      <c r="Q228" s="2">
        <v>2</v>
      </c>
      <c r="R228" s="1" t="s">
        <v>126</v>
      </c>
    </row>
    <row r="229" spans="1:19" ht="50.1" customHeight="1">
      <c r="A229" s="46" t="s">
        <v>894</v>
      </c>
      <c r="B229" s="47">
        <v>38446</v>
      </c>
      <c r="C229" s="49">
        <f t="shared" si="3"/>
        <v>16.86849315068493</v>
      </c>
      <c r="D229" s="59">
        <v>48</v>
      </c>
      <c r="E229" s="50" t="s">
        <v>895</v>
      </c>
      <c r="F229" s="46" t="s">
        <v>50</v>
      </c>
      <c r="G229" s="46" t="s">
        <v>33</v>
      </c>
      <c r="H229" s="46" t="s">
        <v>51</v>
      </c>
      <c r="I229" s="46" t="s">
        <v>35</v>
      </c>
      <c r="J229" s="46" t="s">
        <v>221</v>
      </c>
      <c r="K229" s="46" t="s">
        <v>36</v>
      </c>
      <c r="L229" s="46" t="s">
        <v>896</v>
      </c>
      <c r="M229" s="46" t="s">
        <v>28</v>
      </c>
      <c r="N229" s="47">
        <v>44653</v>
      </c>
      <c r="O229" s="47">
        <v>44603</v>
      </c>
      <c r="P229" s="15" t="s">
        <v>38</v>
      </c>
      <c r="Q229" s="15" t="s">
        <v>897</v>
      </c>
      <c r="R229" s="15" t="s">
        <v>39</v>
      </c>
      <c r="S229"/>
    </row>
    <row r="230" spans="1:19" ht="50.1" hidden="1" customHeight="1">
      <c r="A230" s="1" t="s">
        <v>898</v>
      </c>
      <c r="B230" s="8">
        <v>44460</v>
      </c>
      <c r="C230" s="49">
        <f t="shared" si="3"/>
        <v>0.39178082191780822</v>
      </c>
      <c r="D230" s="1">
        <v>34</v>
      </c>
      <c r="E230" s="1" t="s">
        <v>899</v>
      </c>
      <c r="F230" s="1" t="s">
        <v>50</v>
      </c>
      <c r="G230" s="1" t="s">
        <v>33</v>
      </c>
      <c r="H230" s="1" t="s">
        <v>42</v>
      </c>
      <c r="I230" s="1" t="s">
        <v>35</v>
      </c>
      <c r="J230" s="1" t="s">
        <v>25</v>
      </c>
      <c r="K230" s="1" t="s">
        <v>250</v>
      </c>
      <c r="L230" s="1" t="s">
        <v>900</v>
      </c>
      <c r="M230" s="1" t="s">
        <v>28</v>
      </c>
      <c r="N230" s="8">
        <v>44621</v>
      </c>
      <c r="O230" s="8">
        <v>44603</v>
      </c>
      <c r="P230" s="1" t="s">
        <v>125</v>
      </c>
      <c r="Q230" s="2">
        <v>2</v>
      </c>
      <c r="R230" s="1" t="s">
        <v>126</v>
      </c>
    </row>
    <row r="231" spans="1:19" ht="50.1" customHeight="1">
      <c r="A231" s="1" t="s">
        <v>901</v>
      </c>
      <c r="B231" s="8">
        <v>41785</v>
      </c>
      <c r="C231" s="49">
        <f t="shared" si="3"/>
        <v>7.7561643835616438</v>
      </c>
      <c r="D231" s="1">
        <v>29</v>
      </c>
      <c r="E231" s="1" t="s">
        <v>902</v>
      </c>
      <c r="F231" s="1" t="s">
        <v>80</v>
      </c>
      <c r="G231" s="1" t="s">
        <v>33</v>
      </c>
      <c r="H231" s="1" t="s">
        <v>51</v>
      </c>
      <c r="I231" s="1" t="s">
        <v>35</v>
      </c>
      <c r="J231" s="1" t="s">
        <v>249</v>
      </c>
      <c r="L231" s="1" t="s">
        <v>903</v>
      </c>
      <c r="M231" s="1" t="s">
        <v>28</v>
      </c>
      <c r="N231" s="8">
        <v>44624</v>
      </c>
      <c r="O231" s="8">
        <v>44616</v>
      </c>
      <c r="P231" s="1" t="s">
        <v>249</v>
      </c>
      <c r="Q231" s="2" t="s">
        <v>46</v>
      </c>
      <c r="R231" s="1" t="s">
        <v>182</v>
      </c>
    </row>
    <row r="232" spans="1:19" ht="50.1" hidden="1" customHeight="1">
      <c r="A232" s="46" t="s">
        <v>904</v>
      </c>
      <c r="B232" s="47">
        <v>44487</v>
      </c>
      <c r="C232" s="49">
        <f t="shared" si="3"/>
        <v>0.35068493150684932</v>
      </c>
      <c r="D232" s="46">
        <v>47</v>
      </c>
      <c r="E232" s="46" t="s">
        <v>905</v>
      </c>
      <c r="F232" s="46" t="s">
        <v>50</v>
      </c>
      <c r="G232" s="46" t="s">
        <v>33</v>
      </c>
      <c r="H232" s="46" t="s">
        <v>59</v>
      </c>
      <c r="I232" s="46" t="s">
        <v>35</v>
      </c>
      <c r="J232" s="46" t="s">
        <v>25</v>
      </c>
      <c r="K232" s="46" t="s">
        <v>36</v>
      </c>
      <c r="L232" s="46" t="s">
        <v>906</v>
      </c>
      <c r="M232" s="46" t="s">
        <v>28</v>
      </c>
      <c r="N232" s="47">
        <v>44640</v>
      </c>
      <c r="O232" s="47">
        <v>44615</v>
      </c>
      <c r="P232" s="16" t="s">
        <v>125</v>
      </c>
      <c r="Q232" s="16">
        <v>9</v>
      </c>
      <c r="R232" s="16" t="s">
        <v>126</v>
      </c>
      <c r="S232" s="15"/>
    </row>
    <row r="233" spans="1:19" ht="50.1" customHeight="1">
      <c r="A233" s="1" t="s">
        <v>907</v>
      </c>
      <c r="B233" s="8">
        <v>39853</v>
      </c>
      <c r="C233" s="49">
        <f t="shared" si="3"/>
        <v>13.046575342465754</v>
      </c>
      <c r="D233" s="1">
        <v>62</v>
      </c>
      <c r="E233" s="1" t="s">
        <v>908</v>
      </c>
      <c r="F233" s="1" t="s">
        <v>80</v>
      </c>
      <c r="G233" s="1" t="s">
        <v>33</v>
      </c>
      <c r="H233" s="1" t="s">
        <v>51</v>
      </c>
      <c r="I233" s="1" t="s">
        <v>24</v>
      </c>
      <c r="J233" s="1" t="s">
        <v>25</v>
      </c>
      <c r="K233" s="1" t="s">
        <v>36</v>
      </c>
      <c r="L233" s="1" t="s">
        <v>909</v>
      </c>
      <c r="M233" s="1" t="s">
        <v>28</v>
      </c>
      <c r="N233" s="8">
        <v>44620</v>
      </c>
      <c r="O233" s="8">
        <v>44615</v>
      </c>
      <c r="P233" s="1" t="s">
        <v>141</v>
      </c>
      <c r="Q233" s="2" t="s">
        <v>910</v>
      </c>
      <c r="R233" s="1" t="s">
        <v>97</v>
      </c>
    </row>
    <row r="234" spans="1:19" ht="50.1" hidden="1" customHeight="1">
      <c r="A234" s="1" t="s">
        <v>911</v>
      </c>
      <c r="B234" s="8">
        <v>44579</v>
      </c>
      <c r="C234" s="49">
        <f t="shared" si="3"/>
        <v>8.2191780821917804E-2</v>
      </c>
      <c r="D234" s="1">
        <v>30</v>
      </c>
      <c r="E234" s="1" t="s">
        <v>912</v>
      </c>
      <c r="F234" s="1" t="s">
        <v>422</v>
      </c>
      <c r="G234" s="1" t="s">
        <v>33</v>
      </c>
      <c r="H234" s="1" t="s">
        <v>73</v>
      </c>
      <c r="I234" s="1" t="s">
        <v>35</v>
      </c>
      <c r="J234" s="1" t="s">
        <v>123</v>
      </c>
      <c r="K234" s="1" t="s">
        <v>104</v>
      </c>
      <c r="L234" s="1" t="s">
        <v>913</v>
      </c>
      <c r="M234" s="1" t="s">
        <v>28</v>
      </c>
      <c r="N234" s="8">
        <v>44621</v>
      </c>
      <c r="O234" s="8">
        <v>44609</v>
      </c>
      <c r="P234" s="1" t="s">
        <v>141</v>
      </c>
      <c r="Q234" s="2">
        <v>5</v>
      </c>
      <c r="R234" s="1" t="s">
        <v>39</v>
      </c>
    </row>
    <row r="235" spans="1:19" ht="50.1" customHeight="1">
      <c r="A235" s="1" t="s">
        <v>914</v>
      </c>
      <c r="B235" s="8">
        <v>43227</v>
      </c>
      <c r="C235" s="49">
        <f t="shared" si="3"/>
        <v>3.8027397260273972</v>
      </c>
      <c r="D235" s="1">
        <v>39</v>
      </c>
      <c r="E235" s="1" t="s">
        <v>915</v>
      </c>
      <c r="F235" s="1" t="s">
        <v>144</v>
      </c>
      <c r="G235" s="1" t="s">
        <v>22</v>
      </c>
      <c r="H235" s="1" t="s">
        <v>23</v>
      </c>
      <c r="I235" s="1" t="s">
        <v>35</v>
      </c>
      <c r="J235" s="1" t="s">
        <v>292</v>
      </c>
      <c r="K235" s="1" t="s">
        <v>250</v>
      </c>
      <c r="L235" s="1" t="s">
        <v>916</v>
      </c>
      <c r="M235" s="1" t="s">
        <v>28</v>
      </c>
      <c r="N235" s="8">
        <v>44621</v>
      </c>
      <c r="O235" s="8">
        <v>44615</v>
      </c>
      <c r="P235" s="1" t="s">
        <v>917</v>
      </c>
      <c r="Q235" s="2" t="s">
        <v>46</v>
      </c>
      <c r="R235" s="1" t="s">
        <v>30</v>
      </c>
    </row>
    <row r="236" spans="1:19" ht="50.1" customHeight="1">
      <c r="A236" s="1" t="s">
        <v>918</v>
      </c>
      <c r="B236" s="8">
        <v>41568</v>
      </c>
      <c r="C236" s="49">
        <f t="shared" si="3"/>
        <v>8.3589041095890408</v>
      </c>
      <c r="D236" s="1">
        <v>58</v>
      </c>
      <c r="E236" s="1" t="s">
        <v>919</v>
      </c>
      <c r="F236" s="1" t="s">
        <v>920</v>
      </c>
      <c r="G236" s="1" t="s">
        <v>22</v>
      </c>
      <c r="H236" s="1" t="s">
        <v>23</v>
      </c>
      <c r="I236" s="1" t="s">
        <v>35</v>
      </c>
      <c r="J236" s="1" t="s">
        <v>25</v>
      </c>
      <c r="K236" s="1" t="s">
        <v>104</v>
      </c>
      <c r="L236" s="1" t="s">
        <v>921</v>
      </c>
      <c r="M236" s="1" t="s">
        <v>28</v>
      </c>
      <c r="N236" s="8">
        <v>44620</v>
      </c>
      <c r="O236" s="8">
        <v>44619</v>
      </c>
      <c r="P236" s="1" t="s">
        <v>29</v>
      </c>
      <c r="Q236" s="2">
        <v>1</v>
      </c>
      <c r="R236" s="1" t="s">
        <v>30</v>
      </c>
    </row>
    <row r="237" spans="1:19" ht="50.1" hidden="1" customHeight="1">
      <c r="A237" s="1" t="s">
        <v>922</v>
      </c>
      <c r="B237" s="8">
        <v>44480</v>
      </c>
      <c r="C237" s="49">
        <f t="shared" si="3"/>
        <v>0.37808219178082192</v>
      </c>
      <c r="D237" s="1">
        <v>22</v>
      </c>
      <c r="E237" s="1" t="s">
        <v>923</v>
      </c>
      <c r="F237" s="1" t="s">
        <v>194</v>
      </c>
      <c r="G237" s="1" t="s">
        <v>33</v>
      </c>
      <c r="H237" s="1" t="s">
        <v>34</v>
      </c>
      <c r="I237" s="1" t="s">
        <v>35</v>
      </c>
      <c r="J237" s="1" t="s">
        <v>292</v>
      </c>
      <c r="K237" s="1" t="s">
        <v>26</v>
      </c>
      <c r="L237" s="1" t="s">
        <v>924</v>
      </c>
      <c r="M237" s="1" t="s">
        <v>28</v>
      </c>
      <c r="N237" s="8">
        <v>44620</v>
      </c>
      <c r="O237" s="8">
        <v>44618</v>
      </c>
      <c r="P237" s="1" t="s">
        <v>62</v>
      </c>
      <c r="Q237" s="2" t="s">
        <v>46</v>
      </c>
      <c r="R237" s="1" t="s">
        <v>47</v>
      </c>
    </row>
    <row r="238" spans="1:19" ht="50.1" customHeight="1">
      <c r="A238" s="1" t="s">
        <v>925</v>
      </c>
      <c r="B238" s="8">
        <v>39766</v>
      </c>
      <c r="C238" s="49">
        <f t="shared" si="3"/>
        <v>13.295890410958904</v>
      </c>
      <c r="D238" s="1">
        <v>60</v>
      </c>
      <c r="E238" s="1" t="s">
        <v>926</v>
      </c>
      <c r="F238" s="1" t="s">
        <v>156</v>
      </c>
      <c r="G238" s="1" t="s">
        <v>33</v>
      </c>
      <c r="H238" s="1" t="s">
        <v>42</v>
      </c>
      <c r="I238" s="1" t="s">
        <v>35</v>
      </c>
      <c r="J238" s="1" t="s">
        <v>25</v>
      </c>
      <c r="L238" s="1" t="s">
        <v>927</v>
      </c>
      <c r="M238" s="1" t="s">
        <v>28</v>
      </c>
      <c r="N238" s="8">
        <v>44621</v>
      </c>
      <c r="O238" s="8">
        <v>44619</v>
      </c>
      <c r="P238" s="1" t="s">
        <v>125</v>
      </c>
      <c r="Q238" s="2">
        <v>2</v>
      </c>
      <c r="R238" s="1" t="s">
        <v>827</v>
      </c>
    </row>
    <row r="239" spans="1:19" ht="50.1" customHeight="1">
      <c r="A239" s="1" t="s">
        <v>928</v>
      </c>
      <c r="B239" s="8">
        <v>42149</v>
      </c>
      <c r="C239" s="49">
        <f t="shared" si="3"/>
        <v>6.7671232876712333</v>
      </c>
      <c r="D239" s="1">
        <v>28</v>
      </c>
      <c r="E239" s="1" t="s">
        <v>929</v>
      </c>
      <c r="F239" s="1" t="s">
        <v>194</v>
      </c>
      <c r="G239" s="1" t="s">
        <v>33</v>
      </c>
      <c r="H239" s="1" t="s">
        <v>51</v>
      </c>
      <c r="I239" s="1" t="s">
        <v>35</v>
      </c>
      <c r="J239" s="1" t="s">
        <v>25</v>
      </c>
      <c r="K239" s="1" t="s">
        <v>36</v>
      </c>
      <c r="L239" s="1" t="s">
        <v>930</v>
      </c>
      <c r="M239" s="1" t="s">
        <v>28</v>
      </c>
      <c r="N239" s="8">
        <v>44621</v>
      </c>
      <c r="O239" s="8">
        <v>44619</v>
      </c>
      <c r="P239" s="1" t="s">
        <v>141</v>
      </c>
      <c r="Q239" s="2" t="s">
        <v>564</v>
      </c>
      <c r="R239" s="1" t="s">
        <v>97</v>
      </c>
      <c r="S239" s="1" t="s">
        <v>631</v>
      </c>
    </row>
    <row r="240" spans="1:19" ht="50.1" hidden="1" customHeight="1">
      <c r="A240" s="1" t="s">
        <v>931</v>
      </c>
      <c r="B240" s="8">
        <v>44487</v>
      </c>
      <c r="C240" s="49">
        <f t="shared" si="3"/>
        <v>0.35068493150684932</v>
      </c>
      <c r="D240" s="1">
        <v>37</v>
      </c>
      <c r="E240" s="1" t="s">
        <v>932</v>
      </c>
      <c r="F240" s="1" t="s">
        <v>21</v>
      </c>
      <c r="G240" s="1" t="s">
        <v>33</v>
      </c>
      <c r="H240" s="1" t="s">
        <v>51</v>
      </c>
      <c r="I240" s="1" t="s">
        <v>35</v>
      </c>
      <c r="J240" s="1" t="s">
        <v>86</v>
      </c>
      <c r="K240" s="1" t="s">
        <v>36</v>
      </c>
      <c r="L240" s="1" t="s">
        <v>933</v>
      </c>
      <c r="M240" s="1" t="s">
        <v>28</v>
      </c>
      <c r="N240" s="8">
        <v>44621</v>
      </c>
      <c r="O240" s="8">
        <v>44615</v>
      </c>
      <c r="P240" s="1" t="s">
        <v>38</v>
      </c>
      <c r="Q240" s="2">
        <v>3</v>
      </c>
      <c r="R240" s="1" t="s">
        <v>39</v>
      </c>
    </row>
    <row r="241" spans="1:19" ht="50.1" customHeight="1">
      <c r="A241" s="1" t="s">
        <v>934</v>
      </c>
      <c r="B241" s="8">
        <v>36472</v>
      </c>
      <c r="C241" s="49">
        <f t="shared" si="3"/>
        <v>22.32054794520548</v>
      </c>
      <c r="D241" s="1">
        <v>54</v>
      </c>
      <c r="E241" s="1" t="s">
        <v>935</v>
      </c>
      <c r="F241" s="1" t="s">
        <v>194</v>
      </c>
      <c r="G241" s="1" t="s">
        <v>33</v>
      </c>
      <c r="H241" s="1" t="s">
        <v>51</v>
      </c>
      <c r="I241" s="1" t="s">
        <v>35</v>
      </c>
      <c r="J241" s="1" t="s">
        <v>230</v>
      </c>
      <c r="K241" s="1" t="s">
        <v>36</v>
      </c>
      <c r="L241" s="1" t="s">
        <v>936</v>
      </c>
      <c r="M241" s="1" t="s">
        <v>28</v>
      </c>
      <c r="N241" s="8">
        <v>44620</v>
      </c>
      <c r="O241" s="8">
        <v>44619</v>
      </c>
      <c r="P241" s="1" t="s">
        <v>230</v>
      </c>
      <c r="Q241" s="2" t="s">
        <v>46</v>
      </c>
      <c r="R241" s="1" t="s">
        <v>47</v>
      </c>
    </row>
    <row r="242" spans="1:19" ht="50.1" hidden="1" customHeight="1">
      <c r="A242" s="1" t="s">
        <v>937</v>
      </c>
      <c r="B242" s="8">
        <v>44340</v>
      </c>
      <c r="C242" s="49">
        <f t="shared" si="3"/>
        <v>0.72602739726027399</v>
      </c>
      <c r="D242" s="1">
        <v>32</v>
      </c>
      <c r="E242" s="1" t="s">
        <v>938</v>
      </c>
      <c r="F242" s="1" t="s">
        <v>80</v>
      </c>
      <c r="G242" s="1" t="s">
        <v>33</v>
      </c>
      <c r="H242" s="1" t="s">
        <v>42</v>
      </c>
      <c r="I242" s="1" t="s">
        <v>35</v>
      </c>
      <c r="J242" s="1" t="s">
        <v>25</v>
      </c>
      <c r="K242" s="1" t="s">
        <v>104</v>
      </c>
      <c r="L242" s="1" t="s">
        <v>939</v>
      </c>
      <c r="M242" s="1" t="s">
        <v>28</v>
      </c>
      <c r="N242" s="8">
        <v>44621</v>
      </c>
      <c r="O242" s="8">
        <v>44605</v>
      </c>
      <c r="P242" s="1" t="s">
        <v>125</v>
      </c>
      <c r="Q242" s="2">
        <v>9</v>
      </c>
      <c r="R242" s="1" t="s">
        <v>126</v>
      </c>
    </row>
    <row r="243" spans="1:19" ht="50.1" customHeight="1">
      <c r="A243" s="46" t="s">
        <v>940</v>
      </c>
      <c r="B243" s="47">
        <v>43279</v>
      </c>
      <c r="C243" s="49">
        <f t="shared" si="3"/>
        <v>3.6739726027397261</v>
      </c>
      <c r="D243" s="46">
        <v>58</v>
      </c>
      <c r="E243" s="46" t="s">
        <v>941</v>
      </c>
      <c r="F243" s="46" t="s">
        <v>109</v>
      </c>
      <c r="G243" s="46" t="s">
        <v>33</v>
      </c>
      <c r="H243" s="46" t="s">
        <v>173</v>
      </c>
      <c r="I243" s="46" t="s">
        <v>35</v>
      </c>
      <c r="J243" s="46" t="s">
        <v>25</v>
      </c>
      <c r="K243" s="46" t="s">
        <v>104</v>
      </c>
      <c r="L243" s="46" t="s">
        <v>942</v>
      </c>
      <c r="M243" s="46" t="s">
        <v>28</v>
      </c>
      <c r="N243" s="47">
        <v>44641</v>
      </c>
      <c r="O243" s="47">
        <v>44620</v>
      </c>
      <c r="P243" s="16" t="s">
        <v>650</v>
      </c>
      <c r="Q243" s="16">
        <v>4</v>
      </c>
      <c r="R243" s="16" t="s">
        <v>97</v>
      </c>
      <c r="S243" s="15"/>
    </row>
    <row r="244" spans="1:19" ht="50.1" customHeight="1">
      <c r="A244" s="1" t="s">
        <v>943</v>
      </c>
      <c r="B244" s="8">
        <v>32647</v>
      </c>
      <c r="C244" s="49">
        <f t="shared" si="3"/>
        <v>32.772602739726025</v>
      </c>
      <c r="D244" s="1">
        <v>52</v>
      </c>
      <c r="E244" s="1" t="s">
        <v>944</v>
      </c>
      <c r="F244" s="1" t="s">
        <v>202</v>
      </c>
      <c r="G244" s="1" t="s">
        <v>555</v>
      </c>
      <c r="H244" s="1" t="s">
        <v>195</v>
      </c>
      <c r="I244" s="1" t="s">
        <v>35</v>
      </c>
      <c r="J244" s="1" t="s">
        <v>43</v>
      </c>
      <c r="L244" s="1" t="s">
        <v>945</v>
      </c>
      <c r="M244" s="1" t="s">
        <v>28</v>
      </c>
      <c r="N244" s="8">
        <v>44623</v>
      </c>
      <c r="O244" s="8">
        <v>44609</v>
      </c>
      <c r="P244" s="1" t="s">
        <v>946</v>
      </c>
      <c r="Q244" s="2" t="s">
        <v>46</v>
      </c>
      <c r="R244" s="1" t="s">
        <v>346</v>
      </c>
    </row>
    <row r="245" spans="1:19" ht="50.1" customHeight="1">
      <c r="A245" s="46" t="s">
        <v>947</v>
      </c>
      <c r="B245" s="47">
        <v>41036</v>
      </c>
      <c r="C245" s="49">
        <f t="shared" si="3"/>
        <v>9.8191780821917813</v>
      </c>
      <c r="D245" s="46">
        <v>37</v>
      </c>
      <c r="E245" s="46" t="s">
        <v>948</v>
      </c>
      <c r="F245" s="46" t="s">
        <v>58</v>
      </c>
      <c r="G245" s="46" t="s">
        <v>22</v>
      </c>
      <c r="H245" s="46" t="s">
        <v>245</v>
      </c>
      <c r="I245" s="46" t="s">
        <v>35</v>
      </c>
      <c r="J245" s="46" t="s">
        <v>208</v>
      </c>
      <c r="K245" s="46" t="s">
        <v>26</v>
      </c>
      <c r="L245" s="46" t="s">
        <v>949</v>
      </c>
      <c r="M245" s="46" t="s">
        <v>28</v>
      </c>
      <c r="N245" s="47">
        <v>44641</v>
      </c>
      <c r="O245" s="47">
        <v>44620</v>
      </c>
      <c r="P245" s="16" t="s">
        <v>950</v>
      </c>
      <c r="Q245" s="16" t="s">
        <v>55</v>
      </c>
      <c r="R245" s="16" t="s">
        <v>542</v>
      </c>
      <c r="S245" s="15"/>
    </row>
    <row r="246" spans="1:19" ht="50.1" hidden="1" customHeight="1">
      <c r="A246" s="46" t="s">
        <v>951</v>
      </c>
      <c r="B246" s="47">
        <v>44368</v>
      </c>
      <c r="C246" s="49">
        <f t="shared" si="3"/>
        <v>0.69041095890410964</v>
      </c>
      <c r="D246" s="46">
        <v>51</v>
      </c>
      <c r="E246" s="46" t="s">
        <v>952</v>
      </c>
      <c r="F246" s="46" t="s">
        <v>129</v>
      </c>
      <c r="G246" s="46" t="s">
        <v>33</v>
      </c>
      <c r="H246" s="46" t="s">
        <v>73</v>
      </c>
      <c r="I246" s="46" t="s">
        <v>35</v>
      </c>
      <c r="J246" s="46" t="s">
        <v>25</v>
      </c>
      <c r="K246" s="46" t="s">
        <v>26</v>
      </c>
      <c r="L246" s="46" t="s">
        <v>953</v>
      </c>
      <c r="M246" s="46" t="s">
        <v>28</v>
      </c>
      <c r="N246" s="47">
        <v>44631</v>
      </c>
      <c r="O246" s="47">
        <v>44620</v>
      </c>
      <c r="P246" s="16" t="s">
        <v>38</v>
      </c>
      <c r="Q246" s="16">
        <v>3</v>
      </c>
      <c r="R246" s="16" t="s">
        <v>39</v>
      </c>
      <c r="S246" s="15"/>
    </row>
    <row r="247" spans="1:19" ht="50.1" customHeight="1">
      <c r="A247" s="46" t="s">
        <v>954</v>
      </c>
      <c r="B247" s="47">
        <v>31880</v>
      </c>
      <c r="C247" s="49">
        <f t="shared" si="3"/>
        <v>34.906849315068492</v>
      </c>
      <c r="D247" s="46">
        <v>60</v>
      </c>
      <c r="E247" s="46" t="s">
        <v>955</v>
      </c>
      <c r="F247" s="46" t="s">
        <v>313</v>
      </c>
      <c r="G247" s="46" t="s">
        <v>33</v>
      </c>
      <c r="H247" s="46" t="s">
        <v>42</v>
      </c>
      <c r="I247" s="46" t="s">
        <v>35</v>
      </c>
      <c r="J247" s="46" t="s">
        <v>249</v>
      </c>
      <c r="K247" s="46" t="s">
        <v>26</v>
      </c>
      <c r="L247" s="48" t="s">
        <v>956</v>
      </c>
      <c r="M247" s="46" t="s">
        <v>28</v>
      </c>
      <c r="N247" s="47">
        <v>44622</v>
      </c>
      <c r="O247" s="47">
        <v>44621</v>
      </c>
      <c r="P247" s="16" t="s">
        <v>439</v>
      </c>
      <c r="Q247" s="16" t="s">
        <v>55</v>
      </c>
      <c r="R247" s="16" t="s">
        <v>726</v>
      </c>
      <c r="S247" s="15"/>
    </row>
    <row r="248" spans="1:19" ht="50.1" hidden="1" customHeight="1">
      <c r="A248" s="46" t="s">
        <v>957</v>
      </c>
      <c r="B248" s="47">
        <v>44501</v>
      </c>
      <c r="C248" s="49">
        <f t="shared" si="3"/>
        <v>0.11780821917808219</v>
      </c>
      <c r="D248" s="46">
        <v>45</v>
      </c>
      <c r="E248" s="46" t="s">
        <v>958</v>
      </c>
      <c r="F248" s="46" t="s">
        <v>50</v>
      </c>
      <c r="G248" s="46" t="s">
        <v>33</v>
      </c>
      <c r="H248" s="46" t="s">
        <v>959</v>
      </c>
      <c r="I248" s="46" t="s">
        <v>35</v>
      </c>
      <c r="J248" s="46" t="s">
        <v>123</v>
      </c>
      <c r="K248" s="46" t="s">
        <v>104</v>
      </c>
      <c r="L248" s="46" t="s">
        <v>960</v>
      </c>
      <c r="M248" s="46" t="s">
        <v>28</v>
      </c>
      <c r="N248" s="47">
        <v>44637</v>
      </c>
      <c r="O248" s="47">
        <v>44544</v>
      </c>
      <c r="P248" s="16" t="s">
        <v>119</v>
      </c>
      <c r="Q248" s="16" t="s">
        <v>55</v>
      </c>
      <c r="R248" s="16" t="s">
        <v>120</v>
      </c>
      <c r="S248" s="15"/>
    </row>
    <row r="249" spans="1:19" ht="50.1" customHeight="1">
      <c r="A249" s="46" t="s">
        <v>961</v>
      </c>
      <c r="B249" s="47">
        <v>32003</v>
      </c>
      <c r="C249" s="49">
        <f t="shared" si="3"/>
        <v>34.56986301369863</v>
      </c>
      <c r="D249" s="46">
        <v>53</v>
      </c>
      <c r="E249" s="46" t="s">
        <v>962</v>
      </c>
      <c r="F249" s="46" t="s">
        <v>156</v>
      </c>
      <c r="G249" s="46" t="s">
        <v>33</v>
      </c>
      <c r="H249" s="46" t="s">
        <v>34</v>
      </c>
      <c r="I249" s="46" t="s">
        <v>35</v>
      </c>
      <c r="J249" s="46" t="s">
        <v>74</v>
      </c>
      <c r="K249" s="46" t="s">
        <v>36</v>
      </c>
      <c r="L249" s="46" t="s">
        <v>963</v>
      </c>
      <c r="M249" s="46" t="s">
        <v>28</v>
      </c>
      <c r="N249" s="47">
        <v>44627</v>
      </c>
      <c r="O249" s="47">
        <v>44621</v>
      </c>
      <c r="P249" s="16" t="s">
        <v>650</v>
      </c>
      <c r="Q249" s="16">
        <v>5</v>
      </c>
      <c r="R249" s="16" t="s">
        <v>96</v>
      </c>
      <c r="S249" s="15"/>
    </row>
    <row r="250" spans="1:19" ht="50.1" customHeight="1">
      <c r="A250" s="46" t="s">
        <v>964</v>
      </c>
      <c r="B250" s="47">
        <v>36927</v>
      </c>
      <c r="C250" s="49">
        <f t="shared" si="3"/>
        <v>21.063013698630137</v>
      </c>
      <c r="D250" s="46">
        <v>61</v>
      </c>
      <c r="E250" s="46" t="s">
        <v>965</v>
      </c>
      <c r="F250" s="46" t="s">
        <v>344</v>
      </c>
      <c r="G250" s="46" t="s">
        <v>33</v>
      </c>
      <c r="H250" s="46" t="s">
        <v>42</v>
      </c>
      <c r="I250" s="46" t="s">
        <v>35</v>
      </c>
      <c r="J250" s="46" t="s">
        <v>25</v>
      </c>
      <c r="K250" s="46" t="s">
        <v>250</v>
      </c>
      <c r="L250" s="46" t="s">
        <v>966</v>
      </c>
      <c r="M250" s="46" t="s">
        <v>28</v>
      </c>
      <c r="N250" s="47">
        <v>44628</v>
      </c>
      <c r="O250" s="47">
        <v>44615</v>
      </c>
      <c r="P250" s="16" t="s">
        <v>125</v>
      </c>
      <c r="Q250" s="16">
        <v>2</v>
      </c>
      <c r="R250" s="16" t="s">
        <v>126</v>
      </c>
      <c r="S250" s="15"/>
    </row>
    <row r="251" spans="1:19" ht="50.1" hidden="1" customHeight="1">
      <c r="A251" s="1" t="s">
        <v>967</v>
      </c>
      <c r="B251" s="8">
        <v>44473</v>
      </c>
      <c r="C251" s="49">
        <f t="shared" si="3"/>
        <v>0.40273972602739727</v>
      </c>
      <c r="D251" s="1">
        <v>46</v>
      </c>
      <c r="E251" s="1" t="s">
        <v>968</v>
      </c>
      <c r="F251" s="1" t="s">
        <v>80</v>
      </c>
      <c r="G251" s="1" t="s">
        <v>400</v>
      </c>
      <c r="H251" s="1" t="s">
        <v>250</v>
      </c>
      <c r="I251" s="1" t="s">
        <v>685</v>
      </c>
      <c r="J251" s="1" t="s">
        <v>86</v>
      </c>
      <c r="L251" s="1" t="s">
        <v>969</v>
      </c>
      <c r="M251" s="1" t="s">
        <v>28</v>
      </c>
      <c r="N251" s="8">
        <v>44622</v>
      </c>
      <c r="O251" s="8">
        <v>44620</v>
      </c>
      <c r="P251" s="1" t="s">
        <v>402</v>
      </c>
    </row>
    <row r="252" spans="1:19" ht="50.1" hidden="1" customHeight="1">
      <c r="A252" s="46" t="s">
        <v>970</v>
      </c>
      <c r="B252" s="47">
        <v>44473</v>
      </c>
      <c r="C252" s="49">
        <f t="shared" si="3"/>
        <v>0.40547945205479452</v>
      </c>
      <c r="D252" s="46">
        <v>53</v>
      </c>
      <c r="E252" s="46" t="s">
        <v>547</v>
      </c>
      <c r="F252" s="46" t="s">
        <v>21</v>
      </c>
      <c r="G252" s="46" t="s">
        <v>33</v>
      </c>
      <c r="H252" s="46" t="s">
        <v>51</v>
      </c>
      <c r="I252" s="46" t="s">
        <v>180</v>
      </c>
      <c r="J252" s="46" t="s">
        <v>292</v>
      </c>
      <c r="K252" s="46" t="s">
        <v>26</v>
      </c>
      <c r="L252" s="46" t="s">
        <v>971</v>
      </c>
      <c r="M252" s="46" t="s">
        <v>28</v>
      </c>
      <c r="N252" s="47">
        <v>44623</v>
      </c>
      <c r="O252" s="47">
        <v>44621</v>
      </c>
      <c r="P252" s="16" t="s">
        <v>136</v>
      </c>
      <c r="Q252" s="16" t="s">
        <v>55</v>
      </c>
      <c r="R252" s="16" t="s">
        <v>972</v>
      </c>
      <c r="S252" s="15"/>
    </row>
    <row r="253" spans="1:19" ht="50.1" hidden="1" customHeight="1">
      <c r="A253" s="1" t="s">
        <v>973</v>
      </c>
      <c r="B253" s="8">
        <v>44545</v>
      </c>
      <c r="C253" s="49">
        <f t="shared" si="3"/>
        <v>0.16164383561643836</v>
      </c>
      <c r="D253" s="1">
        <v>48</v>
      </c>
      <c r="E253" s="1" t="s">
        <v>974</v>
      </c>
      <c r="F253" s="1" t="s">
        <v>415</v>
      </c>
      <c r="G253" s="1" t="s">
        <v>33</v>
      </c>
      <c r="H253" s="1" t="s">
        <v>73</v>
      </c>
      <c r="I253" s="1" t="s">
        <v>35</v>
      </c>
      <c r="J253" s="1" t="s">
        <v>25</v>
      </c>
      <c r="L253" s="1" t="s">
        <v>975</v>
      </c>
      <c r="M253" s="1" t="s">
        <v>28</v>
      </c>
      <c r="N253" s="8">
        <v>44624</v>
      </c>
      <c r="O253" s="8">
        <v>44604</v>
      </c>
      <c r="P253" s="1" t="s">
        <v>141</v>
      </c>
      <c r="Q253" s="2">
        <v>5</v>
      </c>
      <c r="R253" s="1" t="s">
        <v>96</v>
      </c>
    </row>
    <row r="254" spans="1:19" ht="50.1" customHeight="1">
      <c r="A254" s="1" t="s">
        <v>976</v>
      </c>
      <c r="B254" s="8">
        <v>41575</v>
      </c>
      <c r="C254" s="49">
        <f t="shared" si="3"/>
        <v>8.3369863013698637</v>
      </c>
      <c r="D254" s="1">
        <v>32</v>
      </c>
      <c r="E254" s="1" t="s">
        <v>977</v>
      </c>
      <c r="F254" s="1" t="s">
        <v>148</v>
      </c>
      <c r="G254" s="1" t="s">
        <v>33</v>
      </c>
      <c r="H254" s="1" t="s">
        <v>51</v>
      </c>
      <c r="I254" s="1" t="s">
        <v>35</v>
      </c>
      <c r="J254" s="1" t="s">
        <v>213</v>
      </c>
      <c r="K254" s="1" t="s">
        <v>26</v>
      </c>
      <c r="L254" s="6" t="s">
        <v>978</v>
      </c>
      <c r="M254" s="1" t="s">
        <v>28</v>
      </c>
      <c r="N254" s="8">
        <v>44626</v>
      </c>
      <c r="O254" s="8">
        <v>44618</v>
      </c>
      <c r="P254" s="1" t="s">
        <v>979</v>
      </c>
      <c r="Q254" s="2" t="s">
        <v>46</v>
      </c>
      <c r="R254" s="1" t="s">
        <v>182</v>
      </c>
    </row>
    <row r="255" spans="1:19" ht="50.1" customHeight="1">
      <c r="A255" s="46" t="s">
        <v>980</v>
      </c>
      <c r="B255" s="47">
        <v>43479</v>
      </c>
      <c r="C255" s="49">
        <f t="shared" si="3"/>
        <v>3.128767123287671</v>
      </c>
      <c r="D255" s="46">
        <v>33</v>
      </c>
      <c r="E255" s="46" t="s">
        <v>981</v>
      </c>
      <c r="F255" s="46" t="s">
        <v>148</v>
      </c>
      <c r="G255" s="46" t="s">
        <v>33</v>
      </c>
      <c r="H255" s="46" t="s">
        <v>51</v>
      </c>
      <c r="I255" s="46" t="s">
        <v>35</v>
      </c>
      <c r="J255" s="46" t="s">
        <v>123</v>
      </c>
      <c r="K255" s="46" t="s">
        <v>104</v>
      </c>
      <c r="L255" s="46" t="s">
        <v>982</v>
      </c>
      <c r="M255" s="46" t="s">
        <v>28</v>
      </c>
      <c r="N255" s="47">
        <v>44627</v>
      </c>
      <c r="O255" s="47">
        <v>44621</v>
      </c>
      <c r="P255" s="16" t="s">
        <v>182</v>
      </c>
      <c r="Q255" s="16" t="s">
        <v>55</v>
      </c>
      <c r="R255" s="16" t="s">
        <v>47</v>
      </c>
      <c r="S255" s="15"/>
    </row>
    <row r="256" spans="1:19" ht="50.1" customHeight="1">
      <c r="A256" s="46" t="s">
        <v>983</v>
      </c>
      <c r="B256" s="47">
        <v>39475</v>
      </c>
      <c r="C256" s="49">
        <f t="shared" si="3"/>
        <v>14.098630136986301</v>
      </c>
      <c r="D256" s="46">
        <v>40</v>
      </c>
      <c r="E256" s="46" t="s">
        <v>984</v>
      </c>
      <c r="F256" s="46" t="s">
        <v>148</v>
      </c>
      <c r="G256" s="46" t="s">
        <v>33</v>
      </c>
      <c r="H256" s="46" t="s">
        <v>51</v>
      </c>
      <c r="I256" s="46" t="s">
        <v>35</v>
      </c>
      <c r="J256" s="46" t="s">
        <v>25</v>
      </c>
      <c r="K256" s="46" t="s">
        <v>36</v>
      </c>
      <c r="L256" s="46" t="s">
        <v>985</v>
      </c>
      <c r="M256" s="46" t="s">
        <v>28</v>
      </c>
      <c r="N256" s="47">
        <v>44644</v>
      </c>
      <c r="O256" s="47">
        <v>44621</v>
      </c>
      <c r="P256" s="16" t="s">
        <v>38</v>
      </c>
      <c r="Q256" s="16">
        <v>3</v>
      </c>
      <c r="R256" s="16" t="s">
        <v>39</v>
      </c>
      <c r="S256" s="15"/>
    </row>
    <row r="257" spans="1:19" ht="50.1" hidden="1" customHeight="1">
      <c r="A257" s="46" t="s">
        <v>986</v>
      </c>
      <c r="B257" s="47">
        <v>44571</v>
      </c>
      <c r="C257" s="49">
        <f t="shared" si="3"/>
        <v>0.12876712328767123</v>
      </c>
      <c r="D257" s="46">
        <v>48</v>
      </c>
      <c r="E257" s="46" t="s">
        <v>987</v>
      </c>
      <c r="F257" s="46" t="s">
        <v>148</v>
      </c>
      <c r="G257" s="46" t="s">
        <v>33</v>
      </c>
      <c r="H257" s="46" t="s">
        <v>51</v>
      </c>
      <c r="I257" s="46" t="s">
        <v>35</v>
      </c>
      <c r="J257" s="46" t="s">
        <v>25</v>
      </c>
      <c r="K257" s="46" t="s">
        <v>36</v>
      </c>
      <c r="L257" s="46" t="s">
        <v>988</v>
      </c>
      <c r="M257" s="46" t="s">
        <v>28</v>
      </c>
      <c r="N257" s="47">
        <v>44641</v>
      </c>
      <c r="O257" s="47">
        <v>44618</v>
      </c>
      <c r="P257" s="16" t="s">
        <v>650</v>
      </c>
      <c r="Q257" s="16" t="s">
        <v>989</v>
      </c>
      <c r="R257" s="16" t="s">
        <v>96</v>
      </c>
      <c r="S257" s="51" t="s">
        <v>990</v>
      </c>
    </row>
    <row r="258" spans="1:19" ht="50.1" customHeight="1">
      <c r="A258" s="46" t="s">
        <v>991</v>
      </c>
      <c r="B258" s="47">
        <v>34556</v>
      </c>
      <c r="C258" s="49">
        <f t="shared" si="3"/>
        <v>27.578082191780823</v>
      </c>
      <c r="D258" s="46">
        <v>51</v>
      </c>
      <c r="E258" s="46" t="s">
        <v>992</v>
      </c>
      <c r="F258" s="46" t="s">
        <v>148</v>
      </c>
      <c r="G258" s="46" t="s">
        <v>33</v>
      </c>
      <c r="H258" s="46" t="s">
        <v>51</v>
      </c>
      <c r="I258" s="46" t="s">
        <v>35</v>
      </c>
      <c r="J258" s="46" t="s">
        <v>300</v>
      </c>
      <c r="K258" s="46" t="s">
        <v>104</v>
      </c>
      <c r="L258" s="46" t="s">
        <v>993</v>
      </c>
      <c r="M258" s="46" t="s">
        <v>28</v>
      </c>
      <c r="N258" s="47">
        <v>44627</v>
      </c>
      <c r="O258" s="47">
        <v>44622</v>
      </c>
      <c r="P258" s="16" t="s">
        <v>994</v>
      </c>
      <c r="Q258" s="16" t="s">
        <v>55</v>
      </c>
      <c r="R258" s="16" t="s">
        <v>47</v>
      </c>
      <c r="S258" s="15"/>
    </row>
    <row r="259" spans="1:19" ht="50.1" hidden="1" customHeight="1">
      <c r="A259" s="1" t="s">
        <v>995</v>
      </c>
      <c r="B259" s="8">
        <v>44480</v>
      </c>
      <c r="C259" s="49">
        <f t="shared" ref="C259:C322" si="4">(O259-B259)/365</f>
        <v>0.37260273972602742</v>
      </c>
      <c r="D259" s="1">
        <v>50</v>
      </c>
      <c r="E259" s="1" t="s">
        <v>996</v>
      </c>
      <c r="F259" s="1" t="s">
        <v>80</v>
      </c>
      <c r="G259" s="1" t="s">
        <v>400</v>
      </c>
      <c r="H259" s="1" t="s">
        <v>437</v>
      </c>
      <c r="I259" s="1" t="s">
        <v>180</v>
      </c>
      <c r="J259" s="1" t="s">
        <v>134</v>
      </c>
      <c r="L259" s="1" t="s">
        <v>997</v>
      </c>
      <c r="M259" s="1" t="s">
        <v>28</v>
      </c>
      <c r="N259" s="8">
        <v>44627</v>
      </c>
      <c r="O259" s="8">
        <v>44616</v>
      </c>
      <c r="P259" s="1" t="s">
        <v>136</v>
      </c>
      <c r="Q259" s="2" t="s">
        <v>46</v>
      </c>
      <c r="R259" s="1" t="s">
        <v>47</v>
      </c>
    </row>
    <row r="260" spans="1:19" ht="50.1" customHeight="1">
      <c r="A260" s="46" t="s">
        <v>998</v>
      </c>
      <c r="B260" s="47">
        <v>39384</v>
      </c>
      <c r="C260" s="49">
        <f t="shared" si="4"/>
        <v>14.35068493150685</v>
      </c>
      <c r="D260" s="46">
        <v>36</v>
      </c>
      <c r="E260" s="46" t="s">
        <v>999</v>
      </c>
      <c r="F260" s="46" t="s">
        <v>80</v>
      </c>
      <c r="G260" s="46" t="s">
        <v>33</v>
      </c>
      <c r="H260" s="46" t="s">
        <v>42</v>
      </c>
      <c r="I260" s="46" t="s">
        <v>35</v>
      </c>
      <c r="J260" s="46" t="s">
        <v>292</v>
      </c>
      <c r="K260" s="46" t="s">
        <v>26</v>
      </c>
      <c r="L260" s="46" t="s">
        <v>1000</v>
      </c>
      <c r="M260" s="46" t="s">
        <v>28</v>
      </c>
      <c r="N260" s="47">
        <v>44629</v>
      </c>
      <c r="O260" s="47">
        <v>44622</v>
      </c>
      <c r="P260" s="16" t="s">
        <v>136</v>
      </c>
      <c r="Q260" s="16" t="s">
        <v>55</v>
      </c>
      <c r="R260" s="16" t="s">
        <v>47</v>
      </c>
      <c r="S260" s="15"/>
    </row>
    <row r="261" spans="1:19" ht="50.1" hidden="1" customHeight="1">
      <c r="A261" s="46" t="s">
        <v>1001</v>
      </c>
      <c r="B261" s="47">
        <v>44494</v>
      </c>
      <c r="C261" s="49">
        <f t="shared" si="4"/>
        <v>0.35342465753424657</v>
      </c>
      <c r="D261" s="46">
        <v>29</v>
      </c>
      <c r="E261" s="46" t="s">
        <v>1002</v>
      </c>
      <c r="F261" s="46" t="s">
        <v>50</v>
      </c>
      <c r="G261" s="46" t="s">
        <v>33</v>
      </c>
      <c r="H261" s="46" t="s">
        <v>81</v>
      </c>
      <c r="I261" s="46" t="s">
        <v>35</v>
      </c>
      <c r="J261" s="46" t="s">
        <v>86</v>
      </c>
      <c r="K261" s="46" t="s">
        <v>36</v>
      </c>
      <c r="L261" s="46" t="s">
        <v>1003</v>
      </c>
      <c r="M261" s="46" t="s">
        <v>28</v>
      </c>
      <c r="N261" s="47">
        <v>44626</v>
      </c>
      <c r="O261" s="47">
        <v>44623</v>
      </c>
      <c r="P261" s="16" t="s">
        <v>125</v>
      </c>
      <c r="Q261" s="16">
        <v>9</v>
      </c>
      <c r="R261" s="16" t="s">
        <v>126</v>
      </c>
      <c r="S261" s="15"/>
    </row>
    <row r="262" spans="1:19" ht="50.1" hidden="1" customHeight="1">
      <c r="A262" s="46" t="s">
        <v>1004</v>
      </c>
      <c r="B262" s="47">
        <v>44466</v>
      </c>
      <c r="C262" s="49">
        <f t="shared" si="4"/>
        <v>0.42191780821917807</v>
      </c>
      <c r="D262" s="46">
        <v>38</v>
      </c>
      <c r="E262" s="46" t="s">
        <v>1005</v>
      </c>
      <c r="F262" s="46" t="s">
        <v>50</v>
      </c>
      <c r="G262" s="46" t="s">
        <v>33</v>
      </c>
      <c r="H262" s="46" t="s">
        <v>81</v>
      </c>
      <c r="I262" s="46" t="s">
        <v>35</v>
      </c>
      <c r="J262" s="46" t="s">
        <v>139</v>
      </c>
      <c r="K262" s="46" t="s">
        <v>36</v>
      </c>
      <c r="L262" s="46" t="s">
        <v>1006</v>
      </c>
      <c r="M262" s="46" t="s">
        <v>28</v>
      </c>
      <c r="N262" s="47">
        <v>44629</v>
      </c>
      <c r="O262" s="47">
        <v>44620</v>
      </c>
      <c r="P262" s="16" t="s">
        <v>125</v>
      </c>
      <c r="Q262" s="16">
        <v>9</v>
      </c>
      <c r="R262" s="16" t="s">
        <v>126</v>
      </c>
      <c r="S262" s="15"/>
    </row>
    <row r="263" spans="1:19" ht="50.1" customHeight="1">
      <c r="A263" s="46" t="s">
        <v>1007</v>
      </c>
      <c r="B263" s="47">
        <v>43556</v>
      </c>
      <c r="C263" s="49">
        <f t="shared" si="4"/>
        <v>2.9260273972602739</v>
      </c>
      <c r="D263" s="46">
        <v>51</v>
      </c>
      <c r="E263" s="46" t="s">
        <v>1008</v>
      </c>
      <c r="F263" s="46" t="s">
        <v>80</v>
      </c>
      <c r="G263" s="46" t="s">
        <v>33</v>
      </c>
      <c r="H263" s="46" t="s">
        <v>51</v>
      </c>
      <c r="I263" s="46" t="s">
        <v>35</v>
      </c>
      <c r="J263" s="46" t="s">
        <v>25</v>
      </c>
      <c r="K263" s="46" t="s">
        <v>36</v>
      </c>
      <c r="L263" s="46" t="s">
        <v>1009</v>
      </c>
      <c r="M263" s="46" t="s">
        <v>28</v>
      </c>
      <c r="N263" s="47">
        <v>44635</v>
      </c>
      <c r="O263" s="47">
        <v>44624</v>
      </c>
      <c r="P263" s="16" t="s">
        <v>38</v>
      </c>
      <c r="Q263" s="16" t="s">
        <v>1010</v>
      </c>
      <c r="R263" s="16" t="s">
        <v>39</v>
      </c>
      <c r="S263" s="15"/>
    </row>
    <row r="264" spans="1:19" ht="50.1" hidden="1" customHeight="1">
      <c r="A264" s="46" t="s">
        <v>1011</v>
      </c>
      <c r="B264" s="47">
        <v>44501</v>
      </c>
      <c r="C264" s="49">
        <f t="shared" si="4"/>
        <v>0.10684931506849316</v>
      </c>
      <c r="D264" s="59">
        <v>50</v>
      </c>
      <c r="E264" s="50" t="s">
        <v>1012</v>
      </c>
      <c r="F264" s="46" t="s">
        <v>178</v>
      </c>
      <c r="G264" s="46" t="s">
        <v>33</v>
      </c>
      <c r="H264" s="46" t="s">
        <v>42</v>
      </c>
      <c r="I264" s="46" t="s">
        <v>35</v>
      </c>
      <c r="J264" s="46" t="s">
        <v>221</v>
      </c>
      <c r="K264" s="46" t="s">
        <v>36</v>
      </c>
      <c r="L264" s="46" t="s">
        <v>1013</v>
      </c>
      <c r="M264" s="46" t="s">
        <v>28</v>
      </c>
      <c r="N264" s="47">
        <v>44657</v>
      </c>
      <c r="O264" s="47">
        <v>44540</v>
      </c>
      <c r="P264" s="15" t="s">
        <v>125</v>
      </c>
      <c r="Q264" s="15">
        <v>2</v>
      </c>
      <c r="R264" s="15" t="s">
        <v>126</v>
      </c>
      <c r="S264"/>
    </row>
    <row r="265" spans="1:19" ht="50.1" customHeight="1">
      <c r="A265" s="46" t="s">
        <v>1014</v>
      </c>
      <c r="B265" s="47">
        <v>42632</v>
      </c>
      <c r="C265" s="49">
        <f t="shared" si="4"/>
        <v>5.4602739726027396</v>
      </c>
      <c r="D265" s="46">
        <v>33</v>
      </c>
      <c r="E265" s="46" t="s">
        <v>1015</v>
      </c>
      <c r="F265" s="46" t="s">
        <v>194</v>
      </c>
      <c r="G265" s="46" t="s">
        <v>22</v>
      </c>
      <c r="H265" s="46" t="s">
        <v>23</v>
      </c>
      <c r="I265" s="46" t="s">
        <v>35</v>
      </c>
      <c r="J265" s="46" t="s">
        <v>25</v>
      </c>
      <c r="K265" s="46" t="s">
        <v>36</v>
      </c>
      <c r="L265" s="46" t="s">
        <v>1016</v>
      </c>
      <c r="M265" s="46" t="s">
        <v>28</v>
      </c>
      <c r="N265" s="47">
        <v>44629</v>
      </c>
      <c r="O265" s="47">
        <v>44625</v>
      </c>
      <c r="P265" s="16" t="s">
        <v>29</v>
      </c>
      <c r="Q265" s="16">
        <v>1</v>
      </c>
      <c r="R265" s="16" t="s">
        <v>30</v>
      </c>
      <c r="S265" s="15"/>
    </row>
    <row r="266" spans="1:19" ht="50.1" customHeight="1">
      <c r="A266" s="46" t="s">
        <v>1017</v>
      </c>
      <c r="B266" s="47">
        <v>41787</v>
      </c>
      <c r="C266" s="49">
        <f t="shared" si="4"/>
        <v>7.7808219178082192</v>
      </c>
      <c r="D266" s="46">
        <v>31</v>
      </c>
      <c r="E266" s="46" t="s">
        <v>1018</v>
      </c>
      <c r="F266" s="46" t="s">
        <v>194</v>
      </c>
      <c r="G266" s="46" t="s">
        <v>33</v>
      </c>
      <c r="H266" s="46" t="s">
        <v>51</v>
      </c>
      <c r="I266" s="46" t="s">
        <v>35</v>
      </c>
      <c r="J266" s="46" t="s">
        <v>234</v>
      </c>
      <c r="K266" s="46" t="s">
        <v>36</v>
      </c>
      <c r="L266" s="46" t="s">
        <v>1019</v>
      </c>
      <c r="M266" s="46" t="s">
        <v>28</v>
      </c>
      <c r="N266" s="47">
        <v>44629</v>
      </c>
      <c r="O266" s="47">
        <v>44627</v>
      </c>
      <c r="P266" s="16" t="s">
        <v>650</v>
      </c>
      <c r="Q266" s="16">
        <v>5</v>
      </c>
      <c r="R266" s="16" t="s">
        <v>96</v>
      </c>
      <c r="S266" s="15"/>
    </row>
    <row r="267" spans="1:19" ht="50.1" hidden="1" customHeight="1">
      <c r="A267" s="46" t="s">
        <v>1020</v>
      </c>
      <c r="B267" s="47">
        <v>44334</v>
      </c>
      <c r="C267" s="49">
        <f t="shared" si="4"/>
        <v>0.79178082191780819</v>
      </c>
      <c r="D267" s="46">
        <v>33</v>
      </c>
      <c r="E267" s="46" t="s">
        <v>1021</v>
      </c>
      <c r="F267" s="46" t="s">
        <v>80</v>
      </c>
      <c r="G267" s="46" t="s">
        <v>33</v>
      </c>
      <c r="H267" s="46" t="s">
        <v>81</v>
      </c>
      <c r="I267" s="46" t="s">
        <v>35</v>
      </c>
      <c r="J267" s="46" t="s">
        <v>25</v>
      </c>
      <c r="K267" s="46" t="s">
        <v>36</v>
      </c>
      <c r="L267" s="46" t="s">
        <v>1022</v>
      </c>
      <c r="M267" s="46" t="s">
        <v>28</v>
      </c>
      <c r="N267" s="47">
        <v>44628</v>
      </c>
      <c r="O267" s="47">
        <v>44623</v>
      </c>
      <c r="P267" s="16" t="s">
        <v>125</v>
      </c>
      <c r="Q267" s="16">
        <v>2</v>
      </c>
      <c r="R267" s="16" t="s">
        <v>126</v>
      </c>
      <c r="S267" s="15"/>
    </row>
    <row r="268" spans="1:19" ht="50.1" customHeight="1">
      <c r="A268" s="46" t="s">
        <v>1023</v>
      </c>
      <c r="B268" s="47">
        <v>41827</v>
      </c>
      <c r="C268" s="49">
        <f t="shared" si="4"/>
        <v>7.6684931506849319</v>
      </c>
      <c r="D268" s="46">
        <v>39</v>
      </c>
      <c r="E268" s="46" t="s">
        <v>1024</v>
      </c>
      <c r="F268" s="46" t="s">
        <v>80</v>
      </c>
      <c r="G268" s="46" t="s">
        <v>22</v>
      </c>
      <c r="H268" s="46" t="s">
        <v>448</v>
      </c>
      <c r="I268" s="46" t="s">
        <v>35</v>
      </c>
      <c r="J268" s="46" t="s">
        <v>150</v>
      </c>
      <c r="K268" s="46" t="s">
        <v>26</v>
      </c>
      <c r="L268" s="46" t="s">
        <v>1025</v>
      </c>
      <c r="M268" s="46" t="s">
        <v>28</v>
      </c>
      <c r="N268" s="47">
        <v>44628</v>
      </c>
      <c r="O268" s="47">
        <v>44626</v>
      </c>
      <c r="P268" s="16" t="s">
        <v>950</v>
      </c>
      <c r="Q268" s="16" t="s">
        <v>55</v>
      </c>
      <c r="R268" s="16" t="s">
        <v>542</v>
      </c>
      <c r="S268" s="15"/>
    </row>
    <row r="269" spans="1:19" ht="50.1" customHeight="1">
      <c r="A269" s="46" t="s">
        <v>1026</v>
      </c>
      <c r="B269" s="47">
        <v>32739</v>
      </c>
      <c r="C269" s="49">
        <f t="shared" si="4"/>
        <v>32.56986301369863</v>
      </c>
      <c r="D269" s="46">
        <v>52</v>
      </c>
      <c r="E269" s="46" t="s">
        <v>1027</v>
      </c>
      <c r="F269" s="46" t="s">
        <v>156</v>
      </c>
      <c r="G269" s="46" t="s">
        <v>551</v>
      </c>
      <c r="H269" s="46" t="s">
        <v>684</v>
      </c>
      <c r="I269" s="46" t="s">
        <v>35</v>
      </c>
      <c r="J269" s="46" t="s">
        <v>1028</v>
      </c>
      <c r="K269" s="46" t="s">
        <v>256</v>
      </c>
      <c r="L269" s="46" t="s">
        <v>1029</v>
      </c>
      <c r="M269" s="46" t="s">
        <v>28</v>
      </c>
      <c r="N269" s="47">
        <v>44627</v>
      </c>
      <c r="O269" s="47">
        <v>44627</v>
      </c>
      <c r="P269" s="16" t="s">
        <v>1030</v>
      </c>
      <c r="Q269" s="16" t="s">
        <v>55</v>
      </c>
      <c r="R269" s="16" t="s">
        <v>153</v>
      </c>
      <c r="S269" s="15"/>
    </row>
    <row r="270" spans="1:19" ht="50.1" customHeight="1">
      <c r="A270" s="46" t="s">
        <v>1031</v>
      </c>
      <c r="B270" s="47">
        <v>42856</v>
      </c>
      <c r="C270" s="49">
        <f t="shared" si="4"/>
        <v>4.8356164383561646</v>
      </c>
      <c r="D270" s="46">
        <v>37</v>
      </c>
      <c r="E270" s="46" t="s">
        <v>1032</v>
      </c>
      <c r="F270" s="46" t="s">
        <v>148</v>
      </c>
      <c r="G270" s="46" t="s">
        <v>22</v>
      </c>
      <c r="H270" s="46" t="s">
        <v>173</v>
      </c>
      <c r="I270" s="46" t="s">
        <v>35</v>
      </c>
      <c r="J270" s="46" t="s">
        <v>213</v>
      </c>
      <c r="K270" s="46" t="s">
        <v>104</v>
      </c>
      <c r="L270" s="48" t="s">
        <v>1033</v>
      </c>
      <c r="M270" s="46" t="s">
        <v>28</v>
      </c>
      <c r="N270" s="47">
        <v>44649</v>
      </c>
      <c r="O270" s="47">
        <v>44621</v>
      </c>
      <c r="P270" s="16" t="s">
        <v>439</v>
      </c>
      <c r="Q270" s="16" t="s">
        <v>55</v>
      </c>
      <c r="R270" s="16" t="s">
        <v>726</v>
      </c>
      <c r="S270" s="15"/>
    </row>
    <row r="271" spans="1:19" ht="50.1" customHeight="1">
      <c r="A271" s="46" t="s">
        <v>1034</v>
      </c>
      <c r="B271" s="47">
        <v>36789</v>
      </c>
      <c r="C271" s="49">
        <f t="shared" si="4"/>
        <v>21.471232876712328</v>
      </c>
      <c r="D271" s="46">
        <v>43</v>
      </c>
      <c r="E271" s="46" t="s">
        <v>1035</v>
      </c>
      <c r="F271" s="46" t="s">
        <v>178</v>
      </c>
      <c r="G271" s="46" t="s">
        <v>33</v>
      </c>
      <c r="H271" s="46" t="s">
        <v>51</v>
      </c>
      <c r="I271" s="46" t="s">
        <v>35</v>
      </c>
      <c r="J271" s="46" t="s">
        <v>300</v>
      </c>
      <c r="K271" s="46" t="s">
        <v>104</v>
      </c>
      <c r="L271" s="46" t="s">
        <v>1036</v>
      </c>
      <c r="M271" s="46" t="s">
        <v>28</v>
      </c>
      <c r="N271" s="47">
        <v>44631</v>
      </c>
      <c r="O271" s="47">
        <v>44626</v>
      </c>
      <c r="P271" s="16" t="s">
        <v>38</v>
      </c>
      <c r="Q271" s="16">
        <v>3</v>
      </c>
      <c r="R271" s="16" t="s">
        <v>39</v>
      </c>
      <c r="S271" s="15"/>
    </row>
    <row r="272" spans="1:19" ht="50.1" customHeight="1">
      <c r="A272" s="46" t="s">
        <v>1037</v>
      </c>
      <c r="B272" s="47">
        <v>35359</v>
      </c>
      <c r="C272" s="49">
        <f t="shared" si="4"/>
        <v>25.394520547945206</v>
      </c>
      <c r="D272" s="46">
        <v>48</v>
      </c>
      <c r="E272" s="46" t="s">
        <v>1038</v>
      </c>
      <c r="F272" s="46" t="s">
        <v>178</v>
      </c>
      <c r="G272" s="46" t="s">
        <v>33</v>
      </c>
      <c r="H272" s="46" t="s">
        <v>42</v>
      </c>
      <c r="I272" s="46" t="s">
        <v>35</v>
      </c>
      <c r="J272" s="46" t="s">
        <v>25</v>
      </c>
      <c r="K272" s="46" t="s">
        <v>36</v>
      </c>
      <c r="L272" s="46" t="s">
        <v>1039</v>
      </c>
      <c r="M272" s="46" t="s">
        <v>28</v>
      </c>
      <c r="N272" s="47">
        <v>44631</v>
      </c>
      <c r="O272" s="47">
        <v>44628</v>
      </c>
      <c r="P272" s="16" t="s">
        <v>125</v>
      </c>
      <c r="Q272" s="16">
        <v>3</v>
      </c>
      <c r="R272" s="16" t="s">
        <v>126</v>
      </c>
      <c r="S272" s="15"/>
    </row>
    <row r="273" spans="1:19" ht="50.1" hidden="1" customHeight="1">
      <c r="A273" s="46" t="s">
        <v>1040</v>
      </c>
      <c r="B273" s="47">
        <v>44585</v>
      </c>
      <c r="C273" s="49">
        <f t="shared" si="4"/>
        <v>0.12054794520547946</v>
      </c>
      <c r="D273" s="46">
        <v>30</v>
      </c>
      <c r="E273" s="46" t="s">
        <v>1041</v>
      </c>
      <c r="F273" s="46" t="s">
        <v>156</v>
      </c>
      <c r="G273" s="46" t="s">
        <v>33</v>
      </c>
      <c r="H273" s="46" t="s">
        <v>470</v>
      </c>
      <c r="I273" s="46" t="s">
        <v>35</v>
      </c>
      <c r="J273" s="46" t="s">
        <v>25</v>
      </c>
      <c r="K273" s="46"/>
      <c r="L273" s="46" t="s">
        <v>1042</v>
      </c>
      <c r="M273" s="46" t="s">
        <v>28</v>
      </c>
      <c r="N273" s="47">
        <v>44645</v>
      </c>
      <c r="O273" s="47">
        <v>44629</v>
      </c>
      <c r="P273" s="16" t="s">
        <v>650</v>
      </c>
      <c r="Q273" s="16">
        <v>6</v>
      </c>
      <c r="R273" s="16" t="s">
        <v>96</v>
      </c>
      <c r="S273" s="15"/>
    </row>
    <row r="274" spans="1:19" ht="50.1" customHeight="1">
      <c r="A274" s="46" t="s">
        <v>1043</v>
      </c>
      <c r="B274" s="47">
        <v>42135</v>
      </c>
      <c r="C274" s="49">
        <f t="shared" si="4"/>
        <v>6.4</v>
      </c>
      <c r="D274" s="46">
        <v>41</v>
      </c>
      <c r="E274" s="46" t="s">
        <v>1044</v>
      </c>
      <c r="F274" s="46" t="s">
        <v>202</v>
      </c>
      <c r="G274" s="46" t="s">
        <v>33</v>
      </c>
      <c r="H274" s="46" t="s">
        <v>51</v>
      </c>
      <c r="I274" s="46" t="s">
        <v>35</v>
      </c>
      <c r="J274" s="46" t="s">
        <v>25</v>
      </c>
      <c r="K274" s="46" t="s">
        <v>36</v>
      </c>
      <c r="L274" s="46" t="s">
        <v>1045</v>
      </c>
      <c r="M274" s="46" t="s">
        <v>28</v>
      </c>
      <c r="N274" s="47">
        <v>44631</v>
      </c>
      <c r="O274" s="47">
        <v>44471</v>
      </c>
      <c r="P274" s="16" t="s">
        <v>38</v>
      </c>
      <c r="Q274" s="16">
        <v>8</v>
      </c>
      <c r="R274" s="16" t="s">
        <v>39</v>
      </c>
      <c r="S274" s="15"/>
    </row>
    <row r="275" spans="1:19" ht="50.1" customHeight="1">
      <c r="A275" s="46" t="s">
        <v>1046</v>
      </c>
      <c r="B275" s="47">
        <v>41827</v>
      </c>
      <c r="C275" s="49">
        <f t="shared" si="4"/>
        <v>7.6767123287671231</v>
      </c>
      <c r="D275" s="46">
        <v>35</v>
      </c>
      <c r="E275" s="46" t="s">
        <v>1047</v>
      </c>
      <c r="F275" s="46" t="s">
        <v>80</v>
      </c>
      <c r="G275" s="46" t="s">
        <v>22</v>
      </c>
      <c r="H275" s="46" t="s">
        <v>173</v>
      </c>
      <c r="I275" s="46" t="s">
        <v>35</v>
      </c>
      <c r="J275" s="46" t="s">
        <v>1048</v>
      </c>
      <c r="K275" s="46" t="s">
        <v>250</v>
      </c>
      <c r="L275" s="46" t="s">
        <v>1049</v>
      </c>
      <c r="M275" s="46" t="s">
        <v>28</v>
      </c>
      <c r="N275" s="47">
        <v>44649</v>
      </c>
      <c r="O275" s="47">
        <v>44629</v>
      </c>
      <c r="P275" s="16" t="s">
        <v>1050</v>
      </c>
      <c r="Q275" s="16" t="s">
        <v>55</v>
      </c>
      <c r="R275" s="16" t="s">
        <v>47</v>
      </c>
      <c r="S275" s="15"/>
    </row>
    <row r="276" spans="1:19" ht="50.1" customHeight="1">
      <c r="A276" s="46" t="s">
        <v>1051</v>
      </c>
      <c r="B276" s="47">
        <v>41746</v>
      </c>
      <c r="C276" s="49">
        <f t="shared" si="4"/>
        <v>7.8904109589041092</v>
      </c>
      <c r="D276" s="46">
        <v>40</v>
      </c>
      <c r="E276" s="46" t="s">
        <v>1052</v>
      </c>
      <c r="F276" s="46" t="s">
        <v>178</v>
      </c>
      <c r="G276" s="46" t="s">
        <v>33</v>
      </c>
      <c r="H276" s="46" t="s">
        <v>51</v>
      </c>
      <c r="I276" s="46" t="s">
        <v>35</v>
      </c>
      <c r="J276" s="46" t="s">
        <v>123</v>
      </c>
      <c r="K276" s="46" t="s">
        <v>250</v>
      </c>
      <c r="L276" s="46" t="s">
        <v>1053</v>
      </c>
      <c r="M276" s="46" t="s">
        <v>28</v>
      </c>
      <c r="N276" s="47">
        <v>44631</v>
      </c>
      <c r="O276" s="47">
        <v>44626</v>
      </c>
      <c r="P276" s="16" t="s">
        <v>38</v>
      </c>
      <c r="Q276" s="16" t="s">
        <v>1054</v>
      </c>
      <c r="R276" s="16" t="s">
        <v>39</v>
      </c>
      <c r="S276" s="15"/>
    </row>
    <row r="277" spans="1:19" ht="50.1" customHeight="1">
      <c r="A277" s="46" t="s">
        <v>1055</v>
      </c>
      <c r="B277" s="47">
        <v>35863</v>
      </c>
      <c r="C277" s="49">
        <f t="shared" si="4"/>
        <v>24.005479452054793</v>
      </c>
      <c r="D277" s="46">
        <v>57</v>
      </c>
      <c r="E277" s="46" t="s">
        <v>1056</v>
      </c>
      <c r="F277" s="46" t="s">
        <v>156</v>
      </c>
      <c r="G277" s="46" t="s">
        <v>22</v>
      </c>
      <c r="H277" s="46" t="s">
        <v>23</v>
      </c>
      <c r="I277" s="46" t="s">
        <v>35</v>
      </c>
      <c r="J277" s="46" t="s">
        <v>25</v>
      </c>
      <c r="K277" s="46" t="s">
        <v>250</v>
      </c>
      <c r="L277" s="46" t="s">
        <v>1057</v>
      </c>
      <c r="M277" s="46" t="s">
        <v>28</v>
      </c>
      <c r="N277" s="47">
        <v>44635</v>
      </c>
      <c r="O277" s="47">
        <v>44625</v>
      </c>
      <c r="P277" s="16" t="s">
        <v>29</v>
      </c>
      <c r="Q277" s="16">
        <v>1</v>
      </c>
      <c r="R277" s="16" t="s">
        <v>30</v>
      </c>
      <c r="S277" s="15"/>
    </row>
    <row r="278" spans="1:19" ht="50.1" hidden="1" customHeight="1">
      <c r="A278" s="46" t="s">
        <v>1058</v>
      </c>
      <c r="B278" s="47">
        <v>44578</v>
      </c>
      <c r="C278" s="49">
        <f t="shared" si="4"/>
        <v>0.13150684931506848</v>
      </c>
      <c r="D278" s="46">
        <v>42</v>
      </c>
      <c r="E278" s="46" t="s">
        <v>1059</v>
      </c>
      <c r="F278" s="46" t="s">
        <v>21</v>
      </c>
      <c r="G278" s="46" t="s">
        <v>33</v>
      </c>
      <c r="H278" s="46" t="s">
        <v>51</v>
      </c>
      <c r="I278" s="46" t="s">
        <v>35</v>
      </c>
      <c r="J278" s="46" t="s">
        <v>25</v>
      </c>
      <c r="K278" s="46" t="s">
        <v>36</v>
      </c>
      <c r="L278" s="46" t="s">
        <v>1060</v>
      </c>
      <c r="M278" s="46" t="s">
        <v>28</v>
      </c>
      <c r="N278" s="47">
        <v>44630</v>
      </c>
      <c r="O278" s="47">
        <v>44626</v>
      </c>
      <c r="P278" s="16" t="s">
        <v>38</v>
      </c>
      <c r="Q278" s="16" t="s">
        <v>1010</v>
      </c>
      <c r="R278" s="16" t="s">
        <v>39</v>
      </c>
      <c r="S278" s="15"/>
    </row>
    <row r="279" spans="1:19" ht="50.1" customHeight="1">
      <c r="A279" s="46" t="s">
        <v>1061</v>
      </c>
      <c r="B279" s="47">
        <v>40602</v>
      </c>
      <c r="C279" s="49">
        <f t="shared" si="4"/>
        <v>10.989041095890411</v>
      </c>
      <c r="D279" s="46">
        <v>54</v>
      </c>
      <c r="E279" s="46" t="s">
        <v>1062</v>
      </c>
      <c r="F279" s="46" t="s">
        <v>1063</v>
      </c>
      <c r="G279" s="46" t="s">
        <v>22</v>
      </c>
      <c r="H279" s="46" t="s">
        <v>203</v>
      </c>
      <c r="I279" s="46" t="s">
        <v>35</v>
      </c>
      <c r="J279" s="46" t="s">
        <v>86</v>
      </c>
      <c r="K279" s="46" t="s">
        <v>36</v>
      </c>
      <c r="L279" s="46" t="s">
        <v>1064</v>
      </c>
      <c r="M279" s="46" t="s">
        <v>28</v>
      </c>
      <c r="N279" s="47">
        <v>44649</v>
      </c>
      <c r="O279" s="47">
        <v>44613</v>
      </c>
      <c r="P279" s="16" t="s">
        <v>29</v>
      </c>
      <c r="Q279" s="16">
        <v>10</v>
      </c>
      <c r="R279" s="16" t="s">
        <v>39</v>
      </c>
      <c r="S279" s="15"/>
    </row>
    <row r="280" spans="1:19" ht="50.1" hidden="1" customHeight="1">
      <c r="A280" s="46" t="s">
        <v>1065</v>
      </c>
      <c r="B280" s="47">
        <v>44547</v>
      </c>
      <c r="C280" s="49">
        <f t="shared" si="4"/>
        <v>0.22739726027397261</v>
      </c>
      <c r="D280" s="46">
        <v>43</v>
      </c>
      <c r="E280" s="46" t="s">
        <v>1066</v>
      </c>
      <c r="F280" s="46" t="s">
        <v>156</v>
      </c>
      <c r="G280" s="46" t="s">
        <v>33</v>
      </c>
      <c r="H280" s="46" t="s">
        <v>51</v>
      </c>
      <c r="I280" s="46" t="s">
        <v>35</v>
      </c>
      <c r="J280" s="46" t="s">
        <v>139</v>
      </c>
      <c r="K280" s="46" t="s">
        <v>26</v>
      </c>
      <c r="L280" s="46" t="s">
        <v>1067</v>
      </c>
      <c r="M280" s="46" t="s">
        <v>28</v>
      </c>
      <c r="N280" s="47">
        <v>44643</v>
      </c>
      <c r="O280" s="47">
        <v>44630</v>
      </c>
      <c r="P280" s="16" t="s">
        <v>136</v>
      </c>
      <c r="Q280" s="16" t="s">
        <v>55</v>
      </c>
      <c r="R280" s="16" t="s">
        <v>47</v>
      </c>
      <c r="S280" s="15"/>
    </row>
    <row r="281" spans="1:19" ht="50.1" customHeight="1">
      <c r="A281" s="46" t="s">
        <v>1068</v>
      </c>
      <c r="B281" s="47">
        <v>38904</v>
      </c>
      <c r="C281" s="49">
        <f t="shared" si="4"/>
        <v>15.687671232876712</v>
      </c>
      <c r="D281" s="46">
        <v>57</v>
      </c>
      <c r="E281" s="46" t="s">
        <v>1069</v>
      </c>
      <c r="F281" s="46" t="s">
        <v>80</v>
      </c>
      <c r="G281" s="46" t="s">
        <v>22</v>
      </c>
      <c r="H281" s="46" t="s">
        <v>23</v>
      </c>
      <c r="I281" s="46" t="s">
        <v>35</v>
      </c>
      <c r="J281" s="46" t="s">
        <v>292</v>
      </c>
      <c r="K281" s="46" t="s">
        <v>26</v>
      </c>
      <c r="L281" s="46" t="s">
        <v>1070</v>
      </c>
      <c r="M281" s="46" t="s">
        <v>28</v>
      </c>
      <c r="N281" s="47">
        <v>44649</v>
      </c>
      <c r="O281" s="47">
        <v>44630</v>
      </c>
      <c r="P281" s="16" t="s">
        <v>136</v>
      </c>
      <c r="Q281" s="16" t="s">
        <v>55</v>
      </c>
      <c r="R281" s="16" t="s">
        <v>47</v>
      </c>
      <c r="S281" s="15"/>
    </row>
    <row r="282" spans="1:19" ht="50.1" hidden="1" customHeight="1">
      <c r="A282" s="46" t="s">
        <v>1071</v>
      </c>
      <c r="B282" s="47">
        <v>44508</v>
      </c>
      <c r="C282" s="49">
        <f t="shared" si="4"/>
        <v>0.31506849315068491</v>
      </c>
      <c r="D282" s="46">
        <v>49</v>
      </c>
      <c r="E282" s="46" t="s">
        <v>1072</v>
      </c>
      <c r="F282" s="46" t="s">
        <v>178</v>
      </c>
      <c r="G282" s="46" t="s">
        <v>33</v>
      </c>
      <c r="H282" s="46" t="s">
        <v>51</v>
      </c>
      <c r="I282" s="46" t="s">
        <v>35</v>
      </c>
      <c r="J282" s="46" t="s">
        <v>249</v>
      </c>
      <c r="K282" s="46" t="s">
        <v>26</v>
      </c>
      <c r="L282" s="46" t="s">
        <v>1073</v>
      </c>
      <c r="M282" s="46" t="s">
        <v>28</v>
      </c>
      <c r="N282" s="47">
        <v>44649</v>
      </c>
      <c r="O282" s="47">
        <v>44623</v>
      </c>
      <c r="P282" s="16" t="s">
        <v>650</v>
      </c>
      <c r="Q282" s="16">
        <v>7</v>
      </c>
      <c r="R282" s="16" t="s">
        <v>97</v>
      </c>
      <c r="S282" s="15"/>
    </row>
    <row r="283" spans="1:19" ht="50.1" customHeight="1">
      <c r="A283" s="46" t="s">
        <v>1074</v>
      </c>
      <c r="B283" s="47">
        <v>30657</v>
      </c>
      <c r="C283" s="49">
        <f t="shared" si="4"/>
        <v>38.279452054794518</v>
      </c>
      <c r="D283" s="46">
        <v>63</v>
      </c>
      <c r="E283" s="46" t="s">
        <v>1075</v>
      </c>
      <c r="F283" s="46" t="s">
        <v>156</v>
      </c>
      <c r="G283" s="46" t="s">
        <v>33</v>
      </c>
      <c r="H283" s="46" t="s">
        <v>42</v>
      </c>
      <c r="I283" s="46" t="s">
        <v>35</v>
      </c>
      <c r="J283" s="46" t="s">
        <v>86</v>
      </c>
      <c r="K283" s="46" t="s">
        <v>60</v>
      </c>
      <c r="L283" s="46" t="s">
        <v>1076</v>
      </c>
      <c r="M283" s="46" t="s">
        <v>28</v>
      </c>
      <c r="N283" s="47">
        <v>44641</v>
      </c>
      <c r="O283" s="47">
        <v>44629</v>
      </c>
      <c r="P283" s="16" t="s">
        <v>119</v>
      </c>
      <c r="Q283" s="16" t="s">
        <v>55</v>
      </c>
      <c r="R283" s="16" t="s">
        <v>120</v>
      </c>
      <c r="S283" s="15"/>
    </row>
    <row r="284" spans="1:19" ht="50.1" customHeight="1">
      <c r="A284" s="46" t="s">
        <v>1077</v>
      </c>
      <c r="B284" s="47">
        <v>41052</v>
      </c>
      <c r="C284" s="49">
        <f t="shared" si="4"/>
        <v>9.8054794520547937</v>
      </c>
      <c r="D284" s="46">
        <v>29</v>
      </c>
      <c r="E284" s="46" t="s">
        <v>1078</v>
      </c>
      <c r="F284" s="46" t="s">
        <v>50</v>
      </c>
      <c r="G284" s="46" t="s">
        <v>22</v>
      </c>
      <c r="H284" s="46" t="s">
        <v>66</v>
      </c>
      <c r="I284" s="46" t="s">
        <v>35</v>
      </c>
      <c r="J284" s="46" t="s">
        <v>300</v>
      </c>
      <c r="K284" s="46" t="s">
        <v>26</v>
      </c>
      <c r="L284" s="46" t="s">
        <v>1079</v>
      </c>
      <c r="M284" s="46" t="s">
        <v>28</v>
      </c>
      <c r="N284" s="47">
        <v>44632</v>
      </c>
      <c r="O284" s="47">
        <v>44631</v>
      </c>
      <c r="P284" s="16" t="s">
        <v>1080</v>
      </c>
      <c r="Q284" s="16" t="s">
        <v>55</v>
      </c>
      <c r="R284" s="16" t="s">
        <v>69</v>
      </c>
      <c r="S284" s="15"/>
    </row>
    <row r="285" spans="1:19" ht="50.1" hidden="1" customHeight="1">
      <c r="A285" s="46" t="s">
        <v>1081</v>
      </c>
      <c r="B285" s="47">
        <v>44480</v>
      </c>
      <c r="C285" s="49">
        <f t="shared" si="4"/>
        <v>0.41643835616438357</v>
      </c>
      <c r="D285" s="46">
        <v>51</v>
      </c>
      <c r="E285" s="46" t="s">
        <v>1082</v>
      </c>
      <c r="F285" s="46" t="s">
        <v>80</v>
      </c>
      <c r="G285" s="46" t="s">
        <v>33</v>
      </c>
      <c r="H285" s="46" t="s">
        <v>81</v>
      </c>
      <c r="I285" s="46" t="s">
        <v>180</v>
      </c>
      <c r="J285" s="46" t="s">
        <v>249</v>
      </c>
      <c r="K285" s="46" t="s">
        <v>104</v>
      </c>
      <c r="L285" s="46" t="s">
        <v>1083</v>
      </c>
      <c r="M285" s="46" t="s">
        <v>28</v>
      </c>
      <c r="N285" s="47">
        <v>44634</v>
      </c>
      <c r="O285" s="47">
        <v>44632</v>
      </c>
      <c r="P285" s="16" t="s">
        <v>302</v>
      </c>
      <c r="Q285" s="16" t="s">
        <v>55</v>
      </c>
      <c r="R285" s="16" t="s">
        <v>303</v>
      </c>
      <c r="S285" s="15"/>
    </row>
    <row r="286" spans="1:19" ht="50.1" customHeight="1">
      <c r="A286" s="46" t="s">
        <v>1084</v>
      </c>
      <c r="B286" s="47">
        <v>39419</v>
      </c>
      <c r="C286" s="49">
        <f t="shared" si="4"/>
        <v>14.273972602739725</v>
      </c>
      <c r="D286" s="46">
        <v>34</v>
      </c>
      <c r="E286" s="46" t="s">
        <v>1085</v>
      </c>
      <c r="F286" s="46" t="s">
        <v>331</v>
      </c>
      <c r="G286" s="46" t="s">
        <v>33</v>
      </c>
      <c r="H286" s="46" t="s">
        <v>51</v>
      </c>
      <c r="I286" s="46" t="s">
        <v>35</v>
      </c>
      <c r="J286" s="46" t="s">
        <v>208</v>
      </c>
      <c r="K286" s="46" t="s">
        <v>36</v>
      </c>
      <c r="L286" s="46" t="s">
        <v>1086</v>
      </c>
      <c r="M286" s="46" t="s">
        <v>28</v>
      </c>
      <c r="N286" s="47">
        <v>44641</v>
      </c>
      <c r="O286" s="47">
        <v>44629</v>
      </c>
      <c r="P286" s="16" t="s">
        <v>1087</v>
      </c>
      <c r="Q286" s="16" t="s">
        <v>55</v>
      </c>
      <c r="R286" s="16" t="s">
        <v>47</v>
      </c>
      <c r="S286" s="15"/>
    </row>
    <row r="287" spans="1:19" ht="50.1" customHeight="1">
      <c r="A287" s="46" t="s">
        <v>1088</v>
      </c>
      <c r="B287" s="47">
        <v>35717</v>
      </c>
      <c r="C287" s="49">
        <f t="shared" si="4"/>
        <v>24.424657534246574</v>
      </c>
      <c r="D287" s="46">
        <v>66</v>
      </c>
      <c r="E287" s="46" t="s">
        <v>1089</v>
      </c>
      <c r="F287" s="46" t="s">
        <v>80</v>
      </c>
      <c r="G287" s="46" t="s">
        <v>33</v>
      </c>
      <c r="H287" s="46" t="s">
        <v>51</v>
      </c>
      <c r="I287" s="46" t="s">
        <v>35</v>
      </c>
      <c r="J287" s="46" t="s">
        <v>25</v>
      </c>
      <c r="K287" s="46"/>
      <c r="L287" s="46" t="s">
        <v>1090</v>
      </c>
      <c r="M287" s="46" t="s">
        <v>28</v>
      </c>
      <c r="N287" s="47">
        <v>44634</v>
      </c>
      <c r="O287" s="47">
        <v>44632</v>
      </c>
      <c r="P287" s="16" t="s">
        <v>650</v>
      </c>
      <c r="Q287" s="16" t="s">
        <v>289</v>
      </c>
      <c r="R287" s="16" t="s">
        <v>96</v>
      </c>
      <c r="S287" s="15" t="s">
        <v>97</v>
      </c>
    </row>
    <row r="288" spans="1:19" ht="50.1" hidden="1" customHeight="1">
      <c r="A288" s="46" t="s">
        <v>1091</v>
      </c>
      <c r="B288" s="47">
        <v>44396</v>
      </c>
      <c r="C288" s="49">
        <f t="shared" si="4"/>
        <v>0.64657534246575343</v>
      </c>
      <c r="D288" s="46">
        <v>27</v>
      </c>
      <c r="E288" s="46" t="s">
        <v>1092</v>
      </c>
      <c r="F288" s="46" t="s">
        <v>344</v>
      </c>
      <c r="G288" s="46" t="s">
        <v>33</v>
      </c>
      <c r="H288" s="46" t="s">
        <v>51</v>
      </c>
      <c r="I288" s="46" t="s">
        <v>35</v>
      </c>
      <c r="J288" s="46" t="s">
        <v>25</v>
      </c>
      <c r="K288" s="46" t="s">
        <v>36</v>
      </c>
      <c r="L288" s="46" t="s">
        <v>1093</v>
      </c>
      <c r="M288" s="46" t="s">
        <v>28</v>
      </c>
      <c r="N288" s="47">
        <v>44643</v>
      </c>
      <c r="O288" s="47">
        <v>44632</v>
      </c>
      <c r="P288" s="16" t="s">
        <v>650</v>
      </c>
      <c r="Q288" s="16">
        <v>5</v>
      </c>
      <c r="R288" s="16" t="s">
        <v>96</v>
      </c>
      <c r="S288" s="15"/>
    </row>
    <row r="289" spans="1:19" ht="50.1" customHeight="1">
      <c r="A289" s="46" t="s">
        <v>1094</v>
      </c>
      <c r="B289" s="47">
        <v>31028</v>
      </c>
      <c r="C289" s="49">
        <f t="shared" si="4"/>
        <v>37.273972602739725</v>
      </c>
      <c r="D289" s="46">
        <v>59</v>
      </c>
      <c r="E289" s="46" t="s">
        <v>1095</v>
      </c>
      <c r="F289" s="46" t="s">
        <v>344</v>
      </c>
      <c r="G289" s="46" t="s">
        <v>33</v>
      </c>
      <c r="H289" s="46" t="s">
        <v>42</v>
      </c>
      <c r="I289" s="46" t="s">
        <v>35</v>
      </c>
      <c r="J289" s="46" t="s">
        <v>123</v>
      </c>
      <c r="K289" s="46" t="s">
        <v>26</v>
      </c>
      <c r="L289" s="46" t="s">
        <v>1096</v>
      </c>
      <c r="M289" s="46" t="s">
        <v>28</v>
      </c>
      <c r="N289" s="47">
        <v>44648</v>
      </c>
      <c r="O289" s="47">
        <v>44633</v>
      </c>
      <c r="P289" s="16" t="s">
        <v>182</v>
      </c>
      <c r="Q289" s="16" t="s">
        <v>55</v>
      </c>
      <c r="R289" s="16" t="s">
        <v>47</v>
      </c>
      <c r="S289" s="15"/>
    </row>
    <row r="290" spans="1:19" ht="50.1" hidden="1" customHeight="1">
      <c r="A290" s="46" t="s">
        <v>1097</v>
      </c>
      <c r="B290" s="47">
        <v>44452</v>
      </c>
      <c r="C290" s="49">
        <f t="shared" si="4"/>
        <v>0.49589041095890413</v>
      </c>
      <c r="D290" s="46">
        <v>53</v>
      </c>
      <c r="E290" s="46" t="s">
        <v>1098</v>
      </c>
      <c r="F290" s="46" t="s">
        <v>21</v>
      </c>
      <c r="G290" s="46" t="s">
        <v>33</v>
      </c>
      <c r="H290" s="46" t="s">
        <v>73</v>
      </c>
      <c r="I290" s="46" t="s">
        <v>35</v>
      </c>
      <c r="J290" s="46" t="s">
        <v>25</v>
      </c>
      <c r="K290" s="46" t="s">
        <v>36</v>
      </c>
      <c r="L290" s="46" t="s">
        <v>1099</v>
      </c>
      <c r="M290" s="46" t="s">
        <v>28</v>
      </c>
      <c r="N290" s="47">
        <v>44635</v>
      </c>
      <c r="O290" s="47">
        <v>44633</v>
      </c>
      <c r="P290" s="16" t="s">
        <v>650</v>
      </c>
      <c r="Q290" s="16">
        <v>5</v>
      </c>
      <c r="R290" s="16" t="s">
        <v>96</v>
      </c>
      <c r="S290" s="15"/>
    </row>
    <row r="291" spans="1:19" ht="50.1" customHeight="1">
      <c r="A291" s="46" t="s">
        <v>1100</v>
      </c>
      <c r="B291" s="47">
        <v>33035</v>
      </c>
      <c r="C291" s="49">
        <f t="shared" si="4"/>
        <v>31.775342465753425</v>
      </c>
      <c r="D291" s="46">
        <v>59</v>
      </c>
      <c r="E291" s="46" t="s">
        <v>1101</v>
      </c>
      <c r="F291" s="46" t="s">
        <v>1102</v>
      </c>
      <c r="G291" s="46" t="s">
        <v>33</v>
      </c>
      <c r="H291" s="46" t="s">
        <v>73</v>
      </c>
      <c r="I291" s="46" t="s">
        <v>35</v>
      </c>
      <c r="J291" s="46" t="s">
        <v>25</v>
      </c>
      <c r="K291" s="46" t="s">
        <v>36</v>
      </c>
      <c r="L291" s="46" t="s">
        <v>1103</v>
      </c>
      <c r="M291" s="46" t="s">
        <v>28</v>
      </c>
      <c r="N291" s="47">
        <v>44635</v>
      </c>
      <c r="O291" s="47">
        <v>44633</v>
      </c>
      <c r="P291" s="16" t="s">
        <v>650</v>
      </c>
      <c r="Q291" s="16">
        <v>5</v>
      </c>
      <c r="R291" s="16" t="s">
        <v>96</v>
      </c>
      <c r="S291" s="15"/>
    </row>
    <row r="292" spans="1:19" ht="50.1" hidden="1" customHeight="1">
      <c r="A292" s="46" t="s">
        <v>1104</v>
      </c>
      <c r="B292" s="47">
        <v>44424</v>
      </c>
      <c r="C292" s="49">
        <f t="shared" si="4"/>
        <v>0.56986301369863013</v>
      </c>
      <c r="D292" s="59">
        <v>55</v>
      </c>
      <c r="E292" s="50" t="s">
        <v>1105</v>
      </c>
      <c r="F292" s="46" t="s">
        <v>21</v>
      </c>
      <c r="G292" s="46" t="s">
        <v>22</v>
      </c>
      <c r="H292" s="46" t="s">
        <v>173</v>
      </c>
      <c r="I292" s="46" t="s">
        <v>35</v>
      </c>
      <c r="J292" s="46" t="s">
        <v>230</v>
      </c>
      <c r="K292" s="46" t="s">
        <v>26</v>
      </c>
      <c r="L292" s="46" t="s">
        <v>1106</v>
      </c>
      <c r="M292" s="46" t="s">
        <v>28</v>
      </c>
      <c r="N292" s="47">
        <v>44666</v>
      </c>
      <c r="O292" s="47">
        <v>44632</v>
      </c>
      <c r="P292" s="15" t="s">
        <v>230</v>
      </c>
      <c r="Q292" s="15" t="s">
        <v>55</v>
      </c>
      <c r="R292" s="15" t="s">
        <v>47</v>
      </c>
      <c r="S292"/>
    </row>
    <row r="293" spans="1:19" ht="50.1" customHeight="1">
      <c r="A293" s="46" t="s">
        <v>1107</v>
      </c>
      <c r="B293" s="47">
        <v>42492</v>
      </c>
      <c r="C293" s="49">
        <f t="shared" si="4"/>
        <v>5.8657534246575347</v>
      </c>
      <c r="D293" s="46">
        <v>46</v>
      </c>
      <c r="E293" s="46" t="s">
        <v>1108</v>
      </c>
      <c r="F293" s="46" t="s">
        <v>194</v>
      </c>
      <c r="G293" s="46" t="s">
        <v>33</v>
      </c>
      <c r="H293" s="46" t="s">
        <v>42</v>
      </c>
      <c r="I293" s="46" t="s">
        <v>35</v>
      </c>
      <c r="J293" s="46" t="s">
        <v>25</v>
      </c>
      <c r="K293" s="46" t="s">
        <v>517</v>
      </c>
      <c r="L293" s="46" t="s">
        <v>1109</v>
      </c>
      <c r="M293" s="46" t="s">
        <v>28</v>
      </c>
      <c r="N293" s="47">
        <v>44642</v>
      </c>
      <c r="O293" s="47">
        <v>44633</v>
      </c>
      <c r="P293" s="16" t="s">
        <v>125</v>
      </c>
      <c r="Q293" s="16">
        <v>2</v>
      </c>
      <c r="R293" s="16" t="s">
        <v>126</v>
      </c>
      <c r="S293" s="15"/>
    </row>
    <row r="294" spans="1:19" ht="50.1" customHeight="1">
      <c r="A294" s="46" t="s">
        <v>1110</v>
      </c>
      <c r="B294" s="47">
        <v>34983</v>
      </c>
      <c r="C294" s="49">
        <f t="shared" si="4"/>
        <v>26.427397260273974</v>
      </c>
      <c r="D294" s="46">
        <v>62</v>
      </c>
      <c r="E294" s="46" t="s">
        <v>1111</v>
      </c>
      <c r="F294" s="46" t="s">
        <v>202</v>
      </c>
      <c r="G294" s="46" t="s">
        <v>33</v>
      </c>
      <c r="H294" s="46" t="s">
        <v>42</v>
      </c>
      <c r="I294" s="46" t="s">
        <v>35</v>
      </c>
      <c r="J294" s="46" t="s">
        <v>150</v>
      </c>
      <c r="K294" s="46" t="s">
        <v>26</v>
      </c>
      <c r="L294" s="46" t="s">
        <v>1112</v>
      </c>
      <c r="M294" s="46" t="s">
        <v>28</v>
      </c>
      <c r="N294" s="47">
        <v>44642</v>
      </c>
      <c r="O294" s="47">
        <v>44629</v>
      </c>
      <c r="P294" s="16" t="s">
        <v>125</v>
      </c>
      <c r="Q294" s="16">
        <v>2</v>
      </c>
      <c r="R294" s="16" t="s">
        <v>126</v>
      </c>
      <c r="S294" s="15"/>
    </row>
    <row r="295" spans="1:19" ht="50.1" customHeight="1">
      <c r="A295" s="46" t="s">
        <v>1113</v>
      </c>
      <c r="B295" s="47">
        <v>35919</v>
      </c>
      <c r="C295" s="49">
        <f t="shared" si="4"/>
        <v>23.854794520547944</v>
      </c>
      <c r="D295" s="46">
        <v>43</v>
      </c>
      <c r="E295" s="46" t="s">
        <v>1114</v>
      </c>
      <c r="F295" s="46" t="s">
        <v>178</v>
      </c>
      <c r="G295" s="46" t="s">
        <v>33</v>
      </c>
      <c r="H295" s="46" t="s">
        <v>42</v>
      </c>
      <c r="I295" s="46" t="s">
        <v>35</v>
      </c>
      <c r="J295" s="46" t="s">
        <v>221</v>
      </c>
      <c r="K295" s="46" t="s">
        <v>60</v>
      </c>
      <c r="L295" s="46" t="s">
        <v>1115</v>
      </c>
      <c r="M295" s="46" t="s">
        <v>28</v>
      </c>
      <c r="N295" s="47">
        <v>44644</v>
      </c>
      <c r="O295" s="47">
        <v>44626</v>
      </c>
      <c r="P295" s="16" t="s">
        <v>1087</v>
      </c>
      <c r="Q295" s="16" t="s">
        <v>55</v>
      </c>
      <c r="R295" s="16" t="s">
        <v>47</v>
      </c>
      <c r="S295" s="15"/>
    </row>
    <row r="296" spans="1:19" ht="50.1" customHeight="1">
      <c r="A296" s="46" t="s">
        <v>1116</v>
      </c>
      <c r="B296" s="47">
        <v>41981</v>
      </c>
      <c r="C296" s="49">
        <f t="shared" si="4"/>
        <v>7.2657534246575342</v>
      </c>
      <c r="D296" s="46">
        <v>38</v>
      </c>
      <c r="E296" s="46" t="s">
        <v>1117</v>
      </c>
      <c r="F296" s="46" t="s">
        <v>50</v>
      </c>
      <c r="G296" s="46" t="s">
        <v>423</v>
      </c>
      <c r="H296" s="46" t="s">
        <v>424</v>
      </c>
      <c r="I296" s="46" t="s">
        <v>35</v>
      </c>
      <c r="J296" s="46" t="s">
        <v>292</v>
      </c>
      <c r="K296" s="46" t="s">
        <v>60</v>
      </c>
      <c r="L296" s="46" t="s">
        <v>1118</v>
      </c>
      <c r="M296" s="46" t="s">
        <v>28</v>
      </c>
      <c r="N296" s="47">
        <v>44644</v>
      </c>
      <c r="O296" s="47">
        <v>44633</v>
      </c>
      <c r="P296" s="16" t="s">
        <v>136</v>
      </c>
      <c r="Q296" s="16" t="s">
        <v>55</v>
      </c>
      <c r="R296" s="16" t="s">
        <v>47</v>
      </c>
      <c r="S296" s="15"/>
    </row>
    <row r="297" spans="1:19" ht="50.1" customHeight="1">
      <c r="A297" s="46" t="s">
        <v>1119</v>
      </c>
      <c r="B297" s="47">
        <v>40987</v>
      </c>
      <c r="C297" s="49">
        <f t="shared" si="4"/>
        <v>9.8958904109589039</v>
      </c>
      <c r="D297" s="46">
        <v>65</v>
      </c>
      <c r="E297" s="46" t="s">
        <v>1120</v>
      </c>
      <c r="F297" s="46" t="s">
        <v>1121</v>
      </c>
      <c r="G297" s="46" t="s">
        <v>22</v>
      </c>
      <c r="H297" s="46" t="s">
        <v>23</v>
      </c>
      <c r="I297" s="46" t="s">
        <v>35</v>
      </c>
      <c r="J297" s="46" t="s">
        <v>25</v>
      </c>
      <c r="K297" s="46" t="s">
        <v>36</v>
      </c>
      <c r="L297" s="46" t="s">
        <v>1122</v>
      </c>
      <c r="M297" s="46" t="s">
        <v>28</v>
      </c>
      <c r="N297" s="47">
        <v>44634</v>
      </c>
      <c r="O297" s="47">
        <v>44599</v>
      </c>
      <c r="P297" s="16" t="s">
        <v>29</v>
      </c>
      <c r="Q297" s="16">
        <v>1</v>
      </c>
      <c r="R297" s="16" t="s">
        <v>30</v>
      </c>
      <c r="S297" s="15"/>
    </row>
    <row r="298" spans="1:19" ht="50.1" hidden="1" customHeight="1">
      <c r="A298" s="46" t="s">
        <v>1123</v>
      </c>
      <c r="B298" s="47">
        <v>44424</v>
      </c>
      <c r="C298" s="49">
        <f t="shared" si="4"/>
        <v>0.57260273972602738</v>
      </c>
      <c r="D298" s="46">
        <v>62</v>
      </c>
      <c r="E298" s="46" t="s">
        <v>1124</v>
      </c>
      <c r="F298" s="46" t="s">
        <v>1125</v>
      </c>
      <c r="G298" s="46" t="s">
        <v>22</v>
      </c>
      <c r="H298" s="46" t="s">
        <v>23</v>
      </c>
      <c r="I298" s="46" t="s">
        <v>35</v>
      </c>
      <c r="J298" s="46" t="s">
        <v>134</v>
      </c>
      <c r="K298" s="46" t="s">
        <v>26</v>
      </c>
      <c r="L298" s="46" t="s">
        <v>1126</v>
      </c>
      <c r="M298" s="46" t="s">
        <v>28</v>
      </c>
      <c r="N298" s="47">
        <v>44648</v>
      </c>
      <c r="O298" s="47">
        <v>44633</v>
      </c>
      <c r="P298" s="16" t="s">
        <v>182</v>
      </c>
      <c r="Q298" s="16" t="s">
        <v>55</v>
      </c>
      <c r="R298" s="16" t="s">
        <v>47</v>
      </c>
      <c r="S298" s="15"/>
    </row>
    <row r="299" spans="1:19" ht="50.1" hidden="1" customHeight="1">
      <c r="A299" s="46" t="s">
        <v>1127</v>
      </c>
      <c r="B299" s="47">
        <v>44480</v>
      </c>
      <c r="C299" s="49">
        <f t="shared" si="4"/>
        <v>0.41095890410958902</v>
      </c>
      <c r="D299" s="46">
        <v>58</v>
      </c>
      <c r="E299" s="46" t="s">
        <v>1128</v>
      </c>
      <c r="F299" s="46" t="s">
        <v>178</v>
      </c>
      <c r="G299" s="46" t="s">
        <v>33</v>
      </c>
      <c r="H299" s="46" t="s">
        <v>51</v>
      </c>
      <c r="I299" s="46" t="s">
        <v>35</v>
      </c>
      <c r="J299" s="46" t="s">
        <v>25</v>
      </c>
      <c r="K299" s="46" t="s">
        <v>26</v>
      </c>
      <c r="L299" s="46" t="s">
        <v>1129</v>
      </c>
      <c r="M299" s="46" t="s">
        <v>28</v>
      </c>
      <c r="N299" s="47">
        <v>44644</v>
      </c>
      <c r="O299" s="47">
        <v>44630</v>
      </c>
      <c r="P299" s="16" t="s">
        <v>38</v>
      </c>
      <c r="Q299" s="16" t="s">
        <v>1010</v>
      </c>
      <c r="R299" s="16" t="s">
        <v>39</v>
      </c>
      <c r="S299" s="15"/>
    </row>
    <row r="300" spans="1:19" ht="50.1" customHeight="1">
      <c r="A300" s="46" t="s">
        <v>1130</v>
      </c>
      <c r="B300" s="47">
        <v>40455</v>
      </c>
      <c r="C300" s="49">
        <f t="shared" si="4"/>
        <v>11.449315068493151</v>
      </c>
      <c r="D300" s="46">
        <v>58</v>
      </c>
      <c r="E300" s="46" t="s">
        <v>1131</v>
      </c>
      <c r="F300" s="46" t="s">
        <v>21</v>
      </c>
      <c r="G300" s="46" t="s">
        <v>33</v>
      </c>
      <c r="H300" s="46" t="s">
        <v>81</v>
      </c>
      <c r="I300" s="46" t="s">
        <v>35</v>
      </c>
      <c r="J300" s="46" t="s">
        <v>25</v>
      </c>
      <c r="K300" s="46" t="s">
        <v>26</v>
      </c>
      <c r="L300" s="46" t="s">
        <v>1132</v>
      </c>
      <c r="M300" s="46" t="s">
        <v>28</v>
      </c>
      <c r="N300" s="47">
        <v>44636</v>
      </c>
      <c r="O300" s="47">
        <v>44634</v>
      </c>
      <c r="P300" s="16" t="s">
        <v>125</v>
      </c>
      <c r="Q300" s="16">
        <v>2</v>
      </c>
      <c r="R300" s="16" t="s">
        <v>126</v>
      </c>
      <c r="S300" s="15"/>
    </row>
    <row r="301" spans="1:19" ht="50.1" customHeight="1">
      <c r="A301" s="46" t="s">
        <v>1133</v>
      </c>
      <c r="B301" s="47">
        <v>35527</v>
      </c>
      <c r="C301" s="49">
        <f t="shared" si="4"/>
        <v>24.953424657534246</v>
      </c>
      <c r="D301" s="46">
        <v>0</v>
      </c>
      <c r="E301" s="46" t="s">
        <v>1134</v>
      </c>
      <c r="F301" s="46" t="s">
        <v>21</v>
      </c>
      <c r="G301" s="46" t="s">
        <v>22</v>
      </c>
      <c r="H301" s="46" t="s">
        <v>149</v>
      </c>
      <c r="I301" s="46" t="s">
        <v>35</v>
      </c>
      <c r="J301" s="46" t="s">
        <v>292</v>
      </c>
      <c r="K301" s="46" t="s">
        <v>26</v>
      </c>
      <c r="L301" s="46" t="s">
        <v>1135</v>
      </c>
      <c r="M301" s="46" t="s">
        <v>28</v>
      </c>
      <c r="N301" s="47">
        <v>44636</v>
      </c>
      <c r="O301" s="47">
        <v>44635</v>
      </c>
      <c r="P301" s="16" t="s">
        <v>136</v>
      </c>
      <c r="Q301" s="16" t="s">
        <v>55</v>
      </c>
      <c r="R301" s="16" t="s">
        <v>47</v>
      </c>
      <c r="S301" s="15"/>
    </row>
    <row r="302" spans="1:19" ht="50.1" customHeight="1">
      <c r="A302" s="46" t="s">
        <v>1136</v>
      </c>
      <c r="B302" s="47">
        <v>41582</v>
      </c>
      <c r="C302" s="49">
        <f t="shared" si="4"/>
        <v>8.3643835616438356</v>
      </c>
      <c r="D302" s="46">
        <v>33</v>
      </c>
      <c r="E302" s="46" t="s">
        <v>1137</v>
      </c>
      <c r="F302" s="46" t="s">
        <v>58</v>
      </c>
      <c r="G302" s="46" t="s">
        <v>33</v>
      </c>
      <c r="H302" s="46" t="s">
        <v>51</v>
      </c>
      <c r="I302" s="46" t="s">
        <v>35</v>
      </c>
      <c r="J302" s="46" t="s">
        <v>249</v>
      </c>
      <c r="K302" s="46" t="s">
        <v>26</v>
      </c>
      <c r="L302" s="46" t="s">
        <v>1138</v>
      </c>
      <c r="M302" s="46" t="s">
        <v>28</v>
      </c>
      <c r="N302" s="47">
        <v>44641</v>
      </c>
      <c r="O302" s="47">
        <v>44635</v>
      </c>
      <c r="P302" s="16" t="s">
        <v>249</v>
      </c>
      <c r="Q302" s="16" t="s">
        <v>55</v>
      </c>
      <c r="R302" s="16" t="s">
        <v>47</v>
      </c>
      <c r="S302" s="15"/>
    </row>
    <row r="303" spans="1:19" ht="50.1" customHeight="1">
      <c r="A303" s="46" t="s">
        <v>1139</v>
      </c>
      <c r="B303" s="47">
        <v>28686</v>
      </c>
      <c r="C303" s="49">
        <f t="shared" si="4"/>
        <v>43.679452054794524</v>
      </c>
      <c r="D303" s="46">
        <v>67</v>
      </c>
      <c r="E303" s="46" t="s">
        <v>1140</v>
      </c>
      <c r="F303" s="46" t="s">
        <v>212</v>
      </c>
      <c r="G303" s="46" t="s">
        <v>22</v>
      </c>
      <c r="H303" s="46" t="s">
        <v>23</v>
      </c>
      <c r="I303" s="46" t="s">
        <v>35</v>
      </c>
      <c r="J303" s="46" t="s">
        <v>25</v>
      </c>
      <c r="K303" s="46" t="s">
        <v>36</v>
      </c>
      <c r="L303" s="46" t="s">
        <v>1141</v>
      </c>
      <c r="M303" s="46" t="s">
        <v>28</v>
      </c>
      <c r="N303" s="47">
        <v>44652</v>
      </c>
      <c r="O303" s="47">
        <v>44629</v>
      </c>
      <c r="P303" s="16" t="s">
        <v>29</v>
      </c>
      <c r="Q303" s="16">
        <v>1</v>
      </c>
      <c r="R303" s="16" t="s">
        <v>30</v>
      </c>
      <c r="S303" s="15"/>
    </row>
    <row r="304" spans="1:19" ht="50.1" hidden="1" customHeight="1">
      <c r="A304" s="46" t="s">
        <v>1142</v>
      </c>
      <c r="B304" s="47">
        <v>44494</v>
      </c>
      <c r="C304" s="49">
        <f t="shared" si="4"/>
        <v>0.38630136986301372</v>
      </c>
      <c r="D304" s="46">
        <v>33</v>
      </c>
      <c r="E304" s="46" t="s">
        <v>1143</v>
      </c>
      <c r="F304" s="46" t="s">
        <v>80</v>
      </c>
      <c r="G304" s="46" t="s">
        <v>400</v>
      </c>
      <c r="H304" s="46" t="s">
        <v>1144</v>
      </c>
      <c r="I304" s="46" t="s">
        <v>35</v>
      </c>
      <c r="J304" s="46" t="s">
        <v>150</v>
      </c>
      <c r="K304" s="46" t="s">
        <v>517</v>
      </c>
      <c r="L304" s="48" t="s">
        <v>1145</v>
      </c>
      <c r="M304" s="46" t="s">
        <v>28</v>
      </c>
      <c r="N304" s="47">
        <v>44645</v>
      </c>
      <c r="O304" s="47">
        <v>44635</v>
      </c>
      <c r="P304" s="16" t="s">
        <v>402</v>
      </c>
      <c r="Q304" s="16" t="s">
        <v>55</v>
      </c>
      <c r="R304" s="16" t="s">
        <v>726</v>
      </c>
      <c r="S304" s="15"/>
    </row>
    <row r="305" spans="1:19" ht="50.1" hidden="1" customHeight="1">
      <c r="A305" s="46" t="s">
        <v>1146</v>
      </c>
      <c r="B305" s="47">
        <v>44529</v>
      </c>
      <c r="C305" s="49">
        <f t="shared" si="4"/>
        <v>0.28493150684931506</v>
      </c>
      <c r="D305" s="46">
        <v>32</v>
      </c>
      <c r="E305" s="46" t="s">
        <v>1147</v>
      </c>
      <c r="F305" s="46" t="s">
        <v>50</v>
      </c>
      <c r="G305" s="46" t="s">
        <v>33</v>
      </c>
      <c r="H305" s="46" t="s">
        <v>51</v>
      </c>
      <c r="I305" s="46" t="s">
        <v>35</v>
      </c>
      <c r="J305" s="46" t="s">
        <v>174</v>
      </c>
      <c r="K305" s="46" t="s">
        <v>250</v>
      </c>
      <c r="L305" s="46" t="s">
        <v>1148</v>
      </c>
      <c r="M305" s="46" t="s">
        <v>28</v>
      </c>
      <c r="N305" s="47">
        <v>44638</v>
      </c>
      <c r="O305" s="47">
        <v>44633</v>
      </c>
      <c r="P305" s="16" t="s">
        <v>650</v>
      </c>
      <c r="Q305" s="16" t="s">
        <v>989</v>
      </c>
      <c r="R305" s="16" t="s">
        <v>96</v>
      </c>
      <c r="S305" s="15" t="s">
        <v>97</v>
      </c>
    </row>
    <row r="306" spans="1:19" ht="50.1" hidden="1" customHeight="1">
      <c r="A306" s="46" t="s">
        <v>1149</v>
      </c>
      <c r="B306" s="47">
        <v>44529</v>
      </c>
      <c r="C306" s="49">
        <f t="shared" si="4"/>
        <v>0.29041095890410956</v>
      </c>
      <c r="D306" s="46">
        <v>34</v>
      </c>
      <c r="E306" s="46" t="s">
        <v>1150</v>
      </c>
      <c r="F306" s="46" t="s">
        <v>58</v>
      </c>
      <c r="G306" s="46" t="s">
        <v>33</v>
      </c>
      <c r="H306" s="46" t="s">
        <v>42</v>
      </c>
      <c r="I306" s="46" t="s">
        <v>35</v>
      </c>
      <c r="J306" s="46" t="s">
        <v>150</v>
      </c>
      <c r="K306" s="46" t="s">
        <v>26</v>
      </c>
      <c r="L306" s="46" t="s">
        <v>1151</v>
      </c>
      <c r="M306" s="46" t="s">
        <v>28</v>
      </c>
      <c r="N306" s="47">
        <v>44642</v>
      </c>
      <c r="O306" s="47">
        <v>44635</v>
      </c>
      <c r="P306" s="16" t="s">
        <v>1152</v>
      </c>
      <c r="Q306" s="16" t="s">
        <v>55</v>
      </c>
      <c r="R306" s="16" t="s">
        <v>47</v>
      </c>
      <c r="S306" s="15"/>
    </row>
    <row r="307" spans="1:19" ht="50.1" customHeight="1">
      <c r="A307" s="46" t="s">
        <v>1153</v>
      </c>
      <c r="B307" s="47">
        <v>43801</v>
      </c>
      <c r="C307" s="49">
        <f t="shared" si="4"/>
        <v>2.2712328767123289</v>
      </c>
      <c r="D307" s="46">
        <v>38</v>
      </c>
      <c r="E307" s="46" t="s">
        <v>1154</v>
      </c>
      <c r="F307" s="46" t="s">
        <v>21</v>
      </c>
      <c r="G307" s="46" t="s">
        <v>33</v>
      </c>
      <c r="H307" s="46" t="s">
        <v>42</v>
      </c>
      <c r="I307" s="46" t="s">
        <v>35</v>
      </c>
      <c r="J307" s="46" t="s">
        <v>25</v>
      </c>
      <c r="K307" s="46" t="s">
        <v>26</v>
      </c>
      <c r="L307" s="46" t="s">
        <v>1155</v>
      </c>
      <c r="M307" s="46" t="s">
        <v>28</v>
      </c>
      <c r="N307" s="47">
        <v>44640</v>
      </c>
      <c r="O307" s="47">
        <v>44630</v>
      </c>
      <c r="P307" s="16" t="s">
        <v>125</v>
      </c>
      <c r="Q307" s="16">
        <v>2</v>
      </c>
      <c r="R307" s="16" t="s">
        <v>126</v>
      </c>
      <c r="S307" s="15"/>
    </row>
    <row r="308" spans="1:19" ht="50.1" customHeight="1">
      <c r="A308" s="46" t="s">
        <v>1156</v>
      </c>
      <c r="B308" s="47">
        <v>35149</v>
      </c>
      <c r="C308" s="49">
        <f t="shared" si="4"/>
        <v>25.991780821917807</v>
      </c>
      <c r="D308" s="46">
        <v>55</v>
      </c>
      <c r="E308" s="46" t="s">
        <v>1157</v>
      </c>
      <c r="F308" s="46" t="s">
        <v>156</v>
      </c>
      <c r="G308" s="46" t="s">
        <v>22</v>
      </c>
      <c r="H308" s="46" t="s">
        <v>203</v>
      </c>
      <c r="I308" s="46" t="s">
        <v>35</v>
      </c>
      <c r="J308" s="46" t="s">
        <v>25</v>
      </c>
      <c r="K308" s="46"/>
      <c r="L308" s="46" t="s">
        <v>1158</v>
      </c>
      <c r="M308" s="46" t="s">
        <v>28</v>
      </c>
      <c r="N308" s="47">
        <v>44645</v>
      </c>
      <c r="O308" s="47">
        <v>44636</v>
      </c>
      <c r="P308" s="16" t="s">
        <v>29</v>
      </c>
      <c r="Q308" s="16">
        <v>10</v>
      </c>
      <c r="R308" s="16" t="s">
        <v>47</v>
      </c>
      <c r="S308" s="15"/>
    </row>
    <row r="309" spans="1:19" ht="50.1" hidden="1" customHeight="1">
      <c r="A309" s="46" t="s">
        <v>1159</v>
      </c>
      <c r="B309" s="47">
        <v>44487</v>
      </c>
      <c r="C309" s="49">
        <f t="shared" si="4"/>
        <v>0.40821917808219177</v>
      </c>
      <c r="D309" s="46">
        <v>27</v>
      </c>
      <c r="E309" s="46" t="s">
        <v>1160</v>
      </c>
      <c r="F309" s="46" t="s">
        <v>129</v>
      </c>
      <c r="G309" s="46" t="s">
        <v>33</v>
      </c>
      <c r="H309" s="46" t="s">
        <v>42</v>
      </c>
      <c r="I309" s="46" t="s">
        <v>35</v>
      </c>
      <c r="J309" s="46" t="s">
        <v>139</v>
      </c>
      <c r="K309" s="46" t="s">
        <v>26</v>
      </c>
      <c r="L309" s="46" t="s">
        <v>1161</v>
      </c>
      <c r="M309" s="46" t="s">
        <v>28</v>
      </c>
      <c r="N309" s="47">
        <v>44647</v>
      </c>
      <c r="O309" s="47">
        <v>44636</v>
      </c>
      <c r="P309" s="16" t="s">
        <v>125</v>
      </c>
      <c r="Q309" s="16">
        <v>2</v>
      </c>
      <c r="R309" s="16" t="s">
        <v>126</v>
      </c>
      <c r="S309" s="15"/>
    </row>
    <row r="310" spans="1:19" ht="50.1" customHeight="1">
      <c r="A310" s="56" t="s">
        <v>1162</v>
      </c>
      <c r="B310" s="47">
        <v>41031</v>
      </c>
      <c r="C310" s="49">
        <f t="shared" si="4"/>
        <v>9.8767123287671232</v>
      </c>
      <c r="D310" s="56">
        <v>57</v>
      </c>
      <c r="E310" s="56" t="s">
        <v>1163</v>
      </c>
      <c r="F310" s="46" t="s">
        <v>103</v>
      </c>
      <c r="G310" s="46" t="s">
        <v>22</v>
      </c>
      <c r="H310" s="46" t="s">
        <v>149</v>
      </c>
      <c r="I310" s="46" t="s">
        <v>35</v>
      </c>
      <c r="J310" s="46" t="s">
        <v>25</v>
      </c>
      <c r="K310" s="46" t="s">
        <v>26</v>
      </c>
      <c r="L310" s="46" t="s">
        <v>1164</v>
      </c>
      <c r="M310" s="46" t="s">
        <v>28</v>
      </c>
      <c r="N310" s="47">
        <v>44643</v>
      </c>
      <c r="O310" s="47">
        <v>44636</v>
      </c>
      <c r="P310" s="16" t="s">
        <v>29</v>
      </c>
      <c r="Q310" s="16">
        <v>1</v>
      </c>
      <c r="R310" s="16" t="s">
        <v>30</v>
      </c>
      <c r="S310" s="15"/>
    </row>
    <row r="311" spans="1:19" ht="50.1" customHeight="1">
      <c r="A311" s="46" t="s">
        <v>1165</v>
      </c>
      <c r="B311" s="47">
        <v>43255</v>
      </c>
      <c r="C311" s="49">
        <f t="shared" si="4"/>
        <v>3.7863013698630139</v>
      </c>
      <c r="D311" s="46">
        <v>26</v>
      </c>
      <c r="E311" s="46" t="s">
        <v>1166</v>
      </c>
      <c r="F311" s="46" t="s">
        <v>156</v>
      </c>
      <c r="G311" s="46" t="s">
        <v>33</v>
      </c>
      <c r="H311" s="46" t="s">
        <v>51</v>
      </c>
      <c r="I311" s="46" t="s">
        <v>35</v>
      </c>
      <c r="J311" s="46" t="s">
        <v>1152</v>
      </c>
      <c r="K311" s="46" t="s">
        <v>104</v>
      </c>
      <c r="L311" s="46" t="s">
        <v>1167</v>
      </c>
      <c r="M311" s="46" t="s">
        <v>28</v>
      </c>
      <c r="N311" s="47">
        <v>44642</v>
      </c>
      <c r="O311" s="47">
        <v>44637</v>
      </c>
      <c r="P311" s="16" t="s">
        <v>1152</v>
      </c>
      <c r="Q311" s="16" t="s">
        <v>55</v>
      </c>
      <c r="R311" s="16" t="s">
        <v>47</v>
      </c>
      <c r="S311" s="15"/>
    </row>
    <row r="312" spans="1:19" ht="50.1" customHeight="1">
      <c r="A312" s="46" t="s">
        <v>1168</v>
      </c>
      <c r="B312" s="47">
        <v>40975</v>
      </c>
      <c r="C312" s="49">
        <f t="shared" si="4"/>
        <v>10.032876712328767</v>
      </c>
      <c r="D312" s="46">
        <v>55</v>
      </c>
      <c r="E312" s="46" t="s">
        <v>1169</v>
      </c>
      <c r="F312" s="46" t="s">
        <v>80</v>
      </c>
      <c r="G312" s="46" t="s">
        <v>724</v>
      </c>
      <c r="H312" s="46" t="s">
        <v>746</v>
      </c>
      <c r="I312" s="46" t="s">
        <v>35</v>
      </c>
      <c r="J312" s="46" t="s">
        <v>25</v>
      </c>
      <c r="K312" s="46"/>
      <c r="L312" s="46" t="s">
        <v>1170</v>
      </c>
      <c r="M312" s="46" t="s">
        <v>28</v>
      </c>
      <c r="N312" s="47">
        <v>44644</v>
      </c>
      <c r="O312" s="47">
        <v>44637</v>
      </c>
      <c r="P312" s="16" t="s">
        <v>1171</v>
      </c>
      <c r="Q312" s="16" t="s">
        <v>55</v>
      </c>
      <c r="R312" s="16" t="s">
        <v>153</v>
      </c>
      <c r="S312" s="15"/>
    </row>
    <row r="313" spans="1:19" ht="50.1" customHeight="1">
      <c r="A313" s="46" t="s">
        <v>1172</v>
      </c>
      <c r="B313" s="47">
        <v>41015</v>
      </c>
      <c r="C313" s="49">
        <f t="shared" si="4"/>
        <v>9.9232876712328775</v>
      </c>
      <c r="D313" s="46">
        <v>60</v>
      </c>
      <c r="E313" s="46" t="s">
        <v>1173</v>
      </c>
      <c r="F313" s="46" t="s">
        <v>1102</v>
      </c>
      <c r="G313" s="46" t="s">
        <v>22</v>
      </c>
      <c r="H313" s="46" t="s">
        <v>23</v>
      </c>
      <c r="I313" s="46" t="s">
        <v>35</v>
      </c>
      <c r="J313" s="46" t="s">
        <v>86</v>
      </c>
      <c r="K313" s="46" t="s">
        <v>36</v>
      </c>
      <c r="L313" s="46" t="s">
        <v>1174</v>
      </c>
      <c r="M313" s="46" t="s">
        <v>28</v>
      </c>
      <c r="N313" s="47">
        <v>44645</v>
      </c>
      <c r="O313" s="47">
        <v>44637</v>
      </c>
      <c r="P313" s="16" t="s">
        <v>1080</v>
      </c>
      <c r="Q313" s="16" t="s">
        <v>55</v>
      </c>
      <c r="R313" s="16" t="s">
        <v>69</v>
      </c>
      <c r="S313" s="15"/>
    </row>
    <row r="314" spans="1:19" ht="50.1" customHeight="1">
      <c r="A314" s="46" t="s">
        <v>1175</v>
      </c>
      <c r="B314" s="47">
        <v>42506</v>
      </c>
      <c r="C314" s="49">
        <f t="shared" si="4"/>
        <v>5.7917808219178086</v>
      </c>
      <c r="D314" s="46">
        <v>30</v>
      </c>
      <c r="E314" s="46" t="s">
        <v>1176</v>
      </c>
      <c r="F314" s="46" t="s">
        <v>202</v>
      </c>
      <c r="G314" s="46" t="s">
        <v>33</v>
      </c>
      <c r="H314" s="46" t="s">
        <v>51</v>
      </c>
      <c r="I314" s="46" t="s">
        <v>35</v>
      </c>
      <c r="J314" s="46" t="s">
        <v>174</v>
      </c>
      <c r="K314" s="46" t="s">
        <v>36</v>
      </c>
      <c r="L314" s="46" t="s">
        <v>1177</v>
      </c>
      <c r="M314" s="46" t="s">
        <v>28</v>
      </c>
      <c r="N314" s="47">
        <v>44644</v>
      </c>
      <c r="O314" s="47">
        <v>44620</v>
      </c>
      <c r="P314" s="16" t="s">
        <v>650</v>
      </c>
      <c r="Q314" s="16" t="s">
        <v>1178</v>
      </c>
      <c r="R314" s="16" t="s">
        <v>39</v>
      </c>
      <c r="S314" s="15"/>
    </row>
    <row r="315" spans="1:19" ht="50.1" customHeight="1">
      <c r="A315" s="46" t="s">
        <v>1179</v>
      </c>
      <c r="B315" s="47">
        <v>40490</v>
      </c>
      <c r="C315" s="49">
        <f t="shared" si="4"/>
        <v>11.345205479452055</v>
      </c>
      <c r="D315" s="46">
        <v>52</v>
      </c>
      <c r="E315" s="46" t="s">
        <v>1180</v>
      </c>
      <c r="F315" s="46" t="s">
        <v>50</v>
      </c>
      <c r="G315" s="46" t="s">
        <v>22</v>
      </c>
      <c r="H315" s="46" t="s">
        <v>363</v>
      </c>
      <c r="I315" s="46" t="s">
        <v>35</v>
      </c>
      <c r="J315" s="46" t="s">
        <v>25</v>
      </c>
      <c r="K315" s="46" t="s">
        <v>36</v>
      </c>
      <c r="L315" s="46" t="s">
        <v>1181</v>
      </c>
      <c r="M315" s="46" t="s">
        <v>28</v>
      </c>
      <c r="N315" s="47">
        <v>44657</v>
      </c>
      <c r="O315" s="47">
        <v>44631</v>
      </c>
      <c r="P315" s="16" t="s">
        <v>29</v>
      </c>
      <c r="Q315" s="16">
        <v>1</v>
      </c>
      <c r="R315" s="16" t="s">
        <v>30</v>
      </c>
      <c r="S315" s="15"/>
    </row>
    <row r="316" spans="1:19" ht="50.1" customHeight="1">
      <c r="A316" s="46" t="s">
        <v>1182</v>
      </c>
      <c r="B316" s="47">
        <v>42109</v>
      </c>
      <c r="C316" s="49">
        <f t="shared" si="4"/>
        <v>6.9287671232876713</v>
      </c>
      <c r="D316" s="59">
        <v>29</v>
      </c>
      <c r="E316" s="50" t="s">
        <v>1183</v>
      </c>
      <c r="F316" s="46" t="s">
        <v>133</v>
      </c>
      <c r="G316" s="46" t="s">
        <v>22</v>
      </c>
      <c r="H316" s="46" t="s">
        <v>788</v>
      </c>
      <c r="I316" s="46" t="s">
        <v>35</v>
      </c>
      <c r="J316" s="46" t="s">
        <v>25</v>
      </c>
      <c r="K316" s="46" t="s">
        <v>26</v>
      </c>
      <c r="L316" s="46" t="s">
        <v>1184</v>
      </c>
      <c r="M316" s="46" t="s">
        <v>28</v>
      </c>
      <c r="N316" s="47">
        <v>44664</v>
      </c>
      <c r="O316" s="47">
        <v>44638</v>
      </c>
      <c r="P316" s="15" t="s">
        <v>29</v>
      </c>
      <c r="Q316" s="15">
        <v>10</v>
      </c>
      <c r="R316" s="15" t="s">
        <v>69</v>
      </c>
      <c r="S316"/>
    </row>
    <row r="317" spans="1:19" ht="50.1" customHeight="1">
      <c r="A317" s="46" t="s">
        <v>1185</v>
      </c>
      <c r="B317" s="47">
        <v>41061</v>
      </c>
      <c r="C317" s="49">
        <f t="shared" si="4"/>
        <v>9.8027397260273972</v>
      </c>
      <c r="D317" s="46">
        <v>63</v>
      </c>
      <c r="E317" s="46" t="s">
        <v>1186</v>
      </c>
      <c r="F317" s="46" t="s">
        <v>275</v>
      </c>
      <c r="G317" s="46" t="s">
        <v>22</v>
      </c>
      <c r="H317" s="46" t="s">
        <v>245</v>
      </c>
      <c r="I317" s="46" t="s">
        <v>35</v>
      </c>
      <c r="J317" s="46" t="s">
        <v>292</v>
      </c>
      <c r="K317" s="46" t="s">
        <v>26</v>
      </c>
      <c r="L317" s="46" t="s">
        <v>1187</v>
      </c>
      <c r="M317" s="46" t="s">
        <v>28</v>
      </c>
      <c r="N317" s="47">
        <v>44641</v>
      </c>
      <c r="O317" s="47">
        <v>44639</v>
      </c>
      <c r="P317" s="16" t="s">
        <v>136</v>
      </c>
      <c r="Q317" s="16" t="s">
        <v>55</v>
      </c>
      <c r="R317" s="16" t="s">
        <v>346</v>
      </c>
      <c r="S317" s="15"/>
    </row>
    <row r="318" spans="1:19" ht="50.1" customHeight="1">
      <c r="A318" s="46" t="s">
        <v>1188</v>
      </c>
      <c r="B318" s="47">
        <v>40560</v>
      </c>
      <c r="C318" s="49">
        <f t="shared" si="4"/>
        <v>11.178082191780822</v>
      </c>
      <c r="D318" s="46">
        <v>48</v>
      </c>
      <c r="E318" s="46" t="s">
        <v>1189</v>
      </c>
      <c r="F318" s="46" t="s">
        <v>148</v>
      </c>
      <c r="G318" s="46" t="s">
        <v>33</v>
      </c>
      <c r="H318" s="46" t="s">
        <v>42</v>
      </c>
      <c r="I318" s="46" t="s">
        <v>35</v>
      </c>
      <c r="J318" s="46" t="s">
        <v>300</v>
      </c>
      <c r="K318" s="46"/>
      <c r="L318" s="46" t="s">
        <v>1190</v>
      </c>
      <c r="M318" s="46" t="s">
        <v>28</v>
      </c>
      <c r="N318" s="47">
        <v>44649</v>
      </c>
      <c r="O318" s="47">
        <v>44640</v>
      </c>
      <c r="P318" s="16" t="s">
        <v>302</v>
      </c>
      <c r="Q318" s="16" t="s">
        <v>55</v>
      </c>
      <c r="R318" s="16" t="s">
        <v>303</v>
      </c>
      <c r="S318" s="15"/>
    </row>
    <row r="319" spans="1:19" ht="50.1" hidden="1" customHeight="1">
      <c r="A319" s="46" t="s">
        <v>1191</v>
      </c>
      <c r="B319" s="47">
        <v>44459</v>
      </c>
      <c r="C319" s="49">
        <f t="shared" si="4"/>
        <v>0.49589041095890413</v>
      </c>
      <c r="D319" s="46">
        <v>38</v>
      </c>
      <c r="E319" s="46" t="s">
        <v>1192</v>
      </c>
      <c r="F319" s="46" t="s">
        <v>21</v>
      </c>
      <c r="G319" s="46" t="s">
        <v>33</v>
      </c>
      <c r="H319" s="46" t="s">
        <v>42</v>
      </c>
      <c r="I319" s="46" t="s">
        <v>35</v>
      </c>
      <c r="J319" s="46" t="s">
        <v>25</v>
      </c>
      <c r="K319" s="46" t="s">
        <v>36</v>
      </c>
      <c r="L319" s="46" t="s">
        <v>1193</v>
      </c>
      <c r="M319" s="46" t="s">
        <v>28</v>
      </c>
      <c r="N319" s="47">
        <v>44640</v>
      </c>
      <c r="O319" s="47">
        <v>44640</v>
      </c>
      <c r="P319" s="16" t="s">
        <v>125</v>
      </c>
      <c r="Q319" s="16">
        <v>2</v>
      </c>
      <c r="R319" s="16" t="s">
        <v>126</v>
      </c>
      <c r="S319" s="15"/>
    </row>
    <row r="320" spans="1:19" ht="50.1" customHeight="1">
      <c r="A320" s="46" t="s">
        <v>1194</v>
      </c>
      <c r="B320" s="47">
        <v>41962</v>
      </c>
      <c r="C320" s="49">
        <f t="shared" si="4"/>
        <v>7.3369863013698629</v>
      </c>
      <c r="D320" s="46">
        <v>27</v>
      </c>
      <c r="E320" s="46" t="s">
        <v>1195</v>
      </c>
      <c r="F320" s="46" t="s">
        <v>1196</v>
      </c>
      <c r="G320" s="46" t="s">
        <v>22</v>
      </c>
      <c r="H320" s="46" t="s">
        <v>149</v>
      </c>
      <c r="I320" s="46" t="s">
        <v>35</v>
      </c>
      <c r="J320" s="46" t="s">
        <v>300</v>
      </c>
      <c r="K320" s="46" t="s">
        <v>26</v>
      </c>
      <c r="L320" s="46" t="s">
        <v>1197</v>
      </c>
      <c r="M320" s="46" t="s">
        <v>28</v>
      </c>
      <c r="N320" s="47">
        <v>44648</v>
      </c>
      <c r="O320" s="47">
        <v>44640</v>
      </c>
      <c r="P320" s="16" t="s">
        <v>1080</v>
      </c>
      <c r="Q320" s="16" t="s">
        <v>55</v>
      </c>
      <c r="R320" s="16" t="s">
        <v>69</v>
      </c>
      <c r="S320" s="15"/>
    </row>
    <row r="321" spans="1:19" ht="50.1" hidden="1" customHeight="1">
      <c r="A321" s="46" t="s">
        <v>1198</v>
      </c>
      <c r="B321" s="47">
        <v>44362</v>
      </c>
      <c r="C321" s="49">
        <f t="shared" si="4"/>
        <v>0.75890410958904109</v>
      </c>
      <c r="D321" s="46">
        <v>44</v>
      </c>
      <c r="E321" s="46" t="s">
        <v>1199</v>
      </c>
      <c r="F321" s="46" t="s">
        <v>80</v>
      </c>
      <c r="G321" s="46" t="s">
        <v>33</v>
      </c>
      <c r="H321" s="46" t="s">
        <v>179</v>
      </c>
      <c r="I321" s="46" t="s">
        <v>180</v>
      </c>
      <c r="J321" s="46" t="s">
        <v>249</v>
      </c>
      <c r="K321" s="46" t="s">
        <v>250</v>
      </c>
      <c r="L321" s="46" t="s">
        <v>1200</v>
      </c>
      <c r="M321" s="46" t="s">
        <v>28</v>
      </c>
      <c r="N321" s="47">
        <v>44641</v>
      </c>
      <c r="O321" s="47">
        <v>44639</v>
      </c>
      <c r="P321" s="16" t="s">
        <v>302</v>
      </c>
      <c r="Q321" s="16" t="s">
        <v>55</v>
      </c>
      <c r="R321" s="16" t="s">
        <v>303</v>
      </c>
      <c r="S321" s="15"/>
    </row>
    <row r="322" spans="1:19" ht="50.1" hidden="1" customHeight="1">
      <c r="A322" s="46" t="s">
        <v>1201</v>
      </c>
      <c r="B322" s="47">
        <v>44480</v>
      </c>
      <c r="C322" s="49">
        <f t="shared" si="4"/>
        <v>0.43835616438356162</v>
      </c>
      <c r="D322" s="46">
        <v>53</v>
      </c>
      <c r="E322" s="46" t="s">
        <v>1202</v>
      </c>
      <c r="F322" s="46" t="s">
        <v>194</v>
      </c>
      <c r="G322" s="46" t="s">
        <v>33</v>
      </c>
      <c r="H322" s="46" t="s">
        <v>73</v>
      </c>
      <c r="I322" s="46" t="s">
        <v>35</v>
      </c>
      <c r="J322" s="46" t="s">
        <v>221</v>
      </c>
      <c r="K322" s="46" t="s">
        <v>36</v>
      </c>
      <c r="L322" s="46" t="s">
        <v>1203</v>
      </c>
      <c r="M322" s="46" t="s">
        <v>28</v>
      </c>
      <c r="N322" s="47">
        <v>44643</v>
      </c>
      <c r="O322" s="47">
        <v>44640</v>
      </c>
      <c r="P322" s="16" t="s">
        <v>650</v>
      </c>
      <c r="Q322" s="16">
        <v>5</v>
      </c>
      <c r="R322" s="16" t="s">
        <v>96</v>
      </c>
      <c r="S322" s="15"/>
    </row>
    <row r="323" spans="1:19" ht="50.1" hidden="1" customHeight="1">
      <c r="A323" s="46" t="s">
        <v>1204</v>
      </c>
      <c r="B323" s="47">
        <v>44501</v>
      </c>
      <c r="C323" s="49">
        <f t="shared" ref="C323:C386" si="5">(O323-B323)/365</f>
        <v>0.37808219178082192</v>
      </c>
      <c r="D323" s="46">
        <v>32</v>
      </c>
      <c r="E323" s="46" t="s">
        <v>1205</v>
      </c>
      <c r="F323" s="46" t="s">
        <v>21</v>
      </c>
      <c r="G323" s="46" t="s">
        <v>33</v>
      </c>
      <c r="H323" s="46" t="s">
        <v>51</v>
      </c>
      <c r="I323" s="46" t="s">
        <v>35</v>
      </c>
      <c r="J323" s="46" t="s">
        <v>25</v>
      </c>
      <c r="K323" s="46" t="s">
        <v>26</v>
      </c>
      <c r="L323" s="46" t="s">
        <v>1206</v>
      </c>
      <c r="M323" s="46" t="s">
        <v>28</v>
      </c>
      <c r="N323" s="47">
        <v>44642</v>
      </c>
      <c r="O323" s="47">
        <v>44639</v>
      </c>
      <c r="P323" s="16" t="s">
        <v>38</v>
      </c>
      <c r="Q323" s="16">
        <v>8</v>
      </c>
      <c r="R323" s="16" t="s">
        <v>39</v>
      </c>
      <c r="S323" s="15"/>
    </row>
    <row r="324" spans="1:19" ht="50.1" hidden="1" customHeight="1">
      <c r="A324" s="46" t="s">
        <v>1207</v>
      </c>
      <c r="B324" s="47">
        <v>44452</v>
      </c>
      <c r="C324" s="49">
        <f t="shared" si="5"/>
        <v>0.37260273972602742</v>
      </c>
      <c r="D324" s="59">
        <v>59</v>
      </c>
      <c r="E324" s="50" t="s">
        <v>1208</v>
      </c>
      <c r="F324" s="46" t="s">
        <v>80</v>
      </c>
      <c r="G324" s="46" t="s">
        <v>400</v>
      </c>
      <c r="H324" s="46" t="s">
        <v>179</v>
      </c>
      <c r="I324" s="46" t="s">
        <v>35</v>
      </c>
      <c r="J324" s="46" t="s">
        <v>292</v>
      </c>
      <c r="K324" s="46" t="s">
        <v>26</v>
      </c>
      <c r="L324" s="46" t="s">
        <v>1209</v>
      </c>
      <c r="M324" s="46" t="s">
        <v>28</v>
      </c>
      <c r="N324" s="47">
        <v>44671</v>
      </c>
      <c r="O324" s="47">
        <v>44588</v>
      </c>
      <c r="P324" s="15" t="s">
        <v>402</v>
      </c>
      <c r="Q324" s="15" t="s">
        <v>55</v>
      </c>
      <c r="R324" s="15" t="s">
        <v>47</v>
      </c>
      <c r="S324" s="15"/>
    </row>
    <row r="325" spans="1:19" ht="50.1" customHeight="1">
      <c r="A325" s="46" t="s">
        <v>1210</v>
      </c>
      <c r="B325" s="47">
        <v>43339</v>
      </c>
      <c r="C325" s="49">
        <f t="shared" si="5"/>
        <v>3.5671232876712327</v>
      </c>
      <c r="D325" s="46">
        <v>36</v>
      </c>
      <c r="E325" s="46" t="s">
        <v>1211</v>
      </c>
      <c r="F325" s="46" t="s">
        <v>80</v>
      </c>
      <c r="G325" s="46" t="s">
        <v>724</v>
      </c>
      <c r="H325" s="46" t="s">
        <v>42</v>
      </c>
      <c r="I325" s="46" t="s">
        <v>35</v>
      </c>
      <c r="J325" s="46" t="s">
        <v>123</v>
      </c>
      <c r="K325" s="46" t="s">
        <v>104</v>
      </c>
      <c r="L325" s="46" t="s">
        <v>1212</v>
      </c>
      <c r="M325" s="46" t="s">
        <v>28</v>
      </c>
      <c r="N325" s="47">
        <v>44650</v>
      </c>
      <c r="O325" s="47">
        <v>44641</v>
      </c>
      <c r="P325" s="16" t="s">
        <v>1213</v>
      </c>
      <c r="Q325" s="16" t="s">
        <v>55</v>
      </c>
      <c r="R325" s="16" t="s">
        <v>47</v>
      </c>
      <c r="S325" s="15"/>
    </row>
    <row r="326" spans="1:19" ht="50.1" customHeight="1">
      <c r="A326" s="46" t="s">
        <v>1214</v>
      </c>
      <c r="B326" s="47">
        <v>31761</v>
      </c>
      <c r="C326" s="49">
        <f t="shared" si="5"/>
        <v>35.290410958904111</v>
      </c>
      <c r="D326" s="59">
        <v>56</v>
      </c>
      <c r="E326" s="50" t="s">
        <v>1215</v>
      </c>
      <c r="F326" s="46" t="s">
        <v>344</v>
      </c>
      <c r="G326" s="46" t="s">
        <v>22</v>
      </c>
      <c r="H326" s="46" t="s">
        <v>203</v>
      </c>
      <c r="I326" s="46" t="s">
        <v>35</v>
      </c>
      <c r="J326" s="46" t="s">
        <v>86</v>
      </c>
      <c r="K326" s="46" t="s">
        <v>250</v>
      </c>
      <c r="L326" s="46" t="s">
        <v>1216</v>
      </c>
      <c r="M326" s="46" t="s">
        <v>28</v>
      </c>
      <c r="N326" s="47">
        <v>44671</v>
      </c>
      <c r="O326" s="47">
        <v>44642</v>
      </c>
      <c r="P326" s="15" t="s">
        <v>29</v>
      </c>
      <c r="Q326" s="15">
        <v>10</v>
      </c>
      <c r="R326" s="15" t="s">
        <v>69</v>
      </c>
      <c r="S326"/>
    </row>
    <row r="327" spans="1:19" ht="50.1" hidden="1" customHeight="1">
      <c r="A327" s="46" t="s">
        <v>1217</v>
      </c>
      <c r="B327" s="47">
        <v>44392</v>
      </c>
      <c r="C327" s="49">
        <f t="shared" si="5"/>
        <v>0.68219178082191778</v>
      </c>
      <c r="D327" s="46">
        <v>44</v>
      </c>
      <c r="E327" s="46" t="s">
        <v>1218</v>
      </c>
      <c r="F327" s="46" t="s">
        <v>50</v>
      </c>
      <c r="G327" s="46" t="s">
        <v>22</v>
      </c>
      <c r="H327" s="46" t="s">
        <v>23</v>
      </c>
      <c r="I327" s="46" t="s">
        <v>35</v>
      </c>
      <c r="J327" s="46" t="s">
        <v>25</v>
      </c>
      <c r="K327" s="46" t="s">
        <v>36</v>
      </c>
      <c r="L327" s="46" t="s">
        <v>1219</v>
      </c>
      <c r="M327" s="46" t="s">
        <v>28</v>
      </c>
      <c r="N327" s="47">
        <v>44656</v>
      </c>
      <c r="O327" s="47">
        <v>44641</v>
      </c>
      <c r="P327" s="16" t="s">
        <v>29</v>
      </c>
      <c r="Q327" s="16">
        <v>1</v>
      </c>
      <c r="R327" s="16" t="s">
        <v>30</v>
      </c>
      <c r="S327" s="15"/>
    </row>
    <row r="328" spans="1:19" ht="50.1" customHeight="1">
      <c r="A328" s="46" t="s">
        <v>1220</v>
      </c>
      <c r="B328" s="47">
        <v>34645</v>
      </c>
      <c r="C328" s="49">
        <f t="shared" si="5"/>
        <v>27.356164383561644</v>
      </c>
      <c r="D328" s="59">
        <v>61</v>
      </c>
      <c r="E328" s="50" t="s">
        <v>1221</v>
      </c>
      <c r="F328" s="46" t="s">
        <v>80</v>
      </c>
      <c r="G328" s="46" t="s">
        <v>33</v>
      </c>
      <c r="H328" s="46" t="s">
        <v>42</v>
      </c>
      <c r="I328" s="46" t="s">
        <v>35</v>
      </c>
      <c r="J328" s="46" t="s">
        <v>86</v>
      </c>
      <c r="K328" s="46" t="s">
        <v>26</v>
      </c>
      <c r="L328" s="46" t="s">
        <v>1222</v>
      </c>
      <c r="M328" s="46" t="s">
        <v>28</v>
      </c>
      <c r="N328" s="47">
        <v>44662</v>
      </c>
      <c r="O328" s="47">
        <v>44630</v>
      </c>
      <c r="P328" s="15" t="s">
        <v>125</v>
      </c>
      <c r="Q328" s="15">
        <v>2</v>
      </c>
      <c r="R328" s="15" t="s">
        <v>126</v>
      </c>
      <c r="S328"/>
    </row>
    <row r="329" spans="1:19" ht="50.1" hidden="1" customHeight="1">
      <c r="A329" s="46" t="s">
        <v>1223</v>
      </c>
      <c r="B329" s="47">
        <v>44396</v>
      </c>
      <c r="C329" s="49">
        <f t="shared" si="5"/>
        <v>0.62191780821917808</v>
      </c>
      <c r="D329" s="46">
        <v>26</v>
      </c>
      <c r="E329" s="46" t="s">
        <v>1224</v>
      </c>
      <c r="F329" s="46" t="s">
        <v>194</v>
      </c>
      <c r="G329" s="46" t="s">
        <v>33</v>
      </c>
      <c r="H329" s="46" t="s">
        <v>51</v>
      </c>
      <c r="I329" s="46" t="s">
        <v>35</v>
      </c>
      <c r="J329" s="46" t="s">
        <v>25</v>
      </c>
      <c r="K329" s="46" t="s">
        <v>60</v>
      </c>
      <c r="L329" s="46" t="s">
        <v>1225</v>
      </c>
      <c r="M329" s="46" t="s">
        <v>28</v>
      </c>
      <c r="N329" s="47">
        <v>44644</v>
      </c>
      <c r="O329" s="47">
        <v>44623</v>
      </c>
      <c r="P329" s="16" t="s">
        <v>650</v>
      </c>
      <c r="Q329" s="16">
        <v>6</v>
      </c>
      <c r="R329" s="16" t="s">
        <v>47</v>
      </c>
      <c r="S329" s="15"/>
    </row>
    <row r="330" spans="1:19" ht="50.1" hidden="1" customHeight="1">
      <c r="A330" s="46" t="s">
        <v>1226</v>
      </c>
      <c r="B330" s="47">
        <v>44368</v>
      </c>
      <c r="C330" s="49">
        <f t="shared" si="5"/>
        <v>0.74520547945205484</v>
      </c>
      <c r="D330" s="46">
        <v>36</v>
      </c>
      <c r="E330" s="46" t="s">
        <v>1227</v>
      </c>
      <c r="F330" s="46" t="s">
        <v>72</v>
      </c>
      <c r="G330" s="46" t="s">
        <v>22</v>
      </c>
      <c r="H330" s="46" t="s">
        <v>23</v>
      </c>
      <c r="I330" s="46" t="s">
        <v>35</v>
      </c>
      <c r="J330" s="46" t="s">
        <v>25</v>
      </c>
      <c r="K330" s="46" t="s">
        <v>36</v>
      </c>
      <c r="L330" s="46" t="s">
        <v>1228</v>
      </c>
      <c r="M330" s="46" t="s">
        <v>28</v>
      </c>
      <c r="N330" s="47">
        <v>44648</v>
      </c>
      <c r="O330" s="47">
        <v>44640</v>
      </c>
      <c r="P330" s="16" t="s">
        <v>29</v>
      </c>
      <c r="Q330" s="16">
        <v>1</v>
      </c>
      <c r="R330" s="16" t="s">
        <v>30</v>
      </c>
      <c r="S330" s="15"/>
    </row>
    <row r="331" spans="1:19" ht="50.1" customHeight="1">
      <c r="A331" s="46" t="s">
        <v>1229</v>
      </c>
      <c r="B331" s="47">
        <v>40945</v>
      </c>
      <c r="C331" s="49">
        <f t="shared" si="5"/>
        <v>10.131506849315068</v>
      </c>
      <c r="D331" s="46">
        <v>34</v>
      </c>
      <c r="E331" s="46" t="s">
        <v>1230</v>
      </c>
      <c r="F331" s="46" t="s">
        <v>58</v>
      </c>
      <c r="G331" s="46" t="s">
        <v>22</v>
      </c>
      <c r="H331" s="46" t="s">
        <v>556</v>
      </c>
      <c r="I331" s="46" t="s">
        <v>35</v>
      </c>
      <c r="J331" s="46" t="s">
        <v>292</v>
      </c>
      <c r="K331" s="46" t="s">
        <v>26</v>
      </c>
      <c r="L331" s="46" t="s">
        <v>1231</v>
      </c>
      <c r="M331" s="46" t="s">
        <v>28</v>
      </c>
      <c r="N331" s="47">
        <v>44648</v>
      </c>
      <c r="O331" s="47">
        <v>44643</v>
      </c>
      <c r="P331" s="16" t="s">
        <v>136</v>
      </c>
      <c r="Q331" s="16" t="s">
        <v>55</v>
      </c>
      <c r="R331" s="16" t="s">
        <v>346</v>
      </c>
      <c r="S331" s="15"/>
    </row>
    <row r="332" spans="1:19" ht="50.1" hidden="1" customHeight="1">
      <c r="A332" s="46" t="s">
        <v>1232</v>
      </c>
      <c r="B332" s="47">
        <v>44466</v>
      </c>
      <c r="C332" s="49">
        <f t="shared" si="5"/>
        <v>0.48493150684931507</v>
      </c>
      <c r="D332" s="46">
        <v>32</v>
      </c>
      <c r="E332" s="46" t="s">
        <v>1233</v>
      </c>
      <c r="F332" s="46" t="s">
        <v>344</v>
      </c>
      <c r="G332" s="46" t="s">
        <v>33</v>
      </c>
      <c r="H332" s="46" t="s">
        <v>42</v>
      </c>
      <c r="I332" s="46" t="s">
        <v>35</v>
      </c>
      <c r="J332" s="46" t="s">
        <v>150</v>
      </c>
      <c r="K332" s="46" t="s">
        <v>26</v>
      </c>
      <c r="L332" s="46" t="s">
        <v>1234</v>
      </c>
      <c r="M332" s="46" t="s">
        <v>28</v>
      </c>
      <c r="N332" s="47">
        <v>44648</v>
      </c>
      <c r="O332" s="47">
        <v>44643</v>
      </c>
      <c r="P332" s="16" t="s">
        <v>302</v>
      </c>
      <c r="Q332" s="16" t="s">
        <v>55</v>
      </c>
      <c r="R332" s="16" t="s">
        <v>303</v>
      </c>
      <c r="S332" s="15"/>
    </row>
    <row r="333" spans="1:19" ht="50.1" customHeight="1">
      <c r="A333" s="46" t="s">
        <v>1235</v>
      </c>
      <c r="B333" s="47">
        <v>43388</v>
      </c>
      <c r="C333" s="49">
        <f t="shared" si="5"/>
        <v>3.4356164383561643</v>
      </c>
      <c r="D333" s="46">
        <v>26</v>
      </c>
      <c r="E333" s="46" t="s">
        <v>1236</v>
      </c>
      <c r="F333" s="46" t="s">
        <v>202</v>
      </c>
      <c r="G333" s="46" t="s">
        <v>33</v>
      </c>
      <c r="H333" s="46" t="s">
        <v>51</v>
      </c>
      <c r="I333" s="46" t="s">
        <v>35</v>
      </c>
      <c r="J333" s="46" t="s">
        <v>249</v>
      </c>
      <c r="K333" s="46" t="s">
        <v>104</v>
      </c>
      <c r="L333" s="46" t="s">
        <v>1237</v>
      </c>
      <c r="M333" s="46" t="s">
        <v>28</v>
      </c>
      <c r="N333" s="47">
        <v>44651</v>
      </c>
      <c r="O333" s="47">
        <v>44642</v>
      </c>
      <c r="P333" s="16" t="s">
        <v>1238</v>
      </c>
      <c r="Q333" s="16" t="s">
        <v>55</v>
      </c>
      <c r="R333" s="16" t="s">
        <v>1239</v>
      </c>
      <c r="S333" s="15"/>
    </row>
    <row r="334" spans="1:19" ht="50.1" customHeight="1">
      <c r="A334" s="46" t="s">
        <v>1240</v>
      </c>
      <c r="B334" s="47">
        <v>43654</v>
      </c>
      <c r="C334" s="49">
        <f t="shared" si="5"/>
        <v>2.5506849315068494</v>
      </c>
      <c r="D334" s="46">
        <v>52</v>
      </c>
      <c r="E334" s="46" t="s">
        <v>1241</v>
      </c>
      <c r="F334" s="46" t="s">
        <v>80</v>
      </c>
      <c r="G334" s="46" t="s">
        <v>33</v>
      </c>
      <c r="H334" s="46" t="s">
        <v>51</v>
      </c>
      <c r="I334" s="46" t="s">
        <v>35</v>
      </c>
      <c r="J334" s="46" t="s">
        <v>25</v>
      </c>
      <c r="K334" s="46" t="s">
        <v>36</v>
      </c>
      <c r="L334" s="46" t="s">
        <v>1242</v>
      </c>
      <c r="M334" s="46" t="s">
        <v>28</v>
      </c>
      <c r="N334" s="47">
        <v>44651</v>
      </c>
      <c r="O334" s="47">
        <v>44585</v>
      </c>
      <c r="P334" s="16" t="s">
        <v>38</v>
      </c>
      <c r="Q334" s="16">
        <v>8</v>
      </c>
      <c r="R334" s="16" t="s">
        <v>39</v>
      </c>
      <c r="S334" s="15"/>
    </row>
    <row r="335" spans="1:19" ht="50.1" customHeight="1">
      <c r="A335" s="46" t="s">
        <v>1243</v>
      </c>
      <c r="B335" s="47">
        <v>43892</v>
      </c>
      <c r="C335" s="49">
        <f t="shared" si="5"/>
        <v>2.0246575342465754</v>
      </c>
      <c r="D335" s="46">
        <v>59</v>
      </c>
      <c r="E335" s="46" t="s">
        <v>1244</v>
      </c>
      <c r="F335" s="46" t="s">
        <v>80</v>
      </c>
      <c r="G335" s="46" t="s">
        <v>33</v>
      </c>
      <c r="H335" s="46" t="s">
        <v>42</v>
      </c>
      <c r="I335" s="46" t="s">
        <v>35</v>
      </c>
      <c r="J335" s="46" t="s">
        <v>150</v>
      </c>
      <c r="K335" s="46" t="s">
        <v>36</v>
      </c>
      <c r="L335" s="46" t="s">
        <v>1245</v>
      </c>
      <c r="M335" s="46" t="s">
        <v>28</v>
      </c>
      <c r="N335" s="47">
        <v>44645</v>
      </c>
      <c r="O335" s="47">
        <v>44631</v>
      </c>
      <c r="P335" s="16" t="s">
        <v>182</v>
      </c>
      <c r="Q335" s="16" t="s">
        <v>55</v>
      </c>
      <c r="R335" s="16" t="s">
        <v>47</v>
      </c>
      <c r="S335" s="15"/>
    </row>
    <row r="336" spans="1:19" ht="50.1" customHeight="1">
      <c r="A336" s="46" t="s">
        <v>1246</v>
      </c>
      <c r="B336" s="47">
        <v>40448</v>
      </c>
      <c r="C336" s="49">
        <f t="shared" si="5"/>
        <v>11.457534246575342</v>
      </c>
      <c r="D336" s="59">
        <v>37</v>
      </c>
      <c r="E336" s="50" t="s">
        <v>1247</v>
      </c>
      <c r="F336" s="46" t="s">
        <v>148</v>
      </c>
      <c r="G336" s="46" t="s">
        <v>33</v>
      </c>
      <c r="H336" s="46" t="s">
        <v>51</v>
      </c>
      <c r="I336" s="46" t="s">
        <v>35</v>
      </c>
      <c r="J336" s="46" t="s">
        <v>25</v>
      </c>
      <c r="K336" s="46" t="s">
        <v>36</v>
      </c>
      <c r="L336" s="46" t="s">
        <v>1248</v>
      </c>
      <c r="M336" s="46" t="s">
        <v>28</v>
      </c>
      <c r="N336" s="47">
        <v>44671</v>
      </c>
      <c r="O336" s="47">
        <v>44630</v>
      </c>
      <c r="P336" s="15" t="s">
        <v>650</v>
      </c>
      <c r="Q336" s="15">
        <v>5</v>
      </c>
      <c r="R336" s="15" t="s">
        <v>96</v>
      </c>
      <c r="S336"/>
    </row>
    <row r="337" spans="1:19" ht="50.1" customHeight="1">
      <c r="A337" s="46" t="s">
        <v>1249</v>
      </c>
      <c r="B337" s="47">
        <v>39230</v>
      </c>
      <c r="C337" s="49">
        <f t="shared" si="5"/>
        <v>14.12054794520548</v>
      </c>
      <c r="D337" s="59">
        <v>54</v>
      </c>
      <c r="E337" s="50" t="s">
        <v>1250</v>
      </c>
      <c r="F337" s="46" t="s">
        <v>80</v>
      </c>
      <c r="G337" s="46" t="s">
        <v>22</v>
      </c>
      <c r="H337" s="46" t="s">
        <v>66</v>
      </c>
      <c r="I337" s="46" t="s">
        <v>35</v>
      </c>
      <c r="J337" s="46" t="s">
        <v>123</v>
      </c>
      <c r="K337" s="46" t="s">
        <v>36</v>
      </c>
      <c r="L337" s="46" t="s">
        <v>1251</v>
      </c>
      <c r="M337" s="46" t="s">
        <v>28</v>
      </c>
      <c r="N337" s="47">
        <v>44658</v>
      </c>
      <c r="O337" s="47">
        <v>44384</v>
      </c>
      <c r="P337" s="15" t="s">
        <v>66</v>
      </c>
      <c r="Q337" s="15" t="s">
        <v>55</v>
      </c>
      <c r="R337" s="15" t="s">
        <v>69</v>
      </c>
      <c r="S337"/>
    </row>
    <row r="338" spans="1:19" ht="50.1" customHeight="1">
      <c r="A338" s="46" t="s">
        <v>1252</v>
      </c>
      <c r="B338" s="47">
        <v>35947</v>
      </c>
      <c r="C338" s="49">
        <f t="shared" si="5"/>
        <v>23.81095890410959</v>
      </c>
      <c r="D338" s="46">
        <v>60</v>
      </c>
      <c r="E338" s="46" t="s">
        <v>1253</v>
      </c>
      <c r="F338" s="46" t="s">
        <v>178</v>
      </c>
      <c r="G338" s="46" t="s">
        <v>33</v>
      </c>
      <c r="H338" s="46" t="s">
        <v>51</v>
      </c>
      <c r="I338" s="46" t="s">
        <v>35</v>
      </c>
      <c r="J338" s="46" t="s">
        <v>208</v>
      </c>
      <c r="K338" s="46" t="s">
        <v>36</v>
      </c>
      <c r="L338" s="46" t="s">
        <v>1254</v>
      </c>
      <c r="M338" s="46" t="s">
        <v>28</v>
      </c>
      <c r="N338" s="47">
        <v>44648</v>
      </c>
      <c r="O338" s="47">
        <v>44638</v>
      </c>
      <c r="P338" s="16" t="s">
        <v>650</v>
      </c>
      <c r="Q338" s="16">
        <v>4</v>
      </c>
      <c r="R338" s="16" t="s">
        <v>96</v>
      </c>
      <c r="S338" s="15"/>
    </row>
    <row r="339" spans="1:19" ht="50.1" customHeight="1">
      <c r="A339" s="46" t="s">
        <v>1255</v>
      </c>
      <c r="B339" s="47">
        <v>35765</v>
      </c>
      <c r="C339" s="49">
        <f t="shared" si="5"/>
        <v>24.328767123287673</v>
      </c>
      <c r="D339" s="46">
        <v>60</v>
      </c>
      <c r="E339" s="46" t="s">
        <v>1256</v>
      </c>
      <c r="F339" s="46" t="s">
        <v>178</v>
      </c>
      <c r="G339" s="46" t="s">
        <v>33</v>
      </c>
      <c r="H339" s="46" t="s">
        <v>42</v>
      </c>
      <c r="I339" s="46" t="s">
        <v>35</v>
      </c>
      <c r="J339" s="46" t="s">
        <v>86</v>
      </c>
      <c r="K339" s="46" t="s">
        <v>26</v>
      </c>
      <c r="L339" s="46" t="s">
        <v>1257</v>
      </c>
      <c r="M339" s="46" t="s">
        <v>28</v>
      </c>
      <c r="N339" s="47">
        <v>44648</v>
      </c>
      <c r="O339" s="47">
        <v>44645</v>
      </c>
      <c r="P339" s="16" t="s">
        <v>119</v>
      </c>
      <c r="Q339" s="16" t="s">
        <v>55</v>
      </c>
      <c r="R339" s="16" t="s">
        <v>120</v>
      </c>
      <c r="S339" s="15"/>
    </row>
    <row r="340" spans="1:19" ht="50.1" customHeight="1">
      <c r="A340" s="46" t="s">
        <v>1258</v>
      </c>
      <c r="B340" s="47">
        <v>40471</v>
      </c>
      <c r="C340" s="49">
        <f t="shared" si="5"/>
        <v>11.435616438356165</v>
      </c>
      <c r="D340" s="46">
        <v>52</v>
      </c>
      <c r="E340" s="46" t="s">
        <v>1259</v>
      </c>
      <c r="F340" s="46" t="s">
        <v>194</v>
      </c>
      <c r="G340" s="46" t="s">
        <v>33</v>
      </c>
      <c r="H340" s="46" t="s">
        <v>81</v>
      </c>
      <c r="I340" s="46" t="s">
        <v>1260</v>
      </c>
      <c r="J340" s="46" t="s">
        <v>134</v>
      </c>
      <c r="K340" s="46" t="s">
        <v>26</v>
      </c>
      <c r="L340" s="48" t="s">
        <v>1261</v>
      </c>
      <c r="M340" s="46" t="s">
        <v>28</v>
      </c>
      <c r="N340" s="47">
        <v>44645</v>
      </c>
      <c r="O340" s="47">
        <v>44645</v>
      </c>
      <c r="P340" s="16" t="s">
        <v>136</v>
      </c>
      <c r="Q340" s="16" t="s">
        <v>55</v>
      </c>
      <c r="R340" s="16" t="s">
        <v>47</v>
      </c>
      <c r="S340" s="15"/>
    </row>
    <row r="341" spans="1:19" ht="50.1" hidden="1" customHeight="1">
      <c r="A341" s="46" t="s">
        <v>1262</v>
      </c>
      <c r="B341" s="47">
        <v>44389</v>
      </c>
      <c r="C341" s="49">
        <f t="shared" si="5"/>
        <v>0.67945205479452053</v>
      </c>
      <c r="D341" s="46">
        <v>34</v>
      </c>
      <c r="E341" s="46" t="s">
        <v>1263</v>
      </c>
      <c r="F341" s="46" t="s">
        <v>344</v>
      </c>
      <c r="G341" s="46" t="s">
        <v>33</v>
      </c>
      <c r="H341" s="46" t="s">
        <v>51</v>
      </c>
      <c r="I341" s="46" t="s">
        <v>35</v>
      </c>
      <c r="J341" s="46" t="s">
        <v>25</v>
      </c>
      <c r="K341" s="46" t="s">
        <v>36</v>
      </c>
      <c r="L341" s="46" t="s">
        <v>1264</v>
      </c>
      <c r="M341" s="46" t="s">
        <v>28</v>
      </c>
      <c r="N341" s="47">
        <v>44656</v>
      </c>
      <c r="O341" s="47">
        <v>44637</v>
      </c>
      <c r="P341" s="16" t="s">
        <v>650</v>
      </c>
      <c r="Q341" s="16">
        <v>5</v>
      </c>
      <c r="R341" s="16" t="s">
        <v>96</v>
      </c>
      <c r="S341" s="15"/>
    </row>
    <row r="342" spans="1:19" ht="50.1" hidden="1" customHeight="1">
      <c r="A342" s="46" t="s">
        <v>1265</v>
      </c>
      <c r="B342" s="47">
        <v>44403</v>
      </c>
      <c r="C342" s="49">
        <f t="shared" si="5"/>
        <v>0.66301369863013704</v>
      </c>
      <c r="D342" s="46">
        <v>63</v>
      </c>
      <c r="E342" s="46" t="s">
        <v>1266</v>
      </c>
      <c r="F342" s="46" t="s">
        <v>50</v>
      </c>
      <c r="G342" s="46" t="s">
        <v>22</v>
      </c>
      <c r="H342" s="46" t="s">
        <v>363</v>
      </c>
      <c r="I342" s="46" t="s">
        <v>35</v>
      </c>
      <c r="J342" s="46" t="s">
        <v>25</v>
      </c>
      <c r="K342" s="46" t="s">
        <v>36</v>
      </c>
      <c r="L342" s="46" t="s">
        <v>1267</v>
      </c>
      <c r="M342" s="46" t="s">
        <v>28</v>
      </c>
      <c r="N342" s="47">
        <v>44650</v>
      </c>
      <c r="O342" s="47">
        <v>44645</v>
      </c>
      <c r="P342" s="16" t="s">
        <v>29</v>
      </c>
      <c r="Q342" s="16">
        <v>1</v>
      </c>
      <c r="R342" s="16" t="s">
        <v>30</v>
      </c>
      <c r="S342" s="15"/>
    </row>
    <row r="343" spans="1:19" ht="50.1" hidden="1" customHeight="1">
      <c r="A343" s="46" t="s">
        <v>1268</v>
      </c>
      <c r="B343" s="47">
        <v>44473</v>
      </c>
      <c r="C343" s="49">
        <f t="shared" si="5"/>
        <v>0.46575342465753422</v>
      </c>
      <c r="D343" s="46">
        <v>62</v>
      </c>
      <c r="E343" s="46" t="s">
        <v>1269</v>
      </c>
      <c r="F343" s="46" t="s">
        <v>178</v>
      </c>
      <c r="G343" s="46" t="s">
        <v>33</v>
      </c>
      <c r="H343" s="46" t="s">
        <v>73</v>
      </c>
      <c r="I343" s="46" t="s">
        <v>35</v>
      </c>
      <c r="J343" s="46" t="s">
        <v>25</v>
      </c>
      <c r="K343" s="46" t="s">
        <v>36</v>
      </c>
      <c r="L343" s="46" t="s">
        <v>1270</v>
      </c>
      <c r="M343" s="46" t="s">
        <v>28</v>
      </c>
      <c r="N343" s="47">
        <v>44652</v>
      </c>
      <c r="O343" s="47">
        <v>44643</v>
      </c>
      <c r="P343" s="16" t="s">
        <v>650</v>
      </c>
      <c r="Q343" s="16">
        <v>5</v>
      </c>
      <c r="R343" s="16" t="s">
        <v>96</v>
      </c>
      <c r="S343" s="15"/>
    </row>
    <row r="344" spans="1:19" ht="50.1" hidden="1" customHeight="1">
      <c r="A344" s="46" t="s">
        <v>1271</v>
      </c>
      <c r="B344" s="47">
        <v>44508</v>
      </c>
      <c r="C344" s="49">
        <f t="shared" si="5"/>
        <v>0.36164383561643837</v>
      </c>
      <c r="D344" s="46">
        <v>30</v>
      </c>
      <c r="E344" s="46" t="s">
        <v>1272</v>
      </c>
      <c r="F344" s="46" t="s">
        <v>178</v>
      </c>
      <c r="G344" s="46" t="s">
        <v>33</v>
      </c>
      <c r="H344" s="46" t="s">
        <v>51</v>
      </c>
      <c r="I344" s="46" t="s">
        <v>35</v>
      </c>
      <c r="J344" s="46" t="s">
        <v>25</v>
      </c>
      <c r="K344" s="46" t="s">
        <v>26</v>
      </c>
      <c r="L344" s="46" t="s">
        <v>1273</v>
      </c>
      <c r="M344" s="46" t="s">
        <v>28</v>
      </c>
      <c r="N344" s="47">
        <v>44657</v>
      </c>
      <c r="O344" s="47">
        <v>44640</v>
      </c>
      <c r="P344" s="16" t="s">
        <v>38</v>
      </c>
      <c r="Q344" s="16">
        <v>8</v>
      </c>
      <c r="R344" s="16" t="s">
        <v>39</v>
      </c>
      <c r="S344" s="15"/>
    </row>
    <row r="345" spans="1:19" ht="50.1" hidden="1" customHeight="1">
      <c r="A345" s="46" t="s">
        <v>1274</v>
      </c>
      <c r="B345" s="47">
        <v>44446</v>
      </c>
      <c r="C345" s="49">
        <f t="shared" si="5"/>
        <v>0.54520547945205478</v>
      </c>
      <c r="D345" s="46">
        <v>28</v>
      </c>
      <c r="E345" s="46" t="s">
        <v>1275</v>
      </c>
      <c r="F345" s="46" t="s">
        <v>80</v>
      </c>
      <c r="G345" s="46" t="s">
        <v>33</v>
      </c>
      <c r="H345" s="46" t="s">
        <v>81</v>
      </c>
      <c r="I345" s="46" t="s">
        <v>35</v>
      </c>
      <c r="J345" s="46" t="s">
        <v>150</v>
      </c>
      <c r="K345" s="46" t="s">
        <v>26</v>
      </c>
      <c r="L345" s="46" t="s">
        <v>1276</v>
      </c>
      <c r="M345" s="46" t="s">
        <v>28</v>
      </c>
      <c r="N345" s="47">
        <v>44648</v>
      </c>
      <c r="O345" s="47">
        <v>44645</v>
      </c>
      <c r="P345" s="16" t="s">
        <v>182</v>
      </c>
      <c r="Q345" s="16" t="s">
        <v>55</v>
      </c>
      <c r="R345" s="16" t="s">
        <v>47</v>
      </c>
      <c r="S345" s="15"/>
    </row>
    <row r="346" spans="1:19" ht="50.1" customHeight="1">
      <c r="A346" s="46" t="s">
        <v>1277</v>
      </c>
      <c r="B346" s="47">
        <v>40357</v>
      </c>
      <c r="C346" s="49">
        <f t="shared" si="5"/>
        <v>11.742465753424657</v>
      </c>
      <c r="D346" s="59">
        <v>37</v>
      </c>
      <c r="E346" s="50" t="s">
        <v>1278</v>
      </c>
      <c r="F346" s="46" t="s">
        <v>21</v>
      </c>
      <c r="G346" s="46" t="s">
        <v>33</v>
      </c>
      <c r="H346" s="46" t="s">
        <v>42</v>
      </c>
      <c r="I346" s="46" t="s">
        <v>35</v>
      </c>
      <c r="J346" s="46" t="s">
        <v>221</v>
      </c>
      <c r="K346" s="46" t="s">
        <v>36</v>
      </c>
      <c r="L346" s="46" t="s">
        <v>1279</v>
      </c>
      <c r="M346" s="46" t="s">
        <v>28</v>
      </c>
      <c r="N346" s="47">
        <v>44667</v>
      </c>
      <c r="O346" s="47">
        <v>44643</v>
      </c>
      <c r="P346" s="15" t="s">
        <v>125</v>
      </c>
      <c r="Q346" s="15">
        <v>2</v>
      </c>
      <c r="R346" s="15" t="s">
        <v>126</v>
      </c>
      <c r="S346"/>
    </row>
    <row r="347" spans="1:19" ht="50.1" customHeight="1">
      <c r="A347" s="46" t="s">
        <v>1280</v>
      </c>
      <c r="B347" s="47">
        <v>42143</v>
      </c>
      <c r="C347" s="49">
        <f t="shared" si="5"/>
        <v>6.8575342465753426</v>
      </c>
      <c r="D347" s="59">
        <v>59</v>
      </c>
      <c r="E347" s="50" t="s">
        <v>1281</v>
      </c>
      <c r="F347" s="46" t="s">
        <v>1282</v>
      </c>
      <c r="G347" s="46" t="s">
        <v>22</v>
      </c>
      <c r="H347" s="46" t="s">
        <v>788</v>
      </c>
      <c r="I347" s="46" t="s">
        <v>35</v>
      </c>
      <c r="J347" s="46" t="s">
        <v>25</v>
      </c>
      <c r="K347" s="46" t="s">
        <v>104</v>
      </c>
      <c r="L347" s="46" t="s">
        <v>1283</v>
      </c>
      <c r="M347" s="46" t="s">
        <v>28</v>
      </c>
      <c r="N347" s="47">
        <v>44670</v>
      </c>
      <c r="O347" s="47">
        <v>44646</v>
      </c>
      <c r="P347" s="15" t="s">
        <v>29</v>
      </c>
      <c r="Q347" s="15">
        <v>10</v>
      </c>
      <c r="R347" s="15" t="s">
        <v>69</v>
      </c>
      <c r="S347"/>
    </row>
    <row r="348" spans="1:19" ht="50.1" hidden="1" customHeight="1">
      <c r="A348" s="46" t="s">
        <v>1284</v>
      </c>
      <c r="B348" s="47">
        <v>44498</v>
      </c>
      <c r="C348" s="49">
        <f t="shared" si="5"/>
        <v>0.41095890410958902</v>
      </c>
      <c r="D348" s="46">
        <v>27</v>
      </c>
      <c r="E348" s="46" t="s">
        <v>1285</v>
      </c>
      <c r="F348" s="46" t="s">
        <v>58</v>
      </c>
      <c r="G348" s="46" t="s">
        <v>22</v>
      </c>
      <c r="H348" s="46" t="s">
        <v>23</v>
      </c>
      <c r="I348" s="46" t="s">
        <v>35</v>
      </c>
      <c r="J348" s="46" t="s">
        <v>25</v>
      </c>
      <c r="K348" s="46" t="s">
        <v>36</v>
      </c>
      <c r="L348" s="46" t="s">
        <v>1286</v>
      </c>
      <c r="M348" s="46" t="s">
        <v>28</v>
      </c>
      <c r="N348" s="47">
        <v>44652</v>
      </c>
      <c r="O348" s="47">
        <v>44648</v>
      </c>
      <c r="P348" s="16" t="s">
        <v>29</v>
      </c>
      <c r="Q348" s="16">
        <v>1</v>
      </c>
      <c r="R348" s="16" t="s">
        <v>30</v>
      </c>
      <c r="S348" s="15"/>
    </row>
    <row r="349" spans="1:19" ht="50.1" hidden="1" customHeight="1">
      <c r="A349" s="46" t="s">
        <v>1287</v>
      </c>
      <c r="B349" s="47">
        <v>44348</v>
      </c>
      <c r="C349" s="49">
        <f t="shared" si="5"/>
        <v>0.73424657534246573</v>
      </c>
      <c r="D349" s="46">
        <v>51</v>
      </c>
      <c r="E349" s="46" t="s">
        <v>1288</v>
      </c>
      <c r="F349" s="46" t="s">
        <v>80</v>
      </c>
      <c r="G349" s="46" t="s">
        <v>33</v>
      </c>
      <c r="H349" s="46" t="s">
        <v>42</v>
      </c>
      <c r="I349" s="46" t="s">
        <v>35</v>
      </c>
      <c r="J349" s="46" t="s">
        <v>25</v>
      </c>
      <c r="K349" s="46" t="s">
        <v>26</v>
      </c>
      <c r="L349" s="46" t="s">
        <v>1289</v>
      </c>
      <c r="M349" s="46" t="s">
        <v>28</v>
      </c>
      <c r="N349" s="47">
        <v>44649</v>
      </c>
      <c r="O349" s="47">
        <v>44616</v>
      </c>
      <c r="P349" s="16" t="s">
        <v>125</v>
      </c>
      <c r="Q349" s="16">
        <v>2</v>
      </c>
      <c r="R349" s="16" t="s">
        <v>126</v>
      </c>
      <c r="S349" s="15"/>
    </row>
    <row r="350" spans="1:19" ht="50.1" hidden="1" customHeight="1">
      <c r="A350" s="46" t="s">
        <v>1290</v>
      </c>
      <c r="B350" s="47">
        <v>44522</v>
      </c>
      <c r="C350" s="49">
        <f t="shared" si="5"/>
        <v>0.34520547945205482</v>
      </c>
      <c r="D350" s="46">
        <v>32</v>
      </c>
      <c r="E350" s="46" t="s">
        <v>1291</v>
      </c>
      <c r="F350" s="46" t="s">
        <v>178</v>
      </c>
      <c r="G350" s="46" t="s">
        <v>33</v>
      </c>
      <c r="H350" s="46" t="s">
        <v>51</v>
      </c>
      <c r="I350" s="46" t="s">
        <v>35</v>
      </c>
      <c r="J350" s="46" t="s">
        <v>292</v>
      </c>
      <c r="K350" s="46" t="s">
        <v>26</v>
      </c>
      <c r="L350" s="48" t="s">
        <v>1292</v>
      </c>
      <c r="M350" s="46" t="s">
        <v>28</v>
      </c>
      <c r="N350" s="47">
        <v>44650</v>
      </c>
      <c r="O350" s="47">
        <v>44648</v>
      </c>
      <c r="P350" s="16" t="s">
        <v>136</v>
      </c>
      <c r="Q350" s="16" t="s">
        <v>55</v>
      </c>
      <c r="R350" s="16" t="s">
        <v>972</v>
      </c>
      <c r="S350" s="15"/>
    </row>
    <row r="351" spans="1:19" ht="50.1" hidden="1" customHeight="1">
      <c r="A351" s="46" t="s">
        <v>1293</v>
      </c>
      <c r="B351" s="47">
        <v>44438</v>
      </c>
      <c r="C351" s="49">
        <f t="shared" si="5"/>
        <v>0.57534246575342463</v>
      </c>
      <c r="D351" s="59">
        <v>21</v>
      </c>
      <c r="E351" s="50" t="s">
        <v>1294</v>
      </c>
      <c r="F351" s="46" t="s">
        <v>58</v>
      </c>
      <c r="G351" s="46" t="s">
        <v>22</v>
      </c>
      <c r="H351" s="46" t="s">
        <v>173</v>
      </c>
      <c r="I351" s="46" t="s">
        <v>35</v>
      </c>
      <c r="J351" s="46" t="s">
        <v>1295</v>
      </c>
      <c r="K351" s="46" t="s">
        <v>26</v>
      </c>
      <c r="L351" s="46" t="s">
        <v>1296</v>
      </c>
      <c r="M351" s="46" t="s">
        <v>28</v>
      </c>
      <c r="N351" s="47">
        <v>44665</v>
      </c>
      <c r="O351" s="47">
        <v>44648</v>
      </c>
      <c r="P351" s="15" t="s">
        <v>1297</v>
      </c>
      <c r="Q351" s="15" t="s">
        <v>55</v>
      </c>
      <c r="R351" s="15" t="s">
        <v>47</v>
      </c>
      <c r="S351"/>
    </row>
    <row r="352" spans="1:19" ht="50.1" hidden="1" customHeight="1">
      <c r="A352" s="46" t="s">
        <v>1298</v>
      </c>
      <c r="B352" s="47">
        <v>44508</v>
      </c>
      <c r="C352" s="49">
        <f t="shared" si="5"/>
        <v>0.37808219178082192</v>
      </c>
      <c r="D352" s="46">
        <v>62</v>
      </c>
      <c r="E352" s="46" t="s">
        <v>1299</v>
      </c>
      <c r="F352" s="46" t="s">
        <v>212</v>
      </c>
      <c r="G352" s="46" t="s">
        <v>22</v>
      </c>
      <c r="H352" s="46" t="s">
        <v>363</v>
      </c>
      <c r="I352" s="46" t="s">
        <v>35</v>
      </c>
      <c r="J352" s="46" t="s">
        <v>52</v>
      </c>
      <c r="K352" s="46" t="s">
        <v>26</v>
      </c>
      <c r="L352" s="46" t="s">
        <v>1300</v>
      </c>
      <c r="M352" s="46" t="s">
        <v>28</v>
      </c>
      <c r="N352" s="47">
        <v>44652</v>
      </c>
      <c r="O352" s="47">
        <v>44646</v>
      </c>
      <c r="P352" s="16" t="s">
        <v>182</v>
      </c>
      <c r="Q352" s="16" t="s">
        <v>55</v>
      </c>
      <c r="R352" s="16" t="s">
        <v>47</v>
      </c>
      <c r="S352" s="15"/>
    </row>
    <row r="353" spans="1:19" ht="50.1" customHeight="1">
      <c r="A353" s="46" t="s">
        <v>1301</v>
      </c>
      <c r="B353" s="47">
        <v>36129</v>
      </c>
      <c r="C353" s="49">
        <f t="shared" si="5"/>
        <v>23.342465753424658</v>
      </c>
      <c r="D353" s="59">
        <v>48</v>
      </c>
      <c r="E353" s="50" t="s">
        <v>1302</v>
      </c>
      <c r="F353" s="46" t="s">
        <v>178</v>
      </c>
      <c r="G353" s="46" t="s">
        <v>33</v>
      </c>
      <c r="H353" s="46" t="s">
        <v>51</v>
      </c>
      <c r="I353" s="46" t="s">
        <v>35</v>
      </c>
      <c r="J353" s="46" t="s">
        <v>1303</v>
      </c>
      <c r="K353" s="46" t="s">
        <v>60</v>
      </c>
      <c r="L353" s="46" t="s">
        <v>1304</v>
      </c>
      <c r="M353" s="46" t="s">
        <v>28</v>
      </c>
      <c r="N353" s="47">
        <v>44666</v>
      </c>
      <c r="O353" s="47">
        <v>44649</v>
      </c>
      <c r="P353" s="15" t="s">
        <v>136</v>
      </c>
      <c r="Q353" s="15" t="s">
        <v>55</v>
      </c>
      <c r="R353" s="15" t="s">
        <v>319</v>
      </c>
      <c r="S353"/>
    </row>
    <row r="354" spans="1:19" ht="50.1" customHeight="1">
      <c r="A354" s="46" t="s">
        <v>1305</v>
      </c>
      <c r="B354" s="47">
        <v>41277</v>
      </c>
      <c r="C354" s="49">
        <f t="shared" si="5"/>
        <v>9.2356164383561641</v>
      </c>
      <c r="D354" s="46">
        <v>57</v>
      </c>
      <c r="E354" s="46" t="s">
        <v>1306</v>
      </c>
      <c r="F354" s="46" t="s">
        <v>275</v>
      </c>
      <c r="G354" s="46" t="s">
        <v>22</v>
      </c>
      <c r="H354" s="46" t="s">
        <v>173</v>
      </c>
      <c r="I354" s="46" t="s">
        <v>35</v>
      </c>
      <c r="J354" s="46" t="s">
        <v>25</v>
      </c>
      <c r="K354" s="46" t="s">
        <v>26</v>
      </c>
      <c r="L354" s="46" t="s">
        <v>1307</v>
      </c>
      <c r="M354" s="46" t="s">
        <v>28</v>
      </c>
      <c r="N354" s="47">
        <v>44653</v>
      </c>
      <c r="O354" s="47">
        <v>44648</v>
      </c>
      <c r="P354" s="16" t="s">
        <v>1308</v>
      </c>
      <c r="Q354" s="16" t="s">
        <v>55</v>
      </c>
      <c r="R354" s="16" t="s">
        <v>47</v>
      </c>
      <c r="S354" s="15"/>
    </row>
    <row r="355" spans="1:19" ht="50.1" customHeight="1">
      <c r="A355" s="46" t="s">
        <v>1309</v>
      </c>
      <c r="B355" s="47">
        <v>41001</v>
      </c>
      <c r="C355" s="49">
        <f t="shared" si="5"/>
        <v>9.9917808219178088</v>
      </c>
      <c r="D355" s="59">
        <v>42</v>
      </c>
      <c r="E355" s="46" t="s">
        <v>1310</v>
      </c>
      <c r="F355" s="46" t="s">
        <v>80</v>
      </c>
      <c r="G355" s="46" t="s">
        <v>22</v>
      </c>
      <c r="H355" s="46" t="s">
        <v>250</v>
      </c>
      <c r="I355" s="46" t="s">
        <v>35</v>
      </c>
      <c r="J355" s="46" t="s">
        <v>292</v>
      </c>
      <c r="K355" s="46" t="s">
        <v>26</v>
      </c>
      <c r="L355" s="46" t="s">
        <v>1311</v>
      </c>
      <c r="M355" s="46" t="s">
        <v>28</v>
      </c>
      <c r="N355" s="47">
        <v>44722</v>
      </c>
      <c r="O355" s="47">
        <v>44648</v>
      </c>
      <c r="P355" s="46" t="s">
        <v>136</v>
      </c>
      <c r="Q355" s="46" t="s">
        <v>55</v>
      </c>
      <c r="R355" s="47" t="s">
        <v>47</v>
      </c>
    </row>
    <row r="356" spans="1:19" ht="50.1" customHeight="1">
      <c r="A356" s="46" t="s">
        <v>1312</v>
      </c>
      <c r="B356" s="47">
        <v>40378</v>
      </c>
      <c r="C356" s="49">
        <f t="shared" si="5"/>
        <v>11.69041095890411</v>
      </c>
      <c r="D356" s="46">
        <v>51</v>
      </c>
      <c r="E356" s="46" t="s">
        <v>1313</v>
      </c>
      <c r="F356" s="46" t="s">
        <v>80</v>
      </c>
      <c r="G356" s="46" t="s">
        <v>22</v>
      </c>
      <c r="H356" s="46" t="s">
        <v>173</v>
      </c>
      <c r="I356" s="46" t="s">
        <v>24</v>
      </c>
      <c r="J356" s="46" t="s">
        <v>139</v>
      </c>
      <c r="K356" s="46" t="s">
        <v>26</v>
      </c>
      <c r="L356" s="46" t="s">
        <v>1314</v>
      </c>
      <c r="M356" s="46" t="s">
        <v>28</v>
      </c>
      <c r="N356" s="47">
        <v>44658</v>
      </c>
      <c r="O356" s="47">
        <v>44645</v>
      </c>
      <c r="P356" s="20" t="s">
        <v>182</v>
      </c>
      <c r="Q356" s="20" t="s">
        <v>55</v>
      </c>
      <c r="R356" s="20" t="s">
        <v>47</v>
      </c>
      <c r="S356" s="20" t="s">
        <v>47</v>
      </c>
    </row>
    <row r="357" spans="1:19" ht="50.1" hidden="1" customHeight="1">
      <c r="A357" s="46" t="s">
        <v>1315</v>
      </c>
      <c r="B357" s="47">
        <v>44459</v>
      </c>
      <c r="C357" s="49">
        <f t="shared" si="5"/>
        <v>0.52328767123287667</v>
      </c>
      <c r="D357" s="46">
        <v>53</v>
      </c>
      <c r="E357" s="46" t="s">
        <v>1316</v>
      </c>
      <c r="F357" s="46" t="s">
        <v>80</v>
      </c>
      <c r="G357" s="46" t="s">
        <v>400</v>
      </c>
      <c r="H357" s="46" t="s">
        <v>437</v>
      </c>
      <c r="I357" s="46" t="s">
        <v>35</v>
      </c>
      <c r="J357" s="46" t="s">
        <v>150</v>
      </c>
      <c r="K357" s="46"/>
      <c r="L357" s="46" t="s">
        <v>1317</v>
      </c>
      <c r="M357" s="46" t="s">
        <v>28</v>
      </c>
      <c r="N357" s="47">
        <v>44650</v>
      </c>
      <c r="O357" s="47">
        <v>44650</v>
      </c>
      <c r="P357" s="16" t="s">
        <v>402</v>
      </c>
      <c r="Q357" s="16" t="s">
        <v>55</v>
      </c>
      <c r="R357" s="16" t="s">
        <v>47</v>
      </c>
      <c r="S357" s="15"/>
    </row>
    <row r="358" spans="1:19" ht="50.1" customHeight="1">
      <c r="A358" s="46" t="s">
        <v>1318</v>
      </c>
      <c r="B358" s="47">
        <v>35681</v>
      </c>
      <c r="C358" s="49">
        <f t="shared" si="5"/>
        <v>24.476712328767125</v>
      </c>
      <c r="D358" s="59">
        <v>56</v>
      </c>
      <c r="E358" s="50" t="s">
        <v>1319</v>
      </c>
      <c r="F358" s="46" t="s">
        <v>80</v>
      </c>
      <c r="G358" s="46" t="s">
        <v>33</v>
      </c>
      <c r="H358" s="46" t="s">
        <v>51</v>
      </c>
      <c r="I358" s="46" t="s">
        <v>35</v>
      </c>
      <c r="J358" s="46" t="s">
        <v>86</v>
      </c>
      <c r="K358" s="46" t="s">
        <v>36</v>
      </c>
      <c r="L358" s="46" t="s">
        <v>1320</v>
      </c>
      <c r="M358" s="46" t="s">
        <v>28</v>
      </c>
      <c r="N358" s="47">
        <v>44662</v>
      </c>
      <c r="O358" s="47">
        <v>44615</v>
      </c>
      <c r="P358" s="15" t="s">
        <v>1321</v>
      </c>
      <c r="Q358" s="15" t="s">
        <v>55</v>
      </c>
      <c r="R358" s="15" t="s">
        <v>47</v>
      </c>
      <c r="S358"/>
    </row>
    <row r="359" spans="1:19" ht="50.1" hidden="1" customHeight="1">
      <c r="A359" s="46" t="s">
        <v>1322</v>
      </c>
      <c r="B359" s="47">
        <v>44494</v>
      </c>
      <c r="C359" s="49">
        <f t="shared" si="5"/>
        <v>0.42739726027397262</v>
      </c>
      <c r="D359" s="46">
        <v>42</v>
      </c>
      <c r="E359" s="46" t="s">
        <v>1323</v>
      </c>
      <c r="F359" s="46" t="s">
        <v>58</v>
      </c>
      <c r="G359" s="46" t="s">
        <v>33</v>
      </c>
      <c r="H359" s="46" t="s">
        <v>51</v>
      </c>
      <c r="I359" s="46" t="s">
        <v>35</v>
      </c>
      <c r="J359" s="46" t="s">
        <v>234</v>
      </c>
      <c r="K359" s="46" t="s">
        <v>36</v>
      </c>
      <c r="L359" s="46" t="s">
        <v>1324</v>
      </c>
      <c r="M359" s="46" t="s">
        <v>28</v>
      </c>
      <c r="N359" s="47">
        <v>44655</v>
      </c>
      <c r="O359" s="47">
        <v>44650</v>
      </c>
      <c r="P359" s="16" t="s">
        <v>1325</v>
      </c>
      <c r="Q359" s="16" t="s">
        <v>55</v>
      </c>
      <c r="R359" s="16" t="s">
        <v>39</v>
      </c>
      <c r="S359" s="15"/>
    </row>
    <row r="360" spans="1:19" ht="50.1" customHeight="1">
      <c r="A360" s="46" t="s">
        <v>1326</v>
      </c>
      <c r="B360" s="47">
        <v>39181</v>
      </c>
      <c r="C360" s="49">
        <f t="shared" si="5"/>
        <v>14.983561643835616</v>
      </c>
      <c r="D360" s="46">
        <v>64</v>
      </c>
      <c r="E360" s="46" t="s">
        <v>1327</v>
      </c>
      <c r="F360" s="46" t="s">
        <v>21</v>
      </c>
      <c r="G360" s="46" t="s">
        <v>33</v>
      </c>
      <c r="H360" s="46" t="s">
        <v>51</v>
      </c>
      <c r="I360" s="46" t="s">
        <v>35</v>
      </c>
      <c r="J360" s="46" t="s">
        <v>139</v>
      </c>
      <c r="K360" s="46" t="s">
        <v>26</v>
      </c>
      <c r="L360" s="46" t="s">
        <v>1328</v>
      </c>
      <c r="M360" s="46" t="s">
        <v>28</v>
      </c>
      <c r="N360" s="47">
        <v>44656</v>
      </c>
      <c r="O360" s="47">
        <v>44650</v>
      </c>
      <c r="P360" s="16" t="s">
        <v>650</v>
      </c>
      <c r="Q360" s="16" t="s">
        <v>289</v>
      </c>
      <c r="R360" s="16" t="s">
        <v>96</v>
      </c>
      <c r="S360" s="15" t="s">
        <v>97</v>
      </c>
    </row>
    <row r="361" spans="1:19" ht="50.1" hidden="1" customHeight="1">
      <c r="A361" s="46" t="s">
        <v>1329</v>
      </c>
      <c r="B361" s="47">
        <v>44494</v>
      </c>
      <c r="C361" s="49">
        <f t="shared" si="5"/>
        <v>0.41095890410958902</v>
      </c>
      <c r="D361" s="46">
        <v>38</v>
      </c>
      <c r="E361" s="46" t="s">
        <v>1330</v>
      </c>
      <c r="F361" s="46" t="s">
        <v>58</v>
      </c>
      <c r="G361" s="46" t="s">
        <v>724</v>
      </c>
      <c r="H361" s="46" t="s">
        <v>59</v>
      </c>
      <c r="I361" s="46" t="s">
        <v>35</v>
      </c>
      <c r="J361" s="46" t="s">
        <v>134</v>
      </c>
      <c r="K361" s="46" t="s">
        <v>26</v>
      </c>
      <c r="L361" s="46" t="s">
        <v>1331</v>
      </c>
      <c r="M361" s="46" t="s">
        <v>28</v>
      </c>
      <c r="N361" s="47">
        <v>44651</v>
      </c>
      <c r="O361" s="47">
        <v>44644</v>
      </c>
      <c r="P361" s="16" t="s">
        <v>1213</v>
      </c>
      <c r="Q361" s="16" t="s">
        <v>55</v>
      </c>
      <c r="R361" s="16" t="s">
        <v>47</v>
      </c>
      <c r="S361" s="15"/>
    </row>
    <row r="362" spans="1:19" ht="50.1" hidden="1" customHeight="1">
      <c r="A362" s="46" t="s">
        <v>1332</v>
      </c>
      <c r="B362" s="47">
        <v>44473</v>
      </c>
      <c r="C362" s="49">
        <f t="shared" si="5"/>
        <v>0.44383561643835617</v>
      </c>
      <c r="D362" s="46">
        <v>23</v>
      </c>
      <c r="E362" s="46" t="s">
        <v>1333</v>
      </c>
      <c r="F362" s="46" t="s">
        <v>194</v>
      </c>
      <c r="G362" s="46" t="s">
        <v>22</v>
      </c>
      <c r="H362" s="46" t="s">
        <v>363</v>
      </c>
      <c r="I362" s="46" t="s">
        <v>35</v>
      </c>
      <c r="J362" s="46" t="s">
        <v>213</v>
      </c>
      <c r="K362" s="46" t="s">
        <v>26</v>
      </c>
      <c r="L362" s="46" t="s">
        <v>1334</v>
      </c>
      <c r="M362" s="46" t="s">
        <v>28</v>
      </c>
      <c r="N362" s="47">
        <v>44651</v>
      </c>
      <c r="O362" s="47">
        <v>44635</v>
      </c>
      <c r="P362" s="16" t="s">
        <v>29</v>
      </c>
      <c r="Q362" s="16">
        <v>1</v>
      </c>
      <c r="R362" s="16" t="s">
        <v>30</v>
      </c>
      <c r="S362" s="15"/>
    </row>
    <row r="363" spans="1:19" ht="50.1" customHeight="1">
      <c r="A363" s="46" t="s">
        <v>1335</v>
      </c>
      <c r="B363" s="47">
        <v>41058</v>
      </c>
      <c r="C363" s="49">
        <f t="shared" si="5"/>
        <v>9.8109589041095884</v>
      </c>
      <c r="D363" s="46">
        <v>38</v>
      </c>
      <c r="E363" s="46" t="s">
        <v>1336</v>
      </c>
      <c r="F363" s="46" t="s">
        <v>178</v>
      </c>
      <c r="G363" s="46" t="s">
        <v>22</v>
      </c>
      <c r="H363" s="46" t="s">
        <v>149</v>
      </c>
      <c r="I363" s="46" t="s">
        <v>35</v>
      </c>
      <c r="J363" s="46" t="s">
        <v>139</v>
      </c>
      <c r="K363" s="46" t="s">
        <v>256</v>
      </c>
      <c r="L363" s="46" t="s">
        <v>1337</v>
      </c>
      <c r="M363" s="46" t="s">
        <v>28</v>
      </c>
      <c r="N363" s="47">
        <v>44652</v>
      </c>
      <c r="O363" s="47">
        <v>44639</v>
      </c>
      <c r="P363" s="16" t="s">
        <v>1080</v>
      </c>
      <c r="Q363" s="16" t="s">
        <v>55</v>
      </c>
      <c r="R363" s="16" t="s">
        <v>69</v>
      </c>
      <c r="S363" s="15"/>
    </row>
    <row r="364" spans="1:19" ht="50.1" customHeight="1">
      <c r="A364" s="46" t="s">
        <v>1338</v>
      </c>
      <c r="B364" s="47">
        <v>42328</v>
      </c>
      <c r="C364" s="49">
        <f t="shared" si="5"/>
        <v>6.3643835616438356</v>
      </c>
      <c r="D364" s="46">
        <v>53</v>
      </c>
      <c r="E364" s="46" t="s">
        <v>1339</v>
      </c>
      <c r="F364" s="46" t="s">
        <v>275</v>
      </c>
      <c r="G364" s="46" t="s">
        <v>22</v>
      </c>
      <c r="H364" s="46" t="s">
        <v>173</v>
      </c>
      <c r="I364" s="46" t="s">
        <v>35</v>
      </c>
      <c r="J364" s="46" t="s">
        <v>581</v>
      </c>
      <c r="K364" s="46" t="s">
        <v>26</v>
      </c>
      <c r="L364" s="46" t="s">
        <v>1340</v>
      </c>
      <c r="M364" s="46" t="s">
        <v>28</v>
      </c>
      <c r="N364" s="47">
        <v>44656</v>
      </c>
      <c r="O364" s="47">
        <v>44651</v>
      </c>
      <c r="P364" s="16" t="s">
        <v>1308</v>
      </c>
      <c r="Q364" s="16" t="s">
        <v>55</v>
      </c>
      <c r="R364" s="16" t="s">
        <v>47</v>
      </c>
      <c r="S364" s="15"/>
    </row>
    <row r="365" spans="1:19" ht="50.1" customHeight="1">
      <c r="A365" s="46" t="s">
        <v>1341</v>
      </c>
      <c r="B365" s="47">
        <v>40695</v>
      </c>
      <c r="C365" s="49">
        <f t="shared" si="5"/>
        <v>10.838356164383562</v>
      </c>
      <c r="D365" s="46">
        <v>76</v>
      </c>
      <c r="E365" s="46" t="s">
        <v>1342</v>
      </c>
      <c r="F365" s="46" t="s">
        <v>129</v>
      </c>
      <c r="G365" s="46" t="s">
        <v>22</v>
      </c>
      <c r="H365" s="46" t="s">
        <v>23</v>
      </c>
      <c r="I365" s="46" t="s">
        <v>35</v>
      </c>
      <c r="J365" s="46" t="s">
        <v>25</v>
      </c>
      <c r="K365" s="46" t="s">
        <v>26</v>
      </c>
      <c r="L365" s="46" t="s">
        <v>1343</v>
      </c>
      <c r="M365" s="46" t="s">
        <v>28</v>
      </c>
      <c r="N365" s="47">
        <v>44651</v>
      </c>
      <c r="O365" s="47">
        <v>44651</v>
      </c>
      <c r="P365" s="16" t="s">
        <v>29</v>
      </c>
      <c r="Q365" s="16">
        <v>1</v>
      </c>
      <c r="R365" s="16" t="s">
        <v>30</v>
      </c>
      <c r="S365" s="15"/>
    </row>
    <row r="366" spans="1:19" ht="50.1" customHeight="1">
      <c r="A366" s="46" t="s">
        <v>1344</v>
      </c>
      <c r="B366" s="47">
        <v>40464</v>
      </c>
      <c r="C366" s="49">
        <f t="shared" si="5"/>
        <v>11.465753424657533</v>
      </c>
      <c r="D366" s="59">
        <v>51</v>
      </c>
      <c r="E366" s="50" t="s">
        <v>1345</v>
      </c>
      <c r="F366" s="46" t="s">
        <v>50</v>
      </c>
      <c r="G366" s="46" t="s">
        <v>33</v>
      </c>
      <c r="H366" s="46" t="s">
        <v>51</v>
      </c>
      <c r="I366" s="46" t="s">
        <v>35</v>
      </c>
      <c r="J366" s="46" t="s">
        <v>230</v>
      </c>
      <c r="K366" s="46" t="s">
        <v>250</v>
      </c>
      <c r="L366" s="46" t="s">
        <v>1346</v>
      </c>
      <c r="M366" s="46" t="s">
        <v>28</v>
      </c>
      <c r="N366" s="47">
        <v>44663</v>
      </c>
      <c r="O366" s="47">
        <v>44649</v>
      </c>
      <c r="P366" s="15" t="s">
        <v>230</v>
      </c>
      <c r="Q366" s="15" t="s">
        <v>55</v>
      </c>
      <c r="R366" s="15" t="s">
        <v>47</v>
      </c>
      <c r="S366"/>
    </row>
    <row r="367" spans="1:19" ht="50.1" customHeight="1">
      <c r="A367" s="46" t="s">
        <v>1347</v>
      </c>
      <c r="B367" s="47">
        <v>35709</v>
      </c>
      <c r="C367" s="49">
        <f t="shared" si="5"/>
        <v>24.460273972602739</v>
      </c>
      <c r="D367" s="46">
        <v>52</v>
      </c>
      <c r="E367" s="46" t="s">
        <v>1348</v>
      </c>
      <c r="F367" s="46" t="s">
        <v>50</v>
      </c>
      <c r="G367" s="46" t="s">
        <v>555</v>
      </c>
      <c r="H367" s="46" t="s">
        <v>556</v>
      </c>
      <c r="I367" s="46" t="s">
        <v>35</v>
      </c>
      <c r="J367" s="46" t="s">
        <v>86</v>
      </c>
      <c r="K367" s="46" t="s">
        <v>250</v>
      </c>
      <c r="L367" s="46" t="s">
        <v>1349</v>
      </c>
      <c r="M367" s="46" t="s">
        <v>28</v>
      </c>
      <c r="N367" s="47">
        <v>44656</v>
      </c>
      <c r="O367" s="47">
        <v>44637</v>
      </c>
      <c r="P367" s="16" t="s">
        <v>182</v>
      </c>
      <c r="Q367" s="16" t="s">
        <v>55</v>
      </c>
      <c r="R367" s="16" t="s">
        <v>47</v>
      </c>
      <c r="S367" s="15"/>
    </row>
    <row r="368" spans="1:19" ht="50.1" hidden="1" customHeight="1">
      <c r="A368" s="46" t="s">
        <v>1350</v>
      </c>
      <c r="B368" s="47">
        <v>44487</v>
      </c>
      <c r="C368" s="49">
        <f t="shared" si="5"/>
        <v>0.37260273972602742</v>
      </c>
      <c r="D368" s="59">
        <v>41</v>
      </c>
      <c r="E368" s="50" t="s">
        <v>1351</v>
      </c>
      <c r="F368" s="46" t="s">
        <v>58</v>
      </c>
      <c r="G368" s="46" t="s">
        <v>33</v>
      </c>
      <c r="H368" s="46" t="s">
        <v>51</v>
      </c>
      <c r="I368" s="46" t="s">
        <v>35</v>
      </c>
      <c r="J368" s="46" t="s">
        <v>74</v>
      </c>
      <c r="K368" s="46" t="s">
        <v>36</v>
      </c>
      <c r="L368" s="46" t="s">
        <v>1352</v>
      </c>
      <c r="M368" s="46" t="s">
        <v>28</v>
      </c>
      <c r="N368" s="47">
        <v>44662</v>
      </c>
      <c r="O368" s="47">
        <v>44623</v>
      </c>
      <c r="P368" s="15" t="s">
        <v>650</v>
      </c>
      <c r="Q368" s="15">
        <v>6</v>
      </c>
      <c r="R368" s="15" t="s">
        <v>96</v>
      </c>
      <c r="S368"/>
    </row>
    <row r="369" spans="1:19" ht="50.1" customHeight="1">
      <c r="A369" s="46" t="s">
        <v>1353</v>
      </c>
      <c r="B369" s="47">
        <v>39097</v>
      </c>
      <c r="C369" s="49">
        <f t="shared" si="5"/>
        <v>15.180821917808219</v>
      </c>
      <c r="D369" s="59">
        <v>48</v>
      </c>
      <c r="E369" s="50" t="s">
        <v>1354</v>
      </c>
      <c r="F369" s="46" t="s">
        <v>80</v>
      </c>
      <c r="G369" s="46" t="s">
        <v>33</v>
      </c>
      <c r="H369" s="46" t="s">
        <v>73</v>
      </c>
      <c r="I369" s="46" t="s">
        <v>35</v>
      </c>
      <c r="J369" s="46" t="s">
        <v>25</v>
      </c>
      <c r="K369" s="46" t="s">
        <v>36</v>
      </c>
      <c r="L369" s="46" t="s">
        <v>1355</v>
      </c>
      <c r="M369" s="46" t="s">
        <v>28</v>
      </c>
      <c r="N369" s="47">
        <v>44663</v>
      </c>
      <c r="O369" s="47">
        <v>44638</v>
      </c>
      <c r="P369" s="15" t="s">
        <v>650</v>
      </c>
      <c r="Q369" s="15" t="s">
        <v>1178</v>
      </c>
      <c r="R369" s="15" t="s">
        <v>96</v>
      </c>
      <c r="S369"/>
    </row>
    <row r="370" spans="1:19" ht="50.1" customHeight="1">
      <c r="A370" s="46" t="s">
        <v>1356</v>
      </c>
      <c r="B370" s="47">
        <v>42401</v>
      </c>
      <c r="C370" s="49">
        <f t="shared" si="5"/>
        <v>6.1671232876712327</v>
      </c>
      <c r="D370" s="59">
        <v>62</v>
      </c>
      <c r="E370" s="50" t="s">
        <v>1357</v>
      </c>
      <c r="F370" s="46" t="s">
        <v>80</v>
      </c>
      <c r="G370" s="46" t="s">
        <v>724</v>
      </c>
      <c r="H370" s="46" t="s">
        <v>42</v>
      </c>
      <c r="I370" s="46" t="s">
        <v>180</v>
      </c>
      <c r="J370" s="46" t="s">
        <v>134</v>
      </c>
      <c r="K370" s="46" t="s">
        <v>26</v>
      </c>
      <c r="L370" s="46" t="s">
        <v>1358</v>
      </c>
      <c r="M370" s="46" t="s">
        <v>28</v>
      </c>
      <c r="N370" s="47">
        <v>44655</v>
      </c>
      <c r="O370" s="47">
        <v>44652</v>
      </c>
      <c r="P370" s="15" t="s">
        <v>136</v>
      </c>
      <c r="Q370" s="15" t="s">
        <v>55</v>
      </c>
      <c r="R370" s="15" t="s">
        <v>47</v>
      </c>
      <c r="S370"/>
    </row>
    <row r="371" spans="1:19" ht="50.1" customHeight="1">
      <c r="A371" s="46" t="s">
        <v>1359</v>
      </c>
      <c r="B371" s="47">
        <v>39097</v>
      </c>
      <c r="C371" s="49">
        <f t="shared" si="5"/>
        <v>15.219178082191782</v>
      </c>
      <c r="D371" s="59">
        <v>57</v>
      </c>
      <c r="E371" s="50" t="s">
        <v>1360</v>
      </c>
      <c r="F371" s="46" t="s">
        <v>1102</v>
      </c>
      <c r="G371" s="46" t="s">
        <v>33</v>
      </c>
      <c r="H371" s="46" t="s">
        <v>179</v>
      </c>
      <c r="I371" s="46" t="s">
        <v>35</v>
      </c>
      <c r="J371" s="46" t="s">
        <v>25</v>
      </c>
      <c r="K371" s="46" t="s">
        <v>26</v>
      </c>
      <c r="L371" s="46" t="s">
        <v>1361</v>
      </c>
      <c r="M371" s="46" t="s">
        <v>28</v>
      </c>
      <c r="N371" s="47">
        <v>44676</v>
      </c>
      <c r="O371" s="47">
        <v>44652</v>
      </c>
      <c r="P371" s="15" t="s">
        <v>499</v>
      </c>
      <c r="Q371" s="15" t="s">
        <v>55</v>
      </c>
      <c r="R371" s="15" t="s">
        <v>47</v>
      </c>
      <c r="S371"/>
    </row>
    <row r="372" spans="1:19" ht="50.1" customHeight="1">
      <c r="A372" s="46" t="s">
        <v>1362</v>
      </c>
      <c r="B372" s="47">
        <v>41667</v>
      </c>
      <c r="C372" s="49">
        <f t="shared" si="5"/>
        <v>8.169863013698631</v>
      </c>
      <c r="D372" s="59">
        <v>42</v>
      </c>
      <c r="E372" s="50" t="s">
        <v>1363</v>
      </c>
      <c r="F372" s="46" t="s">
        <v>72</v>
      </c>
      <c r="G372" s="46" t="s">
        <v>22</v>
      </c>
      <c r="H372" s="46" t="s">
        <v>173</v>
      </c>
      <c r="I372" s="46" t="s">
        <v>35</v>
      </c>
      <c r="J372" s="46" t="s">
        <v>1028</v>
      </c>
      <c r="K372" s="46" t="s">
        <v>256</v>
      </c>
      <c r="L372" s="46" t="s">
        <v>1364</v>
      </c>
      <c r="M372" s="46" t="s">
        <v>28</v>
      </c>
      <c r="N372" s="47">
        <v>44671</v>
      </c>
      <c r="O372" s="47">
        <v>44649</v>
      </c>
      <c r="P372" s="15" t="s">
        <v>227</v>
      </c>
      <c r="Q372" s="15" t="s">
        <v>55</v>
      </c>
      <c r="R372" s="15" t="s">
        <v>47</v>
      </c>
      <c r="S372"/>
    </row>
    <row r="373" spans="1:19" ht="50.1" customHeight="1">
      <c r="A373" s="46" t="s">
        <v>1365</v>
      </c>
      <c r="B373" s="47">
        <v>42324</v>
      </c>
      <c r="C373" s="49">
        <f t="shared" si="5"/>
        <v>6.3780821917808215</v>
      </c>
      <c r="D373" s="59">
        <v>56</v>
      </c>
      <c r="E373" s="50" t="s">
        <v>1366</v>
      </c>
      <c r="F373" s="46" t="s">
        <v>275</v>
      </c>
      <c r="G373" s="46" t="s">
        <v>33</v>
      </c>
      <c r="H373" s="46" t="s">
        <v>42</v>
      </c>
      <c r="I373" s="46" t="s">
        <v>35</v>
      </c>
      <c r="J373" s="46" t="s">
        <v>213</v>
      </c>
      <c r="K373" s="46" t="s">
        <v>104</v>
      </c>
      <c r="L373" s="46" t="s">
        <v>1367</v>
      </c>
      <c r="M373" s="46" t="s">
        <v>28</v>
      </c>
      <c r="N373" s="47">
        <v>44671</v>
      </c>
      <c r="O373" s="47">
        <v>44652</v>
      </c>
      <c r="P373" s="15" t="s">
        <v>1368</v>
      </c>
      <c r="Q373" s="15" t="s">
        <v>55</v>
      </c>
      <c r="R373" s="15" t="s">
        <v>1369</v>
      </c>
      <c r="S373"/>
    </row>
    <row r="374" spans="1:19" ht="50.1" customHeight="1">
      <c r="A374" s="46" t="s">
        <v>1370</v>
      </c>
      <c r="B374" s="47">
        <v>40004</v>
      </c>
      <c r="C374" s="49">
        <f t="shared" si="5"/>
        <v>12.723287671232876</v>
      </c>
      <c r="D374" s="46">
        <v>37</v>
      </c>
      <c r="E374" s="46" t="s">
        <v>1371</v>
      </c>
      <c r="F374" s="46" t="s">
        <v>80</v>
      </c>
      <c r="G374" s="46" t="s">
        <v>33</v>
      </c>
      <c r="H374" s="46" t="s">
        <v>73</v>
      </c>
      <c r="I374" s="46" t="s">
        <v>35</v>
      </c>
      <c r="J374" s="46" t="s">
        <v>25</v>
      </c>
      <c r="K374" s="46"/>
      <c r="L374" s="46" t="s">
        <v>1372</v>
      </c>
      <c r="M374" s="46" t="s">
        <v>28</v>
      </c>
      <c r="N374" s="47">
        <v>44652</v>
      </c>
      <c r="O374" s="47">
        <v>44648</v>
      </c>
      <c r="P374" s="16" t="s">
        <v>650</v>
      </c>
      <c r="Q374" s="16">
        <v>5</v>
      </c>
      <c r="R374" s="16" t="s">
        <v>96</v>
      </c>
      <c r="S374" s="15"/>
    </row>
    <row r="375" spans="1:19" ht="50.1" customHeight="1">
      <c r="A375" s="46" t="s">
        <v>1373</v>
      </c>
      <c r="B375" s="47">
        <v>40672</v>
      </c>
      <c r="C375" s="49">
        <f t="shared" si="5"/>
        <v>10.849315068493151</v>
      </c>
      <c r="D375" s="46">
        <v>37</v>
      </c>
      <c r="E375" s="46" t="s">
        <v>1374</v>
      </c>
      <c r="F375" s="46" t="s">
        <v>148</v>
      </c>
      <c r="G375" s="46" t="s">
        <v>33</v>
      </c>
      <c r="H375" s="46" t="s">
        <v>51</v>
      </c>
      <c r="I375" s="46" t="s">
        <v>35</v>
      </c>
      <c r="J375" s="46" t="s">
        <v>292</v>
      </c>
      <c r="K375" s="46"/>
      <c r="L375" s="46" t="s">
        <v>1375</v>
      </c>
      <c r="M375" s="46" t="s">
        <v>28</v>
      </c>
      <c r="N375" s="47">
        <v>44652</v>
      </c>
      <c r="O375" s="47">
        <v>44632</v>
      </c>
      <c r="P375" s="16" t="s">
        <v>38</v>
      </c>
      <c r="Q375" s="16" t="s">
        <v>1376</v>
      </c>
      <c r="R375" s="16" t="s">
        <v>47</v>
      </c>
      <c r="S375" s="15"/>
    </row>
    <row r="376" spans="1:19" ht="50.1" hidden="1" customHeight="1">
      <c r="A376" s="46" t="s">
        <v>1377</v>
      </c>
      <c r="B376" s="47">
        <v>44520</v>
      </c>
      <c r="C376" s="49">
        <f t="shared" si="5"/>
        <v>0.34246575342465752</v>
      </c>
      <c r="D376" s="46">
        <v>22</v>
      </c>
      <c r="E376" s="46" t="s">
        <v>1378</v>
      </c>
      <c r="F376" s="46" t="s">
        <v>148</v>
      </c>
      <c r="G376" s="46" t="s">
        <v>33</v>
      </c>
      <c r="H376" s="46" t="s">
        <v>51</v>
      </c>
      <c r="I376" s="46" t="s">
        <v>180</v>
      </c>
      <c r="J376" s="46" t="s">
        <v>669</v>
      </c>
      <c r="K376" s="46" t="s">
        <v>104</v>
      </c>
      <c r="L376" s="46" t="s">
        <v>1379</v>
      </c>
      <c r="M376" s="46" t="s">
        <v>28</v>
      </c>
      <c r="N376" s="47">
        <v>44652</v>
      </c>
      <c r="O376" s="47">
        <v>44645</v>
      </c>
      <c r="P376" s="16" t="s">
        <v>1380</v>
      </c>
      <c r="Q376" s="16" t="s">
        <v>55</v>
      </c>
      <c r="R376" s="16" t="s">
        <v>542</v>
      </c>
      <c r="S376" s="15"/>
    </row>
    <row r="377" spans="1:19" ht="50.1" hidden="1" customHeight="1">
      <c r="A377" s="46" t="s">
        <v>1381</v>
      </c>
      <c r="B377" s="47">
        <v>44515</v>
      </c>
      <c r="C377" s="49">
        <f t="shared" si="5"/>
        <v>0.37534246575342467</v>
      </c>
      <c r="D377" s="59">
        <v>24</v>
      </c>
      <c r="E377" s="50" t="s">
        <v>1382</v>
      </c>
      <c r="F377" s="46" t="s">
        <v>58</v>
      </c>
      <c r="G377" s="46" t="s">
        <v>33</v>
      </c>
      <c r="H377" s="46" t="s">
        <v>51</v>
      </c>
      <c r="I377" s="46" t="s">
        <v>35</v>
      </c>
      <c r="J377" s="46" t="s">
        <v>300</v>
      </c>
      <c r="K377" s="46" t="s">
        <v>26</v>
      </c>
      <c r="L377" s="46" t="s">
        <v>1383</v>
      </c>
      <c r="M377" s="46" t="s">
        <v>28</v>
      </c>
      <c r="N377" s="47">
        <v>44655</v>
      </c>
      <c r="O377" s="47">
        <v>44652</v>
      </c>
      <c r="P377" s="15" t="s">
        <v>182</v>
      </c>
      <c r="Q377" s="15" t="s">
        <v>55</v>
      </c>
      <c r="R377" s="15" t="s">
        <v>47</v>
      </c>
      <c r="S377"/>
    </row>
    <row r="378" spans="1:19" ht="50.1" hidden="1" customHeight="1">
      <c r="A378" s="46" t="s">
        <v>1384</v>
      </c>
      <c r="B378" s="47">
        <v>44641</v>
      </c>
      <c r="C378" s="49">
        <f t="shared" si="5"/>
        <v>3.0136986301369864E-2</v>
      </c>
      <c r="D378" s="59">
        <v>29</v>
      </c>
      <c r="E378" s="50" t="s">
        <v>1385</v>
      </c>
      <c r="F378" s="46" t="s">
        <v>80</v>
      </c>
      <c r="G378" s="46" t="s">
        <v>33</v>
      </c>
      <c r="H378" s="46" t="s">
        <v>1386</v>
      </c>
      <c r="I378" s="46" t="s">
        <v>35</v>
      </c>
      <c r="J378" s="46" t="s">
        <v>134</v>
      </c>
      <c r="K378" s="46" t="s">
        <v>26</v>
      </c>
      <c r="L378" s="46" t="s">
        <v>1387</v>
      </c>
      <c r="M378" s="46" t="s">
        <v>28</v>
      </c>
      <c r="N378" s="47">
        <v>44655</v>
      </c>
      <c r="O378" s="47">
        <v>44652</v>
      </c>
      <c r="P378" s="15" t="s">
        <v>1388</v>
      </c>
      <c r="Q378" s="15" t="s">
        <v>55</v>
      </c>
      <c r="R378" s="15" t="s">
        <v>47</v>
      </c>
      <c r="S378"/>
    </row>
    <row r="379" spans="1:19" ht="50.1" customHeight="1">
      <c r="A379" s="46" t="s">
        <v>1389</v>
      </c>
      <c r="B379" s="47">
        <v>43017</v>
      </c>
      <c r="C379" s="49">
        <f t="shared" si="5"/>
        <v>4.463013698630137</v>
      </c>
      <c r="D379" s="46">
        <v>26</v>
      </c>
      <c r="E379" s="46" t="s">
        <v>1390</v>
      </c>
      <c r="F379" s="46" t="s">
        <v>753</v>
      </c>
      <c r="G379" s="46" t="s">
        <v>33</v>
      </c>
      <c r="H379" s="46" t="s">
        <v>51</v>
      </c>
      <c r="I379" s="46" t="s">
        <v>35</v>
      </c>
      <c r="J379" s="46" t="s">
        <v>221</v>
      </c>
      <c r="K379" s="46" t="s">
        <v>36</v>
      </c>
      <c r="L379" s="46" t="s">
        <v>1391</v>
      </c>
      <c r="M379" s="46" t="s">
        <v>28</v>
      </c>
      <c r="N379" s="47">
        <v>44656</v>
      </c>
      <c r="O379" s="47">
        <v>44646</v>
      </c>
      <c r="P379" s="16" t="s">
        <v>38</v>
      </c>
      <c r="Q379" s="16" t="s">
        <v>1010</v>
      </c>
      <c r="R379" s="16" t="s">
        <v>39</v>
      </c>
      <c r="S379" s="15"/>
    </row>
    <row r="380" spans="1:19" ht="50.1" customHeight="1">
      <c r="A380" s="46" t="s">
        <v>1392</v>
      </c>
      <c r="B380" s="47">
        <v>40287</v>
      </c>
      <c r="C380" s="49">
        <f t="shared" si="5"/>
        <v>11.961643835616439</v>
      </c>
      <c r="D380" s="59">
        <v>42</v>
      </c>
      <c r="E380" s="50" t="s">
        <v>1393</v>
      </c>
      <c r="F380" s="46" t="s">
        <v>80</v>
      </c>
      <c r="G380" s="46" t="s">
        <v>33</v>
      </c>
      <c r="H380" s="46" t="s">
        <v>51</v>
      </c>
      <c r="I380" s="46" t="s">
        <v>35</v>
      </c>
      <c r="J380" s="46" t="s">
        <v>134</v>
      </c>
      <c r="K380" s="46" t="s">
        <v>26</v>
      </c>
      <c r="L380" s="46" t="s">
        <v>1394</v>
      </c>
      <c r="M380" s="46" t="s">
        <v>28</v>
      </c>
      <c r="N380" s="47">
        <v>44655</v>
      </c>
      <c r="O380" s="47">
        <v>44653</v>
      </c>
      <c r="P380" s="15" t="s">
        <v>1395</v>
      </c>
      <c r="Q380" s="15" t="s">
        <v>55</v>
      </c>
      <c r="R380" s="15" t="s">
        <v>47</v>
      </c>
      <c r="S380"/>
    </row>
    <row r="381" spans="1:19" ht="50.1" customHeight="1">
      <c r="A381" s="46" t="s">
        <v>1396</v>
      </c>
      <c r="B381" s="47">
        <v>35492</v>
      </c>
      <c r="C381" s="49">
        <f t="shared" si="5"/>
        <v>25.090410958904108</v>
      </c>
      <c r="D381" s="59">
        <v>45</v>
      </c>
      <c r="E381" s="50" t="s">
        <v>1397</v>
      </c>
      <c r="F381" s="46" t="s">
        <v>50</v>
      </c>
      <c r="G381" s="46" t="s">
        <v>33</v>
      </c>
      <c r="H381" s="46" t="s">
        <v>51</v>
      </c>
      <c r="I381" s="46" t="s">
        <v>35</v>
      </c>
      <c r="J381" s="46" t="s">
        <v>25</v>
      </c>
      <c r="K381" s="46" t="s">
        <v>36</v>
      </c>
      <c r="L381" s="46" t="s">
        <v>1398</v>
      </c>
      <c r="M381" s="46" t="s">
        <v>28</v>
      </c>
      <c r="N381" s="47">
        <v>44664</v>
      </c>
      <c r="O381" s="47">
        <v>44650</v>
      </c>
      <c r="P381" s="15" t="s">
        <v>38</v>
      </c>
      <c r="Q381" s="15" t="s">
        <v>1399</v>
      </c>
      <c r="R381" s="15" t="s">
        <v>39</v>
      </c>
      <c r="S381"/>
    </row>
    <row r="382" spans="1:19" ht="50.1" hidden="1" customHeight="1">
      <c r="A382" s="46" t="s">
        <v>1400</v>
      </c>
      <c r="B382" s="47">
        <v>44466</v>
      </c>
      <c r="C382" s="49">
        <f t="shared" si="5"/>
        <v>0.24931506849315069</v>
      </c>
      <c r="D382" s="59">
        <v>43</v>
      </c>
      <c r="E382" s="50" t="s">
        <v>1401</v>
      </c>
      <c r="F382" s="46" t="s">
        <v>178</v>
      </c>
      <c r="G382" s="46" t="s">
        <v>33</v>
      </c>
      <c r="H382" s="46" t="s">
        <v>73</v>
      </c>
      <c r="I382" s="46" t="s">
        <v>35</v>
      </c>
      <c r="J382" s="46" t="s">
        <v>221</v>
      </c>
      <c r="K382" s="46" t="s">
        <v>36</v>
      </c>
      <c r="L382" s="46" t="s">
        <v>1402</v>
      </c>
      <c r="M382" s="46" t="s">
        <v>28</v>
      </c>
      <c r="N382" s="47">
        <v>44655</v>
      </c>
      <c r="O382" s="47">
        <v>44557</v>
      </c>
      <c r="P382" s="15" t="s">
        <v>38</v>
      </c>
      <c r="Q382" s="15" t="s">
        <v>897</v>
      </c>
      <c r="R382" s="15" t="s">
        <v>39</v>
      </c>
      <c r="S382"/>
    </row>
    <row r="383" spans="1:19" ht="50.1" hidden="1" customHeight="1">
      <c r="A383" s="46" t="s">
        <v>1403</v>
      </c>
      <c r="B383" s="47">
        <v>44557</v>
      </c>
      <c r="C383" s="49">
        <f t="shared" si="5"/>
        <v>0.26301369863013696</v>
      </c>
      <c r="D383" s="59">
        <v>46</v>
      </c>
      <c r="E383" s="50" t="s">
        <v>1404</v>
      </c>
      <c r="F383" s="46" t="s">
        <v>178</v>
      </c>
      <c r="G383" s="46" t="s">
        <v>22</v>
      </c>
      <c r="H383" s="46" t="s">
        <v>23</v>
      </c>
      <c r="I383" s="46" t="s">
        <v>35</v>
      </c>
      <c r="J383" s="46" t="s">
        <v>25</v>
      </c>
      <c r="K383" s="46" t="s">
        <v>36</v>
      </c>
      <c r="L383" s="46" t="s">
        <v>1405</v>
      </c>
      <c r="M383" s="46" t="s">
        <v>28</v>
      </c>
      <c r="N383" s="47">
        <v>44657</v>
      </c>
      <c r="O383" s="47">
        <v>44653</v>
      </c>
      <c r="P383" s="15" t="s">
        <v>29</v>
      </c>
      <c r="Q383" s="15">
        <v>1</v>
      </c>
      <c r="R383" s="15" t="s">
        <v>30</v>
      </c>
      <c r="S383"/>
    </row>
    <row r="384" spans="1:19" ht="50.1" customHeight="1">
      <c r="A384" s="46" t="s">
        <v>1406</v>
      </c>
      <c r="B384" s="47">
        <v>40885</v>
      </c>
      <c r="C384" s="49">
        <f t="shared" si="5"/>
        <v>10.326027397260274</v>
      </c>
      <c r="D384" s="59">
        <v>35</v>
      </c>
      <c r="E384" s="50" t="s">
        <v>1407</v>
      </c>
      <c r="F384" s="46" t="s">
        <v>275</v>
      </c>
      <c r="G384" s="46" t="s">
        <v>22</v>
      </c>
      <c r="H384" s="46" t="s">
        <v>203</v>
      </c>
      <c r="I384" s="46" t="s">
        <v>35</v>
      </c>
      <c r="J384" s="46" t="s">
        <v>249</v>
      </c>
      <c r="K384" s="46" t="s">
        <v>26</v>
      </c>
      <c r="L384" s="46" t="s">
        <v>1408</v>
      </c>
      <c r="M384" s="46" t="s">
        <v>28</v>
      </c>
      <c r="N384" s="47">
        <v>44655</v>
      </c>
      <c r="O384" s="47">
        <v>44654</v>
      </c>
      <c r="P384" s="15" t="s">
        <v>29</v>
      </c>
      <c r="Q384" s="15">
        <v>10</v>
      </c>
      <c r="R384" s="15" t="s">
        <v>69</v>
      </c>
      <c r="S384"/>
    </row>
    <row r="385" spans="1:19" ht="50.1" customHeight="1">
      <c r="A385" s="46" t="s">
        <v>1409</v>
      </c>
      <c r="B385" s="47">
        <v>42527</v>
      </c>
      <c r="C385" s="49">
        <f t="shared" si="5"/>
        <v>5.7561643835616438</v>
      </c>
      <c r="D385" s="59">
        <v>28</v>
      </c>
      <c r="E385" s="50" t="s">
        <v>1410</v>
      </c>
      <c r="F385" s="46" t="s">
        <v>194</v>
      </c>
      <c r="G385" s="46" t="s">
        <v>33</v>
      </c>
      <c r="H385" s="46" t="s">
        <v>51</v>
      </c>
      <c r="I385" s="46" t="s">
        <v>35</v>
      </c>
      <c r="J385" s="46" t="s">
        <v>25</v>
      </c>
      <c r="K385" s="46" t="s">
        <v>36</v>
      </c>
      <c r="L385" s="46" t="s">
        <v>1411</v>
      </c>
      <c r="M385" s="46" t="s">
        <v>28</v>
      </c>
      <c r="N385" s="47">
        <v>44663</v>
      </c>
      <c r="O385" s="47">
        <v>44628</v>
      </c>
      <c r="P385" s="15" t="s">
        <v>38</v>
      </c>
      <c r="Q385" s="15" t="s">
        <v>897</v>
      </c>
      <c r="R385" s="15" t="s">
        <v>39</v>
      </c>
      <c r="S385"/>
    </row>
    <row r="386" spans="1:19" ht="50.1" customHeight="1">
      <c r="A386" s="46" t="s">
        <v>1412</v>
      </c>
      <c r="B386" s="47">
        <v>42072</v>
      </c>
      <c r="C386" s="49">
        <f t="shared" si="5"/>
        <v>7.0767123287671234</v>
      </c>
      <c r="D386" s="59">
        <v>51</v>
      </c>
      <c r="E386" s="50" t="s">
        <v>1413</v>
      </c>
      <c r="F386" s="46" t="s">
        <v>58</v>
      </c>
      <c r="G386" s="46" t="s">
        <v>22</v>
      </c>
      <c r="H386" s="46" t="s">
        <v>23</v>
      </c>
      <c r="I386" s="46" t="s">
        <v>35</v>
      </c>
      <c r="J386" s="46" t="s">
        <v>25</v>
      </c>
      <c r="K386" s="46" t="s">
        <v>36</v>
      </c>
      <c r="L386" s="46" t="s">
        <v>1414</v>
      </c>
      <c r="M386" s="46" t="s">
        <v>28</v>
      </c>
      <c r="N386" s="47">
        <v>44662</v>
      </c>
      <c r="O386" s="47">
        <v>44655</v>
      </c>
      <c r="P386" s="15" t="s">
        <v>29</v>
      </c>
      <c r="Q386" s="15">
        <v>1</v>
      </c>
      <c r="R386" s="15" t="s">
        <v>30</v>
      </c>
      <c r="S386"/>
    </row>
    <row r="387" spans="1:19" ht="50.1" hidden="1" customHeight="1">
      <c r="A387" s="46" t="s">
        <v>1415</v>
      </c>
      <c r="B387" s="47">
        <v>44452</v>
      </c>
      <c r="C387" s="49">
        <f t="shared" ref="C387:C450" si="6">(O387-B387)/365</f>
        <v>0.44383561643835617</v>
      </c>
      <c r="D387" s="59">
        <v>29</v>
      </c>
      <c r="E387" s="46" t="s">
        <v>1416</v>
      </c>
      <c r="F387" s="46" t="s">
        <v>148</v>
      </c>
      <c r="G387" s="46" t="s">
        <v>33</v>
      </c>
      <c r="H387" s="46" t="s">
        <v>51</v>
      </c>
      <c r="I387" s="46" t="s">
        <v>35</v>
      </c>
      <c r="J387" s="46" t="s">
        <v>25</v>
      </c>
      <c r="K387" s="46" t="s">
        <v>36</v>
      </c>
      <c r="L387" s="46" t="s">
        <v>1417</v>
      </c>
      <c r="M387" s="46" t="s">
        <v>28</v>
      </c>
      <c r="N387" s="47">
        <v>44684</v>
      </c>
      <c r="O387" s="47">
        <v>44614</v>
      </c>
      <c r="P387" s="15" t="s">
        <v>650</v>
      </c>
      <c r="Q387" s="15" t="s">
        <v>1054</v>
      </c>
      <c r="R387" s="15" t="s">
        <v>96</v>
      </c>
    </row>
    <row r="388" spans="1:19" ht="50.1" customHeight="1">
      <c r="A388" s="46" t="s">
        <v>1418</v>
      </c>
      <c r="B388" s="47">
        <v>39195</v>
      </c>
      <c r="C388" s="49">
        <f t="shared" si="6"/>
        <v>14.953424657534246</v>
      </c>
      <c r="D388" s="59">
        <v>45</v>
      </c>
      <c r="E388" s="50" t="s">
        <v>1419</v>
      </c>
      <c r="F388" s="46" t="s">
        <v>148</v>
      </c>
      <c r="G388" s="46" t="s">
        <v>22</v>
      </c>
      <c r="H388" s="46" t="s">
        <v>23</v>
      </c>
      <c r="I388" s="46" t="s">
        <v>35</v>
      </c>
      <c r="J388" s="46" t="s">
        <v>292</v>
      </c>
      <c r="K388" s="46" t="s">
        <v>26</v>
      </c>
      <c r="L388" s="46" t="s">
        <v>1420</v>
      </c>
      <c r="M388" s="46" t="s">
        <v>28</v>
      </c>
      <c r="N388" s="47">
        <v>44671</v>
      </c>
      <c r="O388" s="47">
        <v>44653</v>
      </c>
      <c r="P388" s="15" t="s">
        <v>1421</v>
      </c>
      <c r="Q388" s="15" t="s">
        <v>55</v>
      </c>
      <c r="R388" s="15" t="s">
        <v>30</v>
      </c>
      <c r="S388"/>
    </row>
    <row r="389" spans="1:19" ht="50.1" hidden="1" customHeight="1">
      <c r="A389" s="46" t="s">
        <v>1422</v>
      </c>
      <c r="B389" s="47">
        <v>44452</v>
      </c>
      <c r="C389" s="49">
        <f t="shared" si="6"/>
        <v>0.55342465753424652</v>
      </c>
      <c r="D389" s="59">
        <v>27</v>
      </c>
      <c r="E389" s="50" t="s">
        <v>1423</v>
      </c>
      <c r="F389" s="46" t="s">
        <v>148</v>
      </c>
      <c r="G389" s="46" t="s">
        <v>33</v>
      </c>
      <c r="H389" s="46" t="s">
        <v>51</v>
      </c>
      <c r="I389" s="46" t="s">
        <v>35</v>
      </c>
      <c r="J389" s="46" t="s">
        <v>213</v>
      </c>
      <c r="K389" s="46" t="s">
        <v>250</v>
      </c>
      <c r="L389" s="46" t="s">
        <v>1424</v>
      </c>
      <c r="M389" s="46" t="s">
        <v>28</v>
      </c>
      <c r="N389" s="47">
        <v>44678</v>
      </c>
      <c r="O389" s="47">
        <v>44654</v>
      </c>
      <c r="P389" s="15" t="s">
        <v>125</v>
      </c>
      <c r="Q389" s="15">
        <v>9</v>
      </c>
      <c r="R389" s="15" t="s">
        <v>126</v>
      </c>
      <c r="S389"/>
    </row>
    <row r="390" spans="1:19" ht="50.1" customHeight="1">
      <c r="A390" s="46" t="s">
        <v>1425</v>
      </c>
      <c r="B390" s="47">
        <v>39234</v>
      </c>
      <c r="C390" s="49">
        <f t="shared" si="6"/>
        <v>14.780821917808218</v>
      </c>
      <c r="D390" s="59">
        <v>48</v>
      </c>
      <c r="E390" s="50" t="s">
        <v>1426</v>
      </c>
      <c r="F390" s="46" t="s">
        <v>80</v>
      </c>
      <c r="G390" s="46" t="s">
        <v>22</v>
      </c>
      <c r="H390" s="46" t="s">
        <v>66</v>
      </c>
      <c r="I390" s="46" t="s">
        <v>35</v>
      </c>
      <c r="J390" s="46" t="s">
        <v>123</v>
      </c>
      <c r="K390" s="46" t="s">
        <v>36</v>
      </c>
      <c r="L390" s="46" t="s">
        <v>1427</v>
      </c>
      <c r="M390" s="46" t="s">
        <v>28</v>
      </c>
      <c r="N390" s="47">
        <v>44663</v>
      </c>
      <c r="O390" s="47">
        <v>44629</v>
      </c>
      <c r="P390" s="15" t="s">
        <v>66</v>
      </c>
      <c r="Q390" s="15" t="s">
        <v>55</v>
      </c>
      <c r="R390" s="15" t="s">
        <v>69</v>
      </c>
      <c r="S390"/>
    </row>
    <row r="391" spans="1:19" ht="50.1" customHeight="1">
      <c r="A391" s="46" t="s">
        <v>1428</v>
      </c>
      <c r="B391" s="47">
        <v>38315</v>
      </c>
      <c r="C391" s="49">
        <f t="shared" si="6"/>
        <v>17.202739726027396</v>
      </c>
      <c r="D391" s="59">
        <v>47</v>
      </c>
      <c r="E391" s="50" t="s">
        <v>1429</v>
      </c>
      <c r="F391" s="46" t="s">
        <v>80</v>
      </c>
      <c r="G391" s="46" t="s">
        <v>22</v>
      </c>
      <c r="H391" s="46" t="s">
        <v>788</v>
      </c>
      <c r="I391" s="46" t="s">
        <v>35</v>
      </c>
      <c r="J391" s="46" t="s">
        <v>25</v>
      </c>
      <c r="K391" s="46" t="s">
        <v>26</v>
      </c>
      <c r="L391" s="46" t="s">
        <v>1430</v>
      </c>
      <c r="M391" s="46" t="s">
        <v>28</v>
      </c>
      <c r="N391" s="47">
        <v>44657</v>
      </c>
      <c r="O391" s="47">
        <v>44594</v>
      </c>
      <c r="P391" s="15" t="s">
        <v>29</v>
      </c>
      <c r="Q391" s="15">
        <v>1</v>
      </c>
      <c r="R391" s="15" t="s">
        <v>30</v>
      </c>
      <c r="S391"/>
    </row>
    <row r="392" spans="1:19" ht="50.1" customHeight="1">
      <c r="A392" s="46" t="s">
        <v>1431</v>
      </c>
      <c r="B392" s="47">
        <v>34617</v>
      </c>
      <c r="C392" s="49">
        <f t="shared" si="6"/>
        <v>27.484931506849314</v>
      </c>
      <c r="D392" s="46">
        <v>49</v>
      </c>
      <c r="E392" s="46" t="s">
        <v>1432</v>
      </c>
      <c r="F392" s="46" t="s">
        <v>80</v>
      </c>
      <c r="G392" s="46" t="s">
        <v>33</v>
      </c>
      <c r="H392" s="46" t="s">
        <v>42</v>
      </c>
      <c r="I392" s="46" t="s">
        <v>35</v>
      </c>
      <c r="J392" s="46" t="s">
        <v>25</v>
      </c>
      <c r="K392" s="46" t="s">
        <v>26</v>
      </c>
      <c r="L392" s="46" t="s">
        <v>1433</v>
      </c>
      <c r="M392" s="46" t="s">
        <v>28</v>
      </c>
      <c r="N392" s="47">
        <v>44657</v>
      </c>
      <c r="O392" s="47">
        <v>44649</v>
      </c>
      <c r="P392" s="16" t="s">
        <v>125</v>
      </c>
      <c r="Q392" s="16">
        <v>2</v>
      </c>
      <c r="R392" s="16" t="s">
        <v>126</v>
      </c>
      <c r="S392" s="15"/>
    </row>
    <row r="393" spans="1:19" ht="50.1" customHeight="1">
      <c r="A393" s="56" t="s">
        <v>1434</v>
      </c>
      <c r="B393" s="47">
        <v>41400</v>
      </c>
      <c r="C393" s="49">
        <f t="shared" si="6"/>
        <v>8.9178082191780828</v>
      </c>
      <c r="D393" s="59">
        <v>49</v>
      </c>
      <c r="E393" s="50" t="s">
        <v>1435</v>
      </c>
      <c r="F393" s="46" t="s">
        <v>129</v>
      </c>
      <c r="G393" s="46" t="s">
        <v>22</v>
      </c>
      <c r="H393" s="46" t="s">
        <v>363</v>
      </c>
      <c r="I393" s="46" t="s">
        <v>35</v>
      </c>
      <c r="J393" s="46" t="s">
        <v>139</v>
      </c>
      <c r="K393" s="46" t="s">
        <v>1436</v>
      </c>
      <c r="L393" s="46" t="s">
        <v>1437</v>
      </c>
      <c r="M393" s="46" t="s">
        <v>28</v>
      </c>
      <c r="N393" s="47">
        <v>44666</v>
      </c>
      <c r="O393" s="47">
        <v>44655</v>
      </c>
      <c r="P393" s="15" t="s">
        <v>29</v>
      </c>
      <c r="Q393" s="15">
        <v>1</v>
      </c>
      <c r="R393" s="15" t="s">
        <v>30</v>
      </c>
      <c r="S393"/>
    </row>
    <row r="394" spans="1:19" ht="50.1" hidden="1" customHeight="1">
      <c r="A394" s="46" t="s">
        <v>1438</v>
      </c>
      <c r="B394" s="47">
        <v>44375</v>
      </c>
      <c r="C394" s="49">
        <f t="shared" si="6"/>
        <v>0.74794520547945209</v>
      </c>
      <c r="D394" s="46">
        <v>22</v>
      </c>
      <c r="E394" s="46" t="s">
        <v>1439</v>
      </c>
      <c r="F394" s="46" t="s">
        <v>202</v>
      </c>
      <c r="G394" s="46" t="s">
        <v>33</v>
      </c>
      <c r="H394" s="46" t="s">
        <v>51</v>
      </c>
      <c r="I394" s="46" t="s">
        <v>35</v>
      </c>
      <c r="J394" s="46" t="s">
        <v>25</v>
      </c>
      <c r="K394" s="46" t="s">
        <v>36</v>
      </c>
      <c r="L394" s="46" t="s">
        <v>1440</v>
      </c>
      <c r="M394" s="46" t="s">
        <v>28</v>
      </c>
      <c r="N394" s="47">
        <v>44658</v>
      </c>
      <c r="O394" s="47">
        <v>44648</v>
      </c>
      <c r="P394" s="20" t="s">
        <v>38</v>
      </c>
      <c r="Q394" s="16">
        <v>3</v>
      </c>
      <c r="R394" s="16" t="s">
        <v>39</v>
      </c>
      <c r="S394" s="15"/>
    </row>
    <row r="395" spans="1:19" ht="50.1" hidden="1" customHeight="1">
      <c r="A395" s="46" t="s">
        <v>1441</v>
      </c>
      <c r="B395" s="47">
        <v>44529</v>
      </c>
      <c r="C395" s="49">
        <f t="shared" si="6"/>
        <v>0.33150684931506852</v>
      </c>
      <c r="D395" s="59">
        <v>35</v>
      </c>
      <c r="E395" s="50" t="s">
        <v>1442</v>
      </c>
      <c r="F395" s="46" t="s">
        <v>178</v>
      </c>
      <c r="G395" s="46" t="s">
        <v>33</v>
      </c>
      <c r="H395" s="46" t="s">
        <v>51</v>
      </c>
      <c r="I395" s="46" t="s">
        <v>35</v>
      </c>
      <c r="J395" s="46" t="s">
        <v>25</v>
      </c>
      <c r="K395" s="46" t="s">
        <v>36</v>
      </c>
      <c r="L395" s="46" t="s">
        <v>1443</v>
      </c>
      <c r="M395" s="46" t="s">
        <v>28</v>
      </c>
      <c r="N395" s="47">
        <v>44666</v>
      </c>
      <c r="O395" s="47">
        <v>44650</v>
      </c>
      <c r="P395" s="15" t="s">
        <v>650</v>
      </c>
      <c r="Q395" s="15">
        <v>5</v>
      </c>
      <c r="R395" s="15" t="s">
        <v>96</v>
      </c>
      <c r="S395"/>
    </row>
    <row r="396" spans="1:19" ht="50.1" customHeight="1">
      <c r="A396" s="46" t="s">
        <v>1444</v>
      </c>
      <c r="B396" s="47">
        <v>35275</v>
      </c>
      <c r="C396" s="49">
        <f t="shared" si="6"/>
        <v>25.682191780821917</v>
      </c>
      <c r="D396" s="59">
        <v>59</v>
      </c>
      <c r="E396" s="50" t="s">
        <v>1445</v>
      </c>
      <c r="F396" s="46" t="s">
        <v>80</v>
      </c>
      <c r="G396" s="46" t="s">
        <v>551</v>
      </c>
      <c r="H396" s="46" t="s">
        <v>1446</v>
      </c>
      <c r="I396" s="46" t="s">
        <v>35</v>
      </c>
      <c r="J396" s="46" t="s">
        <v>150</v>
      </c>
      <c r="K396" s="46" t="s">
        <v>250</v>
      </c>
      <c r="L396" s="46" t="s">
        <v>1447</v>
      </c>
      <c r="M396" s="46" t="s">
        <v>28</v>
      </c>
      <c r="N396" s="47">
        <v>44664</v>
      </c>
      <c r="O396" s="47">
        <v>44649</v>
      </c>
      <c r="P396" s="15" t="s">
        <v>182</v>
      </c>
      <c r="Q396" s="15" t="s">
        <v>55</v>
      </c>
      <c r="R396" s="15" t="s">
        <v>47</v>
      </c>
      <c r="S396"/>
    </row>
    <row r="397" spans="1:19" ht="50.1" customHeight="1">
      <c r="A397" s="46" t="s">
        <v>1448</v>
      </c>
      <c r="B397" s="47">
        <v>34712</v>
      </c>
      <c r="C397" s="49">
        <f t="shared" si="6"/>
        <v>27.243835616438357</v>
      </c>
      <c r="D397" s="59">
        <v>57</v>
      </c>
      <c r="E397" s="50" t="s">
        <v>1449</v>
      </c>
      <c r="F397" s="46" t="s">
        <v>156</v>
      </c>
      <c r="G397" s="46" t="s">
        <v>33</v>
      </c>
      <c r="H397" s="46" t="s">
        <v>42</v>
      </c>
      <c r="I397" s="46" t="s">
        <v>35</v>
      </c>
      <c r="J397" s="46" t="s">
        <v>25</v>
      </c>
      <c r="K397" s="46" t="s">
        <v>104</v>
      </c>
      <c r="L397" s="46" t="s">
        <v>1450</v>
      </c>
      <c r="M397" s="46" t="s">
        <v>28</v>
      </c>
      <c r="N397" s="47">
        <v>44657</v>
      </c>
      <c r="O397" s="47">
        <v>44656</v>
      </c>
      <c r="P397" s="15" t="s">
        <v>125</v>
      </c>
      <c r="Q397" s="15">
        <v>2</v>
      </c>
      <c r="R397" s="15" t="s">
        <v>126</v>
      </c>
      <c r="S397"/>
    </row>
    <row r="398" spans="1:19" ht="50.1" hidden="1" customHeight="1">
      <c r="A398" s="46" t="s">
        <v>1451</v>
      </c>
      <c r="B398" s="47">
        <v>44396</v>
      </c>
      <c r="C398" s="49">
        <f t="shared" si="6"/>
        <v>0.70410958904109588</v>
      </c>
      <c r="D398" s="59">
        <v>27</v>
      </c>
      <c r="E398" s="50" t="s">
        <v>1452</v>
      </c>
      <c r="F398" s="46" t="s">
        <v>109</v>
      </c>
      <c r="G398" s="46" t="s">
        <v>33</v>
      </c>
      <c r="H398" s="46" t="s">
        <v>536</v>
      </c>
      <c r="I398" s="46" t="s">
        <v>35</v>
      </c>
      <c r="J398" s="46" t="s">
        <v>25</v>
      </c>
      <c r="K398" s="46" t="s">
        <v>60</v>
      </c>
      <c r="L398" s="46" t="s">
        <v>1453</v>
      </c>
      <c r="M398" s="46" t="s">
        <v>28</v>
      </c>
      <c r="N398" s="47">
        <v>44678</v>
      </c>
      <c r="O398" s="47">
        <v>44653</v>
      </c>
      <c r="P398" s="15" t="s">
        <v>650</v>
      </c>
      <c r="Q398" s="15">
        <v>5</v>
      </c>
      <c r="R398" s="15" t="s">
        <v>96</v>
      </c>
      <c r="S398"/>
    </row>
    <row r="399" spans="1:19" ht="50.1" customHeight="1">
      <c r="A399" s="46" t="s">
        <v>1454</v>
      </c>
      <c r="B399" s="47">
        <v>39909</v>
      </c>
      <c r="C399" s="49">
        <f t="shared" si="6"/>
        <v>12.989041095890411</v>
      </c>
      <c r="D399" s="46">
        <v>48</v>
      </c>
      <c r="E399" s="46" t="s">
        <v>1455</v>
      </c>
      <c r="F399" s="46" t="s">
        <v>80</v>
      </c>
      <c r="G399" s="46" t="s">
        <v>33</v>
      </c>
      <c r="H399" s="46" t="s">
        <v>59</v>
      </c>
      <c r="I399" s="46" t="s">
        <v>35</v>
      </c>
      <c r="J399" s="46" t="s">
        <v>74</v>
      </c>
      <c r="K399" s="46"/>
      <c r="L399" s="46" t="s">
        <v>1456</v>
      </c>
      <c r="M399" s="46" t="s">
        <v>28</v>
      </c>
      <c r="N399" s="47">
        <v>44658</v>
      </c>
      <c r="O399" s="47">
        <v>44650</v>
      </c>
      <c r="P399" s="16" t="s">
        <v>182</v>
      </c>
      <c r="Q399" s="16" t="s">
        <v>55</v>
      </c>
      <c r="R399" s="16" t="s">
        <v>47</v>
      </c>
      <c r="S399" s="15"/>
    </row>
    <row r="400" spans="1:19" ht="50.1" hidden="1" customHeight="1">
      <c r="A400" s="46" t="s">
        <v>1457</v>
      </c>
      <c r="B400" s="47">
        <v>44459</v>
      </c>
      <c r="C400" s="49">
        <f t="shared" si="6"/>
        <v>0.52328767123287667</v>
      </c>
      <c r="D400" s="59">
        <v>50</v>
      </c>
      <c r="E400" s="50" t="s">
        <v>1458</v>
      </c>
      <c r="F400" s="46" t="s">
        <v>148</v>
      </c>
      <c r="G400" s="46" t="s">
        <v>33</v>
      </c>
      <c r="H400" s="46" t="s">
        <v>42</v>
      </c>
      <c r="I400" s="46" t="s">
        <v>35</v>
      </c>
      <c r="J400" s="46" t="s">
        <v>213</v>
      </c>
      <c r="K400" s="46" t="s">
        <v>26</v>
      </c>
      <c r="L400" s="46" t="s">
        <v>1459</v>
      </c>
      <c r="M400" s="46" t="s">
        <v>28</v>
      </c>
      <c r="N400" s="47">
        <v>44671</v>
      </c>
      <c r="O400" s="47">
        <v>44650</v>
      </c>
      <c r="P400" s="15" t="s">
        <v>119</v>
      </c>
      <c r="Q400" s="15" t="s">
        <v>55</v>
      </c>
      <c r="R400" s="15" t="s">
        <v>120</v>
      </c>
      <c r="S400"/>
    </row>
    <row r="401" spans="1:19" ht="50.1" customHeight="1">
      <c r="A401" s="46" t="s">
        <v>1460</v>
      </c>
      <c r="B401" s="47">
        <v>43017</v>
      </c>
      <c r="C401" s="49">
        <f t="shared" si="6"/>
        <v>4.4465753424657537</v>
      </c>
      <c r="D401" s="59">
        <v>35</v>
      </c>
      <c r="E401" s="50" t="s">
        <v>1461</v>
      </c>
      <c r="F401" s="46" t="s">
        <v>148</v>
      </c>
      <c r="G401" s="46" t="s">
        <v>33</v>
      </c>
      <c r="H401" s="46" t="s">
        <v>51</v>
      </c>
      <c r="I401" s="46" t="s">
        <v>35</v>
      </c>
      <c r="J401" s="46" t="s">
        <v>150</v>
      </c>
      <c r="K401" s="46" t="s">
        <v>104</v>
      </c>
      <c r="L401" s="46" t="s">
        <v>1462</v>
      </c>
      <c r="M401" s="46" t="s">
        <v>28</v>
      </c>
      <c r="N401" s="47">
        <v>44671</v>
      </c>
      <c r="O401" s="47">
        <v>44640</v>
      </c>
      <c r="P401" s="15" t="s">
        <v>182</v>
      </c>
      <c r="Q401" s="15" t="s">
        <v>55</v>
      </c>
      <c r="R401" s="15" t="s">
        <v>47</v>
      </c>
      <c r="S401"/>
    </row>
    <row r="402" spans="1:19" ht="50.1" customHeight="1">
      <c r="A402" s="46" t="s">
        <v>1463</v>
      </c>
      <c r="B402" s="47">
        <v>41050</v>
      </c>
      <c r="C402" s="49">
        <f t="shared" si="6"/>
        <v>9.7917808219178077</v>
      </c>
      <c r="D402" s="59">
        <v>37</v>
      </c>
      <c r="E402" s="50" t="s">
        <v>1464</v>
      </c>
      <c r="F402" s="46" t="s">
        <v>148</v>
      </c>
      <c r="G402" s="46" t="s">
        <v>33</v>
      </c>
      <c r="H402" s="46" t="s">
        <v>51</v>
      </c>
      <c r="I402" s="46" t="s">
        <v>35</v>
      </c>
      <c r="J402" s="46" t="s">
        <v>25</v>
      </c>
      <c r="K402" s="46" t="s">
        <v>36</v>
      </c>
      <c r="L402" s="46" t="s">
        <v>1465</v>
      </c>
      <c r="M402" s="46" t="s">
        <v>28</v>
      </c>
      <c r="N402" s="47">
        <v>44673</v>
      </c>
      <c r="O402" s="47">
        <v>44624</v>
      </c>
      <c r="P402" s="15" t="s">
        <v>650</v>
      </c>
      <c r="Q402" s="15">
        <v>6</v>
      </c>
      <c r="R402" s="15" t="s">
        <v>96</v>
      </c>
      <c r="S402"/>
    </row>
    <row r="403" spans="1:19" ht="50.1" customHeight="1">
      <c r="A403" s="46" t="s">
        <v>1466</v>
      </c>
      <c r="B403" s="47">
        <v>43031</v>
      </c>
      <c r="C403" s="49">
        <f t="shared" si="6"/>
        <v>4.4465753424657537</v>
      </c>
      <c r="D403" s="59">
        <v>33</v>
      </c>
      <c r="E403" s="50" t="s">
        <v>1467</v>
      </c>
      <c r="F403" s="46" t="s">
        <v>148</v>
      </c>
      <c r="G403" s="46" t="s">
        <v>22</v>
      </c>
      <c r="H403" s="46" t="s">
        <v>23</v>
      </c>
      <c r="I403" s="46" t="s">
        <v>35</v>
      </c>
      <c r="J403" s="46" t="s">
        <v>25</v>
      </c>
      <c r="K403" s="46" t="s">
        <v>36</v>
      </c>
      <c r="L403" s="46" t="s">
        <v>1468</v>
      </c>
      <c r="M403" s="46" t="s">
        <v>28</v>
      </c>
      <c r="N403" s="47">
        <v>44671</v>
      </c>
      <c r="O403" s="47">
        <v>44654</v>
      </c>
      <c r="P403" s="15" t="s">
        <v>29</v>
      </c>
      <c r="Q403" s="15">
        <v>1</v>
      </c>
      <c r="R403" s="15" t="s">
        <v>30</v>
      </c>
      <c r="S403"/>
    </row>
    <row r="404" spans="1:19" ht="50.1" customHeight="1">
      <c r="A404" s="46" t="s">
        <v>1469</v>
      </c>
      <c r="B404" s="47">
        <v>33581</v>
      </c>
      <c r="C404" s="49">
        <f t="shared" si="6"/>
        <v>30.347945205479451</v>
      </c>
      <c r="D404" s="59">
        <v>52</v>
      </c>
      <c r="E404" s="50" t="s">
        <v>1470</v>
      </c>
      <c r="F404" s="46" t="s">
        <v>275</v>
      </c>
      <c r="G404" s="46" t="s">
        <v>33</v>
      </c>
      <c r="H404" s="46" t="s">
        <v>42</v>
      </c>
      <c r="I404" s="46" t="s">
        <v>35</v>
      </c>
      <c r="J404" s="46" t="s">
        <v>25</v>
      </c>
      <c r="K404" s="46" t="s">
        <v>36</v>
      </c>
      <c r="L404" s="46" t="s">
        <v>1471</v>
      </c>
      <c r="M404" s="46" t="s">
        <v>28</v>
      </c>
      <c r="N404" s="47">
        <v>44671</v>
      </c>
      <c r="O404" s="47">
        <v>44658</v>
      </c>
      <c r="P404" s="15" t="s">
        <v>125</v>
      </c>
      <c r="Q404" s="15">
        <v>2</v>
      </c>
      <c r="R404" s="15" t="s">
        <v>126</v>
      </c>
      <c r="S404"/>
    </row>
    <row r="405" spans="1:19" ht="50.1" customHeight="1">
      <c r="A405" s="46" t="s">
        <v>1472</v>
      </c>
      <c r="B405" s="47">
        <v>43804</v>
      </c>
      <c r="C405" s="49">
        <f t="shared" si="6"/>
        <v>2.3397260273972602</v>
      </c>
      <c r="D405" s="59">
        <v>30</v>
      </c>
      <c r="E405" s="50" t="s">
        <v>1473</v>
      </c>
      <c r="F405" s="46" t="s">
        <v>331</v>
      </c>
      <c r="G405" s="46" t="s">
        <v>33</v>
      </c>
      <c r="H405" s="46" t="s">
        <v>51</v>
      </c>
      <c r="I405" s="46" t="s">
        <v>35</v>
      </c>
      <c r="J405" s="46" t="s">
        <v>25</v>
      </c>
      <c r="K405" s="46" t="s">
        <v>36</v>
      </c>
      <c r="L405" s="46" t="s">
        <v>1474</v>
      </c>
      <c r="M405" s="46" t="s">
        <v>28</v>
      </c>
      <c r="N405" s="47">
        <v>44671</v>
      </c>
      <c r="O405" s="47">
        <v>44658</v>
      </c>
      <c r="P405" s="15" t="s">
        <v>38</v>
      </c>
      <c r="Q405" s="15" t="s">
        <v>1475</v>
      </c>
      <c r="R405" s="15" t="s">
        <v>39</v>
      </c>
      <c r="S405"/>
    </row>
    <row r="406" spans="1:19" ht="50.1" customHeight="1">
      <c r="A406" s="46" t="s">
        <v>1476</v>
      </c>
      <c r="B406" s="47">
        <v>36663</v>
      </c>
      <c r="C406" s="49">
        <f t="shared" si="6"/>
        <v>21.904109589041095</v>
      </c>
      <c r="D406" s="59">
        <v>41</v>
      </c>
      <c r="E406" s="46" t="s">
        <v>1477</v>
      </c>
      <c r="F406" s="46" t="s">
        <v>194</v>
      </c>
      <c r="G406" s="46" t="s">
        <v>22</v>
      </c>
      <c r="H406" s="46" t="s">
        <v>396</v>
      </c>
      <c r="I406" s="46" t="s">
        <v>35</v>
      </c>
      <c r="J406" s="46" t="s">
        <v>25</v>
      </c>
      <c r="K406" s="46" t="s">
        <v>36</v>
      </c>
      <c r="L406" s="46" t="s">
        <v>1478</v>
      </c>
      <c r="M406" s="46" t="s">
        <v>28</v>
      </c>
      <c r="N406" s="47">
        <v>44699</v>
      </c>
      <c r="O406" s="47">
        <v>44658</v>
      </c>
      <c r="P406" s="15" t="s">
        <v>29</v>
      </c>
      <c r="Q406" s="15">
        <v>1</v>
      </c>
      <c r="R406" s="15" t="s">
        <v>30</v>
      </c>
    </row>
    <row r="407" spans="1:19" ht="50.1" customHeight="1">
      <c r="A407" s="46" t="s">
        <v>1479</v>
      </c>
      <c r="B407" s="47">
        <v>35450</v>
      </c>
      <c r="C407" s="49">
        <f t="shared" si="6"/>
        <v>25.224657534246575</v>
      </c>
      <c r="D407" s="59">
        <v>50</v>
      </c>
      <c r="E407" s="50" t="s">
        <v>1480</v>
      </c>
      <c r="F407" s="46" t="s">
        <v>80</v>
      </c>
      <c r="G407" s="46" t="s">
        <v>22</v>
      </c>
      <c r="H407" s="46" t="s">
        <v>173</v>
      </c>
      <c r="I407" s="46" t="s">
        <v>35</v>
      </c>
      <c r="J407" s="46" t="s">
        <v>221</v>
      </c>
      <c r="K407" s="46" t="s">
        <v>250</v>
      </c>
      <c r="L407" s="46" t="s">
        <v>1481</v>
      </c>
      <c r="M407" s="46" t="s">
        <v>28</v>
      </c>
      <c r="N407" s="47">
        <v>44663</v>
      </c>
      <c r="O407" s="47">
        <v>44657</v>
      </c>
      <c r="P407" s="15" t="s">
        <v>1482</v>
      </c>
      <c r="Q407" s="15" t="s">
        <v>55</v>
      </c>
      <c r="R407" s="15" t="s">
        <v>1482</v>
      </c>
      <c r="S407"/>
    </row>
    <row r="408" spans="1:19" ht="50.1" hidden="1" customHeight="1">
      <c r="A408" s="46" t="s">
        <v>1483</v>
      </c>
      <c r="B408" s="47">
        <v>44571</v>
      </c>
      <c r="C408" s="49">
        <f t="shared" si="6"/>
        <v>0.23013698630136986</v>
      </c>
      <c r="D408" s="59">
        <v>48</v>
      </c>
      <c r="E408" s="50" t="s">
        <v>1484</v>
      </c>
      <c r="F408" s="46" t="s">
        <v>148</v>
      </c>
      <c r="G408" s="46" t="s">
        <v>33</v>
      </c>
      <c r="H408" s="46" t="s">
        <v>42</v>
      </c>
      <c r="I408" s="46" t="s">
        <v>35</v>
      </c>
      <c r="J408" s="46" t="s">
        <v>292</v>
      </c>
      <c r="K408" s="46" t="s">
        <v>26</v>
      </c>
      <c r="L408" s="46" t="s">
        <v>1485</v>
      </c>
      <c r="M408" s="46" t="s">
        <v>28</v>
      </c>
      <c r="N408" s="47">
        <v>44673</v>
      </c>
      <c r="O408" s="47">
        <v>44655</v>
      </c>
      <c r="P408" s="15" t="s">
        <v>125</v>
      </c>
      <c r="Q408" s="15">
        <v>2</v>
      </c>
      <c r="R408" s="15" t="s">
        <v>126</v>
      </c>
      <c r="S408"/>
    </row>
    <row r="409" spans="1:19" ht="50.1" hidden="1" customHeight="1">
      <c r="A409" s="46" t="s">
        <v>1486</v>
      </c>
      <c r="B409" s="47">
        <v>44613</v>
      </c>
      <c r="C409" s="49">
        <f t="shared" si="6"/>
        <v>0.11506849315068493</v>
      </c>
      <c r="D409" s="59">
        <v>26</v>
      </c>
      <c r="E409" s="50" t="s">
        <v>1487</v>
      </c>
      <c r="F409" s="46" t="s">
        <v>194</v>
      </c>
      <c r="G409" s="46" t="s">
        <v>33</v>
      </c>
      <c r="H409" s="46" t="s">
        <v>51</v>
      </c>
      <c r="I409" s="46" t="s">
        <v>35</v>
      </c>
      <c r="J409" s="46" t="s">
        <v>25</v>
      </c>
      <c r="K409" s="46" t="s">
        <v>250</v>
      </c>
      <c r="L409" s="46" t="s">
        <v>1488</v>
      </c>
      <c r="M409" s="46" t="s">
        <v>28</v>
      </c>
      <c r="N409" s="47">
        <v>44665</v>
      </c>
      <c r="O409" s="47">
        <v>44655</v>
      </c>
      <c r="P409" s="15" t="s">
        <v>38</v>
      </c>
      <c r="Q409" s="15" t="s">
        <v>1399</v>
      </c>
      <c r="R409" s="15" t="s">
        <v>39</v>
      </c>
      <c r="S409"/>
    </row>
    <row r="410" spans="1:19" ht="50.1" customHeight="1">
      <c r="A410" s="46" t="s">
        <v>1489</v>
      </c>
      <c r="B410" s="47">
        <v>41001</v>
      </c>
      <c r="C410" s="49">
        <f t="shared" si="6"/>
        <v>10.010958904109589</v>
      </c>
      <c r="D410" s="59">
        <v>35</v>
      </c>
      <c r="E410" s="50" t="s">
        <v>1490</v>
      </c>
      <c r="F410" s="46" t="s">
        <v>148</v>
      </c>
      <c r="G410" s="46" t="s">
        <v>33</v>
      </c>
      <c r="H410" s="46" t="s">
        <v>51</v>
      </c>
      <c r="I410" s="46" t="s">
        <v>35</v>
      </c>
      <c r="J410" s="46" t="s">
        <v>123</v>
      </c>
      <c r="K410" s="46" t="s">
        <v>104</v>
      </c>
      <c r="L410" s="46" t="s">
        <v>1491</v>
      </c>
      <c r="M410" s="46" t="s">
        <v>28</v>
      </c>
      <c r="N410" s="47">
        <v>44671</v>
      </c>
      <c r="O410" s="47">
        <v>44655</v>
      </c>
      <c r="P410" s="15" t="s">
        <v>38</v>
      </c>
      <c r="Q410" s="15" t="s">
        <v>1492</v>
      </c>
      <c r="R410" s="15" t="s">
        <v>39</v>
      </c>
      <c r="S410"/>
    </row>
    <row r="411" spans="1:19" ht="50.1" hidden="1" customHeight="1">
      <c r="A411" s="46" t="s">
        <v>1493</v>
      </c>
      <c r="B411" s="47">
        <v>44466</v>
      </c>
      <c r="C411" s="49">
        <f t="shared" si="6"/>
        <v>0.50958904109589043</v>
      </c>
      <c r="D411" s="59">
        <v>29</v>
      </c>
      <c r="E411" s="50" t="s">
        <v>1494</v>
      </c>
      <c r="F411" s="46" t="s">
        <v>202</v>
      </c>
      <c r="G411" s="46" t="s">
        <v>33</v>
      </c>
      <c r="H411" s="46" t="s">
        <v>73</v>
      </c>
      <c r="I411" s="46" t="s">
        <v>35</v>
      </c>
      <c r="J411" s="46" t="s">
        <v>25</v>
      </c>
      <c r="K411" s="46" t="s">
        <v>36</v>
      </c>
      <c r="L411" s="46" t="s">
        <v>1495</v>
      </c>
      <c r="M411" s="46" t="s">
        <v>28</v>
      </c>
      <c r="N411" s="47">
        <v>44671</v>
      </c>
      <c r="O411" s="47">
        <v>44652</v>
      </c>
      <c r="P411" s="15" t="s">
        <v>650</v>
      </c>
      <c r="Q411" s="15">
        <v>5</v>
      </c>
      <c r="R411" s="15" t="s">
        <v>96</v>
      </c>
      <c r="S411"/>
    </row>
    <row r="412" spans="1:19" ht="50.1" customHeight="1">
      <c r="A412" s="46" t="s">
        <v>1496</v>
      </c>
      <c r="B412" s="47">
        <v>31765</v>
      </c>
      <c r="C412" s="49">
        <f t="shared" si="6"/>
        <v>35.328767123287669</v>
      </c>
      <c r="D412" s="59">
        <v>57</v>
      </c>
      <c r="E412" s="50" t="s">
        <v>1497</v>
      </c>
      <c r="F412" s="46" t="s">
        <v>21</v>
      </c>
      <c r="G412" s="46" t="s">
        <v>33</v>
      </c>
      <c r="H412" s="46" t="s">
        <v>42</v>
      </c>
      <c r="I412" s="46" t="s">
        <v>35</v>
      </c>
      <c r="J412" s="46" t="s">
        <v>86</v>
      </c>
      <c r="K412" s="46" t="s">
        <v>26</v>
      </c>
      <c r="L412" s="46" t="s">
        <v>1498</v>
      </c>
      <c r="M412" s="46" t="s">
        <v>28</v>
      </c>
      <c r="N412" s="47">
        <v>44662</v>
      </c>
      <c r="O412" s="47">
        <v>44660</v>
      </c>
      <c r="P412" s="15" t="s">
        <v>119</v>
      </c>
      <c r="Q412" s="15" t="s">
        <v>55</v>
      </c>
      <c r="R412" s="15" t="s">
        <v>120</v>
      </c>
      <c r="S412"/>
    </row>
    <row r="413" spans="1:19" ht="50.1" hidden="1" customHeight="1">
      <c r="A413" s="46" t="s">
        <v>1499</v>
      </c>
      <c r="B413" s="47">
        <v>44588</v>
      </c>
      <c r="C413" s="49">
        <f t="shared" si="6"/>
        <v>0.19726027397260273</v>
      </c>
      <c r="D413" s="59">
        <v>22</v>
      </c>
      <c r="E413" s="50" t="s">
        <v>1500</v>
      </c>
      <c r="F413" s="46" t="s">
        <v>129</v>
      </c>
      <c r="G413" s="46" t="s">
        <v>22</v>
      </c>
      <c r="H413" s="46" t="s">
        <v>23</v>
      </c>
      <c r="I413" s="46" t="s">
        <v>35</v>
      </c>
      <c r="J413" s="46" t="s">
        <v>25</v>
      </c>
      <c r="K413" s="46" t="s">
        <v>26</v>
      </c>
      <c r="L413" s="46" t="s">
        <v>1501</v>
      </c>
      <c r="M413" s="46" t="s">
        <v>28</v>
      </c>
      <c r="N413" s="47">
        <v>44660</v>
      </c>
      <c r="O413" s="47">
        <v>44660</v>
      </c>
      <c r="P413" s="15" t="s">
        <v>439</v>
      </c>
      <c r="Q413" s="15" t="s">
        <v>55</v>
      </c>
      <c r="R413" s="15" t="s">
        <v>726</v>
      </c>
      <c r="S413"/>
    </row>
    <row r="414" spans="1:19" ht="50.1" hidden="1" customHeight="1">
      <c r="A414" s="46" t="s">
        <v>1502</v>
      </c>
      <c r="B414" s="47">
        <v>44494</v>
      </c>
      <c r="C414" s="49">
        <f t="shared" si="6"/>
        <v>0.45479452054794522</v>
      </c>
      <c r="D414" s="59">
        <v>49</v>
      </c>
      <c r="E414" s="50" t="s">
        <v>1503</v>
      </c>
      <c r="F414" s="46" t="s">
        <v>58</v>
      </c>
      <c r="G414" s="46" t="s">
        <v>22</v>
      </c>
      <c r="H414" s="46" t="s">
        <v>23</v>
      </c>
      <c r="I414" s="46" t="s">
        <v>35</v>
      </c>
      <c r="J414" s="46" t="s">
        <v>249</v>
      </c>
      <c r="K414" s="46" t="s">
        <v>104</v>
      </c>
      <c r="L414" s="46" t="s">
        <v>1504</v>
      </c>
      <c r="M414" s="46" t="s">
        <v>28</v>
      </c>
      <c r="N414" s="47">
        <v>44662</v>
      </c>
      <c r="O414" s="47">
        <v>44660</v>
      </c>
      <c r="P414" s="15" t="s">
        <v>29</v>
      </c>
      <c r="Q414" s="15">
        <v>1</v>
      </c>
      <c r="R414" s="15" t="s">
        <v>30</v>
      </c>
      <c r="S414"/>
    </row>
    <row r="415" spans="1:19" ht="50.1" hidden="1" customHeight="1">
      <c r="A415" s="46" t="s">
        <v>1505</v>
      </c>
      <c r="B415" s="47">
        <v>44592</v>
      </c>
      <c r="C415" s="49">
        <f t="shared" si="6"/>
        <v>0.18630136986301371</v>
      </c>
      <c r="D415" s="59">
        <v>45</v>
      </c>
      <c r="E415" s="50" t="s">
        <v>1506</v>
      </c>
      <c r="F415" s="46" t="s">
        <v>178</v>
      </c>
      <c r="G415" s="46" t="s">
        <v>33</v>
      </c>
      <c r="H415" s="46" t="s">
        <v>81</v>
      </c>
      <c r="I415" s="46" t="s">
        <v>35</v>
      </c>
      <c r="J415" s="46" t="s">
        <v>208</v>
      </c>
      <c r="K415" s="46" t="s">
        <v>26</v>
      </c>
      <c r="L415" s="46" t="s">
        <v>1507</v>
      </c>
      <c r="M415" s="46" t="s">
        <v>28</v>
      </c>
      <c r="N415" s="47">
        <v>44669</v>
      </c>
      <c r="O415" s="47">
        <v>44660</v>
      </c>
      <c r="P415" s="15" t="s">
        <v>136</v>
      </c>
      <c r="Q415" s="15" t="s">
        <v>55</v>
      </c>
      <c r="R415" s="15" t="s">
        <v>346</v>
      </c>
      <c r="S415"/>
    </row>
    <row r="416" spans="1:19" ht="50.1" hidden="1" customHeight="1">
      <c r="A416" s="46" t="s">
        <v>1508</v>
      </c>
      <c r="B416" s="47">
        <v>44466</v>
      </c>
      <c r="C416" s="49">
        <f t="shared" si="6"/>
        <v>0.53424657534246578</v>
      </c>
      <c r="D416" s="59">
        <v>23</v>
      </c>
      <c r="E416" s="50" t="s">
        <v>1509</v>
      </c>
      <c r="F416" s="46" t="s">
        <v>344</v>
      </c>
      <c r="G416" s="46" t="s">
        <v>33</v>
      </c>
      <c r="H416" s="46" t="s">
        <v>250</v>
      </c>
      <c r="I416" s="46" t="s">
        <v>35</v>
      </c>
      <c r="J416" s="46" t="s">
        <v>150</v>
      </c>
      <c r="K416" s="46" t="s">
        <v>26</v>
      </c>
      <c r="L416" s="46" t="s">
        <v>1510</v>
      </c>
      <c r="M416" s="46" t="s">
        <v>28</v>
      </c>
      <c r="N416" s="47">
        <v>44664</v>
      </c>
      <c r="O416" s="47">
        <v>44661</v>
      </c>
      <c r="P416" s="15" t="s">
        <v>439</v>
      </c>
      <c r="Q416" s="15" t="s">
        <v>55</v>
      </c>
      <c r="R416" s="15" t="s">
        <v>726</v>
      </c>
      <c r="S416"/>
    </row>
    <row r="417" spans="1:19" ht="50.1" hidden="1" customHeight="1">
      <c r="A417" s="46" t="s">
        <v>1511</v>
      </c>
      <c r="B417" s="47">
        <v>44438</v>
      </c>
      <c r="C417" s="49">
        <f t="shared" si="6"/>
        <v>0.61369863013698633</v>
      </c>
      <c r="D417" s="59">
        <v>39</v>
      </c>
      <c r="E417" s="50" t="s">
        <v>1512</v>
      </c>
      <c r="F417" s="46" t="s">
        <v>58</v>
      </c>
      <c r="G417" s="46" t="s">
        <v>22</v>
      </c>
      <c r="H417" s="46" t="s">
        <v>195</v>
      </c>
      <c r="I417" s="46" t="s">
        <v>35</v>
      </c>
      <c r="J417" s="46" t="s">
        <v>620</v>
      </c>
      <c r="K417" s="46" t="s">
        <v>26</v>
      </c>
      <c r="L417" s="46" t="s">
        <v>1513</v>
      </c>
      <c r="M417" s="46" t="s">
        <v>28</v>
      </c>
      <c r="N417" s="47">
        <v>44677</v>
      </c>
      <c r="O417" s="47">
        <v>44662</v>
      </c>
      <c r="P417" s="15" t="s">
        <v>1388</v>
      </c>
      <c r="Q417" s="15" t="s">
        <v>55</v>
      </c>
      <c r="R417" s="15" t="s">
        <v>47</v>
      </c>
      <c r="S417"/>
    </row>
    <row r="418" spans="1:19" ht="50.1" customHeight="1">
      <c r="A418" s="56" t="s">
        <v>1514</v>
      </c>
      <c r="B418" s="47">
        <v>39391</v>
      </c>
      <c r="C418" s="49">
        <f t="shared" si="6"/>
        <v>14.424657534246576</v>
      </c>
      <c r="D418" s="59">
        <v>35</v>
      </c>
      <c r="E418" s="50" t="s">
        <v>1515</v>
      </c>
      <c r="F418" s="46" t="s">
        <v>80</v>
      </c>
      <c r="G418" s="46" t="s">
        <v>33</v>
      </c>
      <c r="H418" s="46" t="s">
        <v>73</v>
      </c>
      <c r="I418" s="46" t="s">
        <v>35</v>
      </c>
      <c r="J418" s="46" t="s">
        <v>123</v>
      </c>
      <c r="K418" s="46" t="s">
        <v>256</v>
      </c>
      <c r="L418" s="46" t="s">
        <v>1516</v>
      </c>
      <c r="M418" s="46" t="s">
        <v>28</v>
      </c>
      <c r="N418" s="47">
        <v>44662</v>
      </c>
      <c r="O418" s="47">
        <v>44656</v>
      </c>
      <c r="P418" s="15" t="s">
        <v>136</v>
      </c>
      <c r="Q418" s="15" t="s">
        <v>55</v>
      </c>
      <c r="R418" s="15" t="s">
        <v>346</v>
      </c>
      <c r="S418"/>
    </row>
    <row r="419" spans="1:19" ht="50.1" customHeight="1">
      <c r="A419" s="46" t="s">
        <v>1517</v>
      </c>
      <c r="B419" s="47">
        <v>39139</v>
      </c>
      <c r="C419" s="49">
        <f t="shared" si="6"/>
        <v>14.835616438356164</v>
      </c>
      <c r="D419" s="59">
        <v>51</v>
      </c>
      <c r="E419" s="50" t="s">
        <v>1518</v>
      </c>
      <c r="F419" s="46" t="s">
        <v>148</v>
      </c>
      <c r="G419" s="46" t="s">
        <v>33</v>
      </c>
      <c r="H419" s="46" t="s">
        <v>51</v>
      </c>
      <c r="I419" s="46" t="s">
        <v>35</v>
      </c>
      <c r="J419" s="46" t="s">
        <v>150</v>
      </c>
      <c r="K419" s="46" t="s">
        <v>60</v>
      </c>
      <c r="L419" s="46" t="s">
        <v>1519</v>
      </c>
      <c r="M419" s="46" t="s">
        <v>28</v>
      </c>
      <c r="N419" s="47">
        <v>44673</v>
      </c>
      <c r="O419" s="47">
        <v>44554</v>
      </c>
      <c r="P419" s="15" t="s">
        <v>439</v>
      </c>
      <c r="Q419" s="15" t="s">
        <v>55</v>
      </c>
      <c r="R419" s="15" t="s">
        <v>726</v>
      </c>
      <c r="S419"/>
    </row>
    <row r="420" spans="1:19" ht="50.1" customHeight="1">
      <c r="A420" s="46" t="s">
        <v>1520</v>
      </c>
      <c r="B420" s="47">
        <v>43362</v>
      </c>
      <c r="C420" s="49">
        <f t="shared" si="6"/>
        <v>3.5561643835616437</v>
      </c>
      <c r="D420" s="59">
        <v>46</v>
      </c>
      <c r="E420" s="50" t="s">
        <v>1521</v>
      </c>
      <c r="F420" s="46" t="s">
        <v>148</v>
      </c>
      <c r="G420" s="46" t="s">
        <v>423</v>
      </c>
      <c r="H420" s="46" t="s">
        <v>424</v>
      </c>
      <c r="I420" s="46" t="s">
        <v>180</v>
      </c>
      <c r="J420" s="46" t="s">
        <v>213</v>
      </c>
      <c r="K420" s="46" t="s">
        <v>104</v>
      </c>
      <c r="L420" s="46" t="s">
        <v>1522</v>
      </c>
      <c r="M420" s="46" t="s">
        <v>28</v>
      </c>
      <c r="N420" s="47">
        <v>44683</v>
      </c>
      <c r="O420" s="47">
        <v>44660</v>
      </c>
      <c r="P420" s="20" t="s">
        <v>1523</v>
      </c>
      <c r="Q420" s="15" t="s">
        <v>55</v>
      </c>
      <c r="R420" s="20" t="s">
        <v>47</v>
      </c>
      <c r="S420"/>
    </row>
    <row r="421" spans="1:19" ht="50.1" customHeight="1">
      <c r="A421" s="46" t="s">
        <v>1524</v>
      </c>
      <c r="B421" s="47">
        <v>38976</v>
      </c>
      <c r="C421" s="49">
        <f t="shared" si="6"/>
        <v>15.580821917808219</v>
      </c>
      <c r="D421" s="59">
        <v>39</v>
      </c>
      <c r="E421" s="50" t="s">
        <v>1525</v>
      </c>
      <c r="F421" s="46" t="s">
        <v>1526</v>
      </c>
      <c r="G421" s="46" t="s">
        <v>22</v>
      </c>
      <c r="H421" s="46" t="s">
        <v>23</v>
      </c>
      <c r="I421" s="46" t="s">
        <v>35</v>
      </c>
      <c r="J421" s="46" t="s">
        <v>230</v>
      </c>
      <c r="K421" s="46" t="s">
        <v>26</v>
      </c>
      <c r="L421" s="46" t="s">
        <v>1527</v>
      </c>
      <c r="M421" s="46" t="s">
        <v>28</v>
      </c>
      <c r="N421" s="47">
        <v>44669</v>
      </c>
      <c r="O421" s="47">
        <v>44663</v>
      </c>
      <c r="P421" s="15" t="s">
        <v>136</v>
      </c>
      <c r="Q421" s="15" t="s">
        <v>55</v>
      </c>
      <c r="R421" s="15" t="s">
        <v>47</v>
      </c>
      <c r="S421"/>
    </row>
    <row r="422" spans="1:19" ht="50.1" customHeight="1">
      <c r="A422" s="46" t="s">
        <v>1528</v>
      </c>
      <c r="B422" s="47">
        <v>35205</v>
      </c>
      <c r="C422" s="49">
        <f t="shared" si="6"/>
        <v>25.895890410958906</v>
      </c>
      <c r="D422" s="59">
        <v>61</v>
      </c>
      <c r="E422" s="50" t="s">
        <v>1529</v>
      </c>
      <c r="F422" s="46" t="s">
        <v>80</v>
      </c>
      <c r="G422" s="46" t="s">
        <v>33</v>
      </c>
      <c r="H422" s="46" t="s">
        <v>51</v>
      </c>
      <c r="I422" s="46" t="s">
        <v>35</v>
      </c>
      <c r="J422" s="46" t="s">
        <v>249</v>
      </c>
      <c r="K422" s="46" t="s">
        <v>26</v>
      </c>
      <c r="L422" s="46" t="s">
        <v>1530</v>
      </c>
      <c r="M422" s="46" t="s">
        <v>28</v>
      </c>
      <c r="N422" s="47">
        <v>44664</v>
      </c>
      <c r="O422" s="47">
        <v>44657</v>
      </c>
      <c r="P422" s="15" t="s">
        <v>1531</v>
      </c>
      <c r="Q422" s="15" t="s">
        <v>55</v>
      </c>
      <c r="R422" s="15" t="s">
        <v>47</v>
      </c>
      <c r="S422"/>
    </row>
    <row r="423" spans="1:19" ht="50.1" customHeight="1">
      <c r="A423" s="46" t="s">
        <v>1532</v>
      </c>
      <c r="B423" s="47">
        <v>39861</v>
      </c>
      <c r="C423" s="49">
        <f t="shared" si="6"/>
        <v>13.142465753424657</v>
      </c>
      <c r="D423" s="59">
        <v>47</v>
      </c>
      <c r="E423" s="50" t="s">
        <v>1533</v>
      </c>
      <c r="F423" s="46" t="s">
        <v>80</v>
      </c>
      <c r="G423" s="46" t="s">
        <v>33</v>
      </c>
      <c r="H423" s="46" t="s">
        <v>51</v>
      </c>
      <c r="I423" s="46" t="s">
        <v>35</v>
      </c>
      <c r="J423" s="46" t="s">
        <v>25</v>
      </c>
      <c r="K423" s="46" t="s">
        <v>36</v>
      </c>
      <c r="L423" s="46" t="s">
        <v>1534</v>
      </c>
      <c r="M423" s="46" t="s">
        <v>28</v>
      </c>
      <c r="N423" s="47">
        <v>44664</v>
      </c>
      <c r="O423" s="47">
        <v>44658</v>
      </c>
      <c r="P423" s="15" t="s">
        <v>499</v>
      </c>
      <c r="Q423" s="15" t="s">
        <v>55</v>
      </c>
      <c r="R423" s="15" t="s">
        <v>47</v>
      </c>
      <c r="S423"/>
    </row>
    <row r="424" spans="1:19" ht="50.1" customHeight="1">
      <c r="A424" s="46" t="s">
        <v>1535</v>
      </c>
      <c r="B424" s="47">
        <v>42303</v>
      </c>
      <c r="C424" s="49">
        <f t="shared" si="6"/>
        <v>6.4547945205479449</v>
      </c>
      <c r="D424" s="59">
        <v>37</v>
      </c>
      <c r="E424" s="50" t="s">
        <v>1536</v>
      </c>
      <c r="F424" s="46" t="s">
        <v>80</v>
      </c>
      <c r="G424" s="46" t="s">
        <v>22</v>
      </c>
      <c r="H424" s="46" t="s">
        <v>66</v>
      </c>
      <c r="I424" s="46" t="s">
        <v>35</v>
      </c>
      <c r="J424" s="46" t="s">
        <v>123</v>
      </c>
      <c r="K424" s="46" t="s">
        <v>104</v>
      </c>
      <c r="L424" s="46" t="s">
        <v>1537</v>
      </c>
      <c r="M424" s="46" t="s">
        <v>28</v>
      </c>
      <c r="N424" s="47">
        <v>44664</v>
      </c>
      <c r="O424" s="47">
        <v>44659</v>
      </c>
      <c r="P424" s="15" t="s">
        <v>66</v>
      </c>
      <c r="Q424" s="15" t="s">
        <v>55</v>
      </c>
      <c r="R424" s="15" t="s">
        <v>69</v>
      </c>
      <c r="S424"/>
    </row>
    <row r="425" spans="1:19" ht="50.1" customHeight="1">
      <c r="A425" s="46" t="s">
        <v>1538</v>
      </c>
      <c r="B425" s="47">
        <v>35345</v>
      </c>
      <c r="C425" s="49">
        <f t="shared" si="6"/>
        <v>25.531506849315068</v>
      </c>
      <c r="D425" s="59">
        <v>46</v>
      </c>
      <c r="E425" s="50" t="s">
        <v>1539</v>
      </c>
      <c r="F425" s="46" t="s">
        <v>21</v>
      </c>
      <c r="G425" s="46" t="s">
        <v>33</v>
      </c>
      <c r="H425" s="46" t="s">
        <v>42</v>
      </c>
      <c r="I425" s="46" t="s">
        <v>35</v>
      </c>
      <c r="J425" s="46" t="s">
        <v>163</v>
      </c>
      <c r="K425" s="46" t="s">
        <v>60</v>
      </c>
      <c r="L425" s="46" t="s">
        <v>1540</v>
      </c>
      <c r="M425" s="46" t="s">
        <v>28</v>
      </c>
      <c r="N425" s="47">
        <v>44670</v>
      </c>
      <c r="O425" s="47">
        <v>44664</v>
      </c>
      <c r="P425" s="15" t="s">
        <v>125</v>
      </c>
      <c r="Q425" s="15">
        <v>2</v>
      </c>
      <c r="R425" s="15" t="s">
        <v>126</v>
      </c>
      <c r="S425"/>
    </row>
    <row r="426" spans="1:19" ht="50.1" hidden="1" customHeight="1">
      <c r="A426" s="46" t="s">
        <v>1541</v>
      </c>
      <c r="B426" s="47">
        <v>44466</v>
      </c>
      <c r="C426" s="49">
        <f t="shared" si="6"/>
        <v>0.53150684931506853</v>
      </c>
      <c r="D426" s="59">
        <v>44</v>
      </c>
      <c r="E426" s="50" t="s">
        <v>1542</v>
      </c>
      <c r="F426" s="46" t="s">
        <v>202</v>
      </c>
      <c r="G426" s="46" t="s">
        <v>33</v>
      </c>
      <c r="H426" s="46" t="s">
        <v>51</v>
      </c>
      <c r="I426" s="46" t="s">
        <v>35</v>
      </c>
      <c r="J426" s="46" t="s">
        <v>213</v>
      </c>
      <c r="K426" s="46" t="s">
        <v>26</v>
      </c>
      <c r="L426" s="46" t="s">
        <v>1543</v>
      </c>
      <c r="M426" s="46" t="s">
        <v>28</v>
      </c>
      <c r="N426" s="47">
        <v>44679</v>
      </c>
      <c r="O426" s="47">
        <v>44660</v>
      </c>
      <c r="P426" s="15" t="s">
        <v>1388</v>
      </c>
      <c r="Q426" s="15" t="s">
        <v>55</v>
      </c>
      <c r="R426" s="15" t="s">
        <v>47</v>
      </c>
      <c r="S426"/>
    </row>
    <row r="427" spans="1:19" ht="50.1" customHeight="1">
      <c r="A427" s="46" t="s">
        <v>1544</v>
      </c>
      <c r="B427" s="47">
        <v>31164</v>
      </c>
      <c r="C427" s="49">
        <f t="shared" si="6"/>
        <v>36.983561643835614</v>
      </c>
      <c r="D427" s="59">
        <v>56</v>
      </c>
      <c r="E427" s="50" t="s">
        <v>1545</v>
      </c>
      <c r="F427" s="46" t="s">
        <v>21</v>
      </c>
      <c r="G427" s="46" t="s">
        <v>33</v>
      </c>
      <c r="H427" s="46" t="s">
        <v>51</v>
      </c>
      <c r="I427" s="46" t="s">
        <v>35</v>
      </c>
      <c r="J427" s="46" t="s">
        <v>25</v>
      </c>
      <c r="K427" s="46" t="s">
        <v>36</v>
      </c>
      <c r="L427" s="46" t="s">
        <v>1546</v>
      </c>
      <c r="M427" s="46" t="s">
        <v>28</v>
      </c>
      <c r="N427" s="47">
        <v>44664</v>
      </c>
      <c r="O427" s="47">
        <v>44663</v>
      </c>
      <c r="P427" s="15" t="s">
        <v>38</v>
      </c>
      <c r="Q427" s="15" t="s">
        <v>897</v>
      </c>
      <c r="R427" s="15" t="s">
        <v>39</v>
      </c>
      <c r="S427"/>
    </row>
    <row r="428" spans="1:19" ht="50.1" hidden="1" customHeight="1">
      <c r="A428" s="46" t="s">
        <v>1547</v>
      </c>
      <c r="B428" s="47">
        <v>44452</v>
      </c>
      <c r="C428" s="49">
        <f t="shared" si="6"/>
        <v>0.53972602739726028</v>
      </c>
      <c r="D428" s="59">
        <v>54</v>
      </c>
      <c r="E428" s="50" t="s">
        <v>1548</v>
      </c>
      <c r="F428" s="46" t="s">
        <v>80</v>
      </c>
      <c r="G428" s="46" t="s">
        <v>400</v>
      </c>
      <c r="H428" s="46" t="s">
        <v>250</v>
      </c>
      <c r="I428" s="46" t="s">
        <v>35</v>
      </c>
      <c r="J428" s="46" t="s">
        <v>150</v>
      </c>
      <c r="K428" s="46" t="s">
        <v>26</v>
      </c>
      <c r="L428" s="46" t="s">
        <v>1549</v>
      </c>
      <c r="M428" s="46" t="s">
        <v>28</v>
      </c>
      <c r="N428" s="47">
        <v>44670</v>
      </c>
      <c r="O428" s="47">
        <v>44649</v>
      </c>
      <c r="P428" s="15" t="s">
        <v>402</v>
      </c>
      <c r="Q428" s="15" t="s">
        <v>55</v>
      </c>
      <c r="R428" s="15" t="s">
        <v>47</v>
      </c>
      <c r="S428" s="15"/>
    </row>
    <row r="429" spans="1:19" ht="50.1" customHeight="1">
      <c r="A429" s="46" t="s">
        <v>1550</v>
      </c>
      <c r="B429" s="47">
        <v>34806</v>
      </c>
      <c r="C429" s="49">
        <f t="shared" si="6"/>
        <v>27.010958904109589</v>
      </c>
      <c r="D429" s="59">
        <v>56</v>
      </c>
      <c r="E429" s="50" t="s">
        <v>1551</v>
      </c>
      <c r="F429" s="46" t="s">
        <v>156</v>
      </c>
      <c r="G429" s="46" t="s">
        <v>33</v>
      </c>
      <c r="H429" s="46" t="s">
        <v>51</v>
      </c>
      <c r="I429" s="46" t="s">
        <v>35</v>
      </c>
      <c r="J429" s="46" t="s">
        <v>86</v>
      </c>
      <c r="K429" s="46" t="s">
        <v>36</v>
      </c>
      <c r="L429" s="46" t="s">
        <v>1552</v>
      </c>
      <c r="M429" s="46" t="s">
        <v>28</v>
      </c>
      <c r="N429" s="47">
        <v>44666</v>
      </c>
      <c r="O429" s="47">
        <v>44665</v>
      </c>
      <c r="P429" s="15" t="s">
        <v>38</v>
      </c>
      <c r="Q429" s="15" t="s">
        <v>854</v>
      </c>
      <c r="R429" s="15" t="s">
        <v>39</v>
      </c>
      <c r="S429"/>
    </row>
    <row r="430" spans="1:19" ht="50.1" hidden="1" customHeight="1">
      <c r="A430" s="46" t="s">
        <v>1553</v>
      </c>
      <c r="B430" s="47">
        <v>44620</v>
      </c>
      <c r="C430" s="49">
        <f t="shared" si="6"/>
        <v>0.12054794520547946</v>
      </c>
      <c r="D430" s="59">
        <v>33</v>
      </c>
      <c r="E430" s="50" t="s">
        <v>1554</v>
      </c>
      <c r="F430" s="46" t="s">
        <v>344</v>
      </c>
      <c r="G430" s="46" t="s">
        <v>33</v>
      </c>
      <c r="H430" s="46" t="s">
        <v>51</v>
      </c>
      <c r="I430" s="46" t="s">
        <v>35</v>
      </c>
      <c r="J430" s="46" t="s">
        <v>25</v>
      </c>
      <c r="K430" s="46" t="s">
        <v>36</v>
      </c>
      <c r="L430" s="46" t="s">
        <v>1555</v>
      </c>
      <c r="M430" s="46" t="s">
        <v>28</v>
      </c>
      <c r="N430" s="47">
        <v>44679</v>
      </c>
      <c r="O430" s="47">
        <v>44664</v>
      </c>
      <c r="P430" s="15" t="s">
        <v>650</v>
      </c>
      <c r="Q430" s="15">
        <v>5</v>
      </c>
      <c r="R430" s="15" t="s">
        <v>96</v>
      </c>
      <c r="S430"/>
    </row>
    <row r="431" spans="1:19" ht="50.1" customHeight="1">
      <c r="A431" s="46" t="s">
        <v>1556</v>
      </c>
      <c r="B431" s="47">
        <v>42289</v>
      </c>
      <c r="C431" s="49">
        <f t="shared" si="6"/>
        <v>6.5013698630136982</v>
      </c>
      <c r="D431" s="59">
        <v>29</v>
      </c>
      <c r="E431" s="50" t="s">
        <v>1557</v>
      </c>
      <c r="F431" s="46" t="s">
        <v>1102</v>
      </c>
      <c r="G431" s="46" t="s">
        <v>33</v>
      </c>
      <c r="H431" s="46" t="s">
        <v>51</v>
      </c>
      <c r="I431" s="46" t="s">
        <v>35</v>
      </c>
      <c r="J431" s="46" t="s">
        <v>25</v>
      </c>
      <c r="K431" s="46" t="s">
        <v>36</v>
      </c>
      <c r="L431" s="46" t="s">
        <v>1558</v>
      </c>
      <c r="M431" s="46" t="s">
        <v>28</v>
      </c>
      <c r="N431" s="47">
        <v>44665</v>
      </c>
      <c r="O431" s="47">
        <v>44662</v>
      </c>
      <c r="P431" s="15" t="s">
        <v>38</v>
      </c>
      <c r="Q431" s="15" t="s">
        <v>1399</v>
      </c>
      <c r="R431" s="15" t="s">
        <v>39</v>
      </c>
      <c r="S431"/>
    </row>
    <row r="432" spans="1:19" ht="50.1" customHeight="1">
      <c r="A432" s="46" t="s">
        <v>1559</v>
      </c>
      <c r="B432" s="47">
        <v>39861</v>
      </c>
      <c r="C432" s="49">
        <f t="shared" si="6"/>
        <v>13.161643835616438</v>
      </c>
      <c r="D432" s="59">
        <v>41</v>
      </c>
      <c r="E432" s="46" t="s">
        <v>1560</v>
      </c>
      <c r="F432" s="46" t="s">
        <v>80</v>
      </c>
      <c r="G432" s="46" t="s">
        <v>33</v>
      </c>
      <c r="H432" s="46" t="s">
        <v>51</v>
      </c>
      <c r="I432" s="46" t="s">
        <v>35</v>
      </c>
      <c r="J432" s="46" t="s">
        <v>292</v>
      </c>
      <c r="K432" s="46" t="s">
        <v>26</v>
      </c>
      <c r="L432" s="46" t="s">
        <v>1561</v>
      </c>
      <c r="M432" s="46" t="s">
        <v>28</v>
      </c>
      <c r="N432" s="47">
        <v>44701</v>
      </c>
      <c r="O432" s="47">
        <v>44665</v>
      </c>
      <c r="P432" s="15" t="s">
        <v>38</v>
      </c>
      <c r="Q432" s="15" t="s">
        <v>1475</v>
      </c>
      <c r="R432" s="15" t="s">
        <v>39</v>
      </c>
    </row>
    <row r="433" spans="1:19" ht="50.1" hidden="1" customHeight="1">
      <c r="A433" s="46" t="s">
        <v>1562</v>
      </c>
      <c r="B433" s="47">
        <v>44515</v>
      </c>
      <c r="C433" s="49">
        <f t="shared" si="6"/>
        <v>0.37534246575342467</v>
      </c>
      <c r="D433" s="59">
        <v>42</v>
      </c>
      <c r="E433" s="50" t="s">
        <v>1563</v>
      </c>
      <c r="F433" s="46" t="s">
        <v>148</v>
      </c>
      <c r="G433" s="46" t="s">
        <v>22</v>
      </c>
      <c r="H433" s="46" t="s">
        <v>23</v>
      </c>
      <c r="I433" s="46" t="s">
        <v>35</v>
      </c>
      <c r="J433" s="46" t="s">
        <v>25</v>
      </c>
      <c r="K433" s="46" t="s">
        <v>36</v>
      </c>
      <c r="L433" s="46" t="s">
        <v>1564</v>
      </c>
      <c r="M433" s="46" t="s">
        <v>28</v>
      </c>
      <c r="N433" s="47">
        <v>44680</v>
      </c>
      <c r="O433" s="47">
        <v>44652</v>
      </c>
      <c r="P433" s="20" t="s">
        <v>29</v>
      </c>
      <c r="Q433" s="15">
        <v>1</v>
      </c>
      <c r="R433" s="15" t="s">
        <v>30</v>
      </c>
      <c r="S433"/>
    </row>
    <row r="434" spans="1:19" ht="50.1" hidden="1" customHeight="1">
      <c r="A434" s="46" t="s">
        <v>1565</v>
      </c>
      <c r="B434" s="47">
        <v>44487</v>
      </c>
      <c r="C434" s="49">
        <f t="shared" si="6"/>
        <v>0.49041095890410957</v>
      </c>
      <c r="D434" s="59">
        <v>22</v>
      </c>
      <c r="E434" s="50" t="s">
        <v>1566</v>
      </c>
      <c r="F434" s="46" t="s">
        <v>58</v>
      </c>
      <c r="G434" s="46" t="s">
        <v>551</v>
      </c>
      <c r="H434" s="46" t="s">
        <v>250</v>
      </c>
      <c r="I434" s="46" t="s">
        <v>35</v>
      </c>
      <c r="J434" s="46" t="s">
        <v>139</v>
      </c>
      <c r="K434" s="46" t="s">
        <v>26</v>
      </c>
      <c r="L434" s="46" t="s">
        <v>1567</v>
      </c>
      <c r="M434" s="46" t="s">
        <v>28</v>
      </c>
      <c r="N434" s="47">
        <v>44676</v>
      </c>
      <c r="O434" s="47">
        <v>44666</v>
      </c>
      <c r="P434" s="15" t="s">
        <v>136</v>
      </c>
      <c r="Q434" s="15" t="s">
        <v>55</v>
      </c>
      <c r="R434" s="15" t="s">
        <v>47</v>
      </c>
      <c r="S434"/>
    </row>
    <row r="435" spans="1:19" ht="50.1" customHeight="1">
      <c r="A435" s="46" t="s">
        <v>1568</v>
      </c>
      <c r="B435" s="47">
        <v>35394</v>
      </c>
      <c r="C435" s="49">
        <f t="shared" si="6"/>
        <v>25.394520547945206</v>
      </c>
      <c r="D435" s="59">
        <v>48</v>
      </c>
      <c r="E435" s="50" t="s">
        <v>1569</v>
      </c>
      <c r="F435" s="46" t="s">
        <v>21</v>
      </c>
      <c r="G435" s="46" t="s">
        <v>33</v>
      </c>
      <c r="H435" s="46" t="s">
        <v>51</v>
      </c>
      <c r="I435" s="46" t="s">
        <v>35</v>
      </c>
      <c r="J435" s="46" t="s">
        <v>221</v>
      </c>
      <c r="K435" s="46" t="s">
        <v>60</v>
      </c>
      <c r="L435" s="46" t="s">
        <v>1570</v>
      </c>
      <c r="M435" s="46" t="s">
        <v>28</v>
      </c>
      <c r="N435" s="47">
        <v>44669</v>
      </c>
      <c r="O435" s="47">
        <v>44663</v>
      </c>
      <c r="P435" s="15" t="s">
        <v>38</v>
      </c>
      <c r="Q435" s="15" t="s">
        <v>281</v>
      </c>
      <c r="R435" s="15" t="s">
        <v>39</v>
      </c>
      <c r="S435"/>
    </row>
    <row r="436" spans="1:19" ht="50.1" customHeight="1">
      <c r="A436" s="46" t="s">
        <v>1571</v>
      </c>
      <c r="B436" s="47">
        <v>35387</v>
      </c>
      <c r="C436" s="49">
        <f t="shared" si="6"/>
        <v>25.339726027397262</v>
      </c>
      <c r="D436" s="59">
        <v>44</v>
      </c>
      <c r="E436" s="50" t="s">
        <v>1572</v>
      </c>
      <c r="F436" s="46" t="s">
        <v>50</v>
      </c>
      <c r="G436" s="46" t="s">
        <v>33</v>
      </c>
      <c r="H436" s="46" t="s">
        <v>51</v>
      </c>
      <c r="I436" s="46" t="s">
        <v>35</v>
      </c>
      <c r="J436" s="46" t="s">
        <v>150</v>
      </c>
      <c r="K436" s="46" t="s">
        <v>26</v>
      </c>
      <c r="L436" s="46" t="s">
        <v>1573</v>
      </c>
      <c r="M436" s="46" t="s">
        <v>28</v>
      </c>
      <c r="N436" s="47">
        <v>44672</v>
      </c>
      <c r="O436" s="47">
        <v>44636</v>
      </c>
      <c r="P436" s="15" t="s">
        <v>650</v>
      </c>
      <c r="Q436" s="15">
        <v>6</v>
      </c>
      <c r="R436" s="15" t="s">
        <v>96</v>
      </c>
      <c r="S436"/>
    </row>
    <row r="437" spans="1:19" ht="50.1" customHeight="1">
      <c r="A437" s="46" t="s">
        <v>1574</v>
      </c>
      <c r="B437" s="47">
        <v>42332</v>
      </c>
      <c r="C437" s="49">
        <f t="shared" si="6"/>
        <v>6.397260273972603</v>
      </c>
      <c r="D437" s="59">
        <v>36</v>
      </c>
      <c r="E437" s="50" t="s">
        <v>1575</v>
      </c>
      <c r="F437" s="46" t="s">
        <v>275</v>
      </c>
      <c r="G437" s="46" t="s">
        <v>33</v>
      </c>
      <c r="H437" s="46" t="s">
        <v>42</v>
      </c>
      <c r="I437" s="46" t="s">
        <v>35</v>
      </c>
      <c r="J437" s="46" t="s">
        <v>221</v>
      </c>
      <c r="K437" s="46" t="s">
        <v>26</v>
      </c>
      <c r="L437" s="46" t="s">
        <v>1576</v>
      </c>
      <c r="M437" s="46" t="s">
        <v>28</v>
      </c>
      <c r="N437" s="47">
        <v>44670</v>
      </c>
      <c r="O437" s="47">
        <v>44667</v>
      </c>
      <c r="P437" s="15" t="s">
        <v>125</v>
      </c>
      <c r="Q437" s="15">
        <v>2</v>
      </c>
      <c r="R437" s="15" t="s">
        <v>126</v>
      </c>
      <c r="S437"/>
    </row>
    <row r="438" spans="1:19" ht="50.1" customHeight="1">
      <c r="A438" s="46" t="s">
        <v>1577</v>
      </c>
      <c r="B438" s="47">
        <v>38985</v>
      </c>
      <c r="C438" s="49">
        <f t="shared" si="6"/>
        <v>15.567123287671233</v>
      </c>
      <c r="D438" s="59">
        <v>60</v>
      </c>
      <c r="E438" s="50" t="s">
        <v>1578</v>
      </c>
      <c r="F438" s="46" t="s">
        <v>1102</v>
      </c>
      <c r="G438" s="46" t="s">
        <v>22</v>
      </c>
      <c r="H438" s="46" t="s">
        <v>203</v>
      </c>
      <c r="I438" s="46" t="s">
        <v>35</v>
      </c>
      <c r="J438" s="46" t="s">
        <v>249</v>
      </c>
      <c r="K438" s="46" t="s">
        <v>26</v>
      </c>
      <c r="L438" s="46" t="s">
        <v>1579</v>
      </c>
      <c r="M438" s="46" t="s">
        <v>28</v>
      </c>
      <c r="N438" s="47">
        <v>44671</v>
      </c>
      <c r="O438" s="47">
        <v>44667</v>
      </c>
      <c r="P438" s="15" t="s">
        <v>182</v>
      </c>
      <c r="Q438" s="15" t="s">
        <v>55</v>
      </c>
      <c r="R438" s="15" t="s">
        <v>47</v>
      </c>
      <c r="S438"/>
    </row>
    <row r="439" spans="1:19" ht="50.1" customHeight="1">
      <c r="A439" s="46" t="s">
        <v>1580</v>
      </c>
      <c r="B439" s="47">
        <v>35402</v>
      </c>
      <c r="C439" s="49">
        <f t="shared" si="6"/>
        <v>25.383561643835616</v>
      </c>
      <c r="D439" s="59">
        <v>53</v>
      </c>
      <c r="E439" s="50" t="s">
        <v>1581</v>
      </c>
      <c r="F439" s="46" t="s">
        <v>156</v>
      </c>
      <c r="G439" s="46" t="s">
        <v>33</v>
      </c>
      <c r="H439" s="46" t="s">
        <v>42</v>
      </c>
      <c r="I439" s="46" t="s">
        <v>35</v>
      </c>
      <c r="J439" s="46" t="s">
        <v>25</v>
      </c>
      <c r="K439" s="46" t="s">
        <v>26</v>
      </c>
      <c r="L439" s="46" t="s">
        <v>1582</v>
      </c>
      <c r="M439" s="46" t="s">
        <v>28</v>
      </c>
      <c r="N439" s="47">
        <v>44668</v>
      </c>
      <c r="O439" s="47">
        <v>44667</v>
      </c>
      <c r="P439" s="15" t="s">
        <v>125</v>
      </c>
      <c r="Q439" s="15">
        <v>2</v>
      </c>
      <c r="R439" s="15" t="s">
        <v>126</v>
      </c>
      <c r="S439"/>
    </row>
    <row r="440" spans="1:19" ht="50.1" hidden="1" customHeight="1">
      <c r="A440" s="46" t="s">
        <v>1583</v>
      </c>
      <c r="B440" s="47">
        <v>44613</v>
      </c>
      <c r="C440" s="49">
        <f t="shared" si="6"/>
        <v>0.15068493150684931</v>
      </c>
      <c r="D440" s="59">
        <v>30</v>
      </c>
      <c r="E440" s="50" t="s">
        <v>1584</v>
      </c>
      <c r="F440" s="46" t="s">
        <v>344</v>
      </c>
      <c r="G440" s="46" t="s">
        <v>33</v>
      </c>
      <c r="H440" s="46" t="s">
        <v>42</v>
      </c>
      <c r="I440" s="46" t="s">
        <v>180</v>
      </c>
      <c r="J440" s="46" t="s">
        <v>1585</v>
      </c>
      <c r="K440" s="46" t="s">
        <v>26</v>
      </c>
      <c r="L440" s="46" t="s">
        <v>1586</v>
      </c>
      <c r="M440" s="46" t="s">
        <v>28</v>
      </c>
      <c r="N440" s="47">
        <v>44673</v>
      </c>
      <c r="O440" s="47">
        <v>44668</v>
      </c>
      <c r="P440" s="15" t="s">
        <v>182</v>
      </c>
      <c r="Q440" s="15" t="s">
        <v>55</v>
      </c>
      <c r="R440" s="15" t="s">
        <v>47</v>
      </c>
      <c r="S440"/>
    </row>
    <row r="441" spans="1:19" ht="50.1" hidden="1" customHeight="1">
      <c r="A441" s="46" t="s">
        <v>1587</v>
      </c>
      <c r="B441" s="47">
        <v>44466</v>
      </c>
      <c r="C441" s="49">
        <f t="shared" si="6"/>
        <v>0.55342465753424652</v>
      </c>
      <c r="D441" s="59">
        <v>19</v>
      </c>
      <c r="E441" s="50" t="s">
        <v>1588</v>
      </c>
      <c r="F441" s="46" t="s">
        <v>194</v>
      </c>
      <c r="G441" s="46" t="s">
        <v>33</v>
      </c>
      <c r="H441" s="46" t="s">
        <v>34</v>
      </c>
      <c r="I441" s="46" t="s">
        <v>35</v>
      </c>
      <c r="J441" s="46" t="s">
        <v>221</v>
      </c>
      <c r="K441" s="46" t="s">
        <v>26</v>
      </c>
      <c r="L441" s="46" t="s">
        <v>1589</v>
      </c>
      <c r="M441" s="46" t="s">
        <v>28</v>
      </c>
      <c r="N441" s="47">
        <v>44678</v>
      </c>
      <c r="O441" s="47">
        <v>44668</v>
      </c>
      <c r="P441" s="15" t="s">
        <v>650</v>
      </c>
      <c r="Q441" s="15">
        <v>6</v>
      </c>
      <c r="R441" s="15" t="s">
        <v>96</v>
      </c>
      <c r="S441"/>
    </row>
    <row r="442" spans="1:19" ht="50.1" hidden="1" customHeight="1">
      <c r="A442" s="46" t="s">
        <v>1590</v>
      </c>
      <c r="B442" s="47">
        <v>44496</v>
      </c>
      <c r="C442" s="49">
        <f t="shared" si="6"/>
        <v>0.47123287671232877</v>
      </c>
      <c r="D442" s="59">
        <v>27</v>
      </c>
      <c r="E442" s="50" t="s">
        <v>1591</v>
      </c>
      <c r="F442" s="46" t="s">
        <v>148</v>
      </c>
      <c r="G442" s="46" t="s">
        <v>22</v>
      </c>
      <c r="H442" s="46" t="s">
        <v>149</v>
      </c>
      <c r="I442" s="46" t="s">
        <v>35</v>
      </c>
      <c r="J442" s="46" t="s">
        <v>1592</v>
      </c>
      <c r="K442" s="46" t="s">
        <v>26</v>
      </c>
      <c r="L442" s="46" t="s">
        <v>1593</v>
      </c>
      <c r="M442" s="46" t="s">
        <v>28</v>
      </c>
      <c r="N442" s="47">
        <v>44680</v>
      </c>
      <c r="O442" s="47">
        <v>44668</v>
      </c>
      <c r="P442" s="20" t="s">
        <v>182</v>
      </c>
      <c r="Q442" s="15" t="s">
        <v>55</v>
      </c>
      <c r="R442" s="20" t="s">
        <v>47</v>
      </c>
      <c r="S442"/>
    </row>
    <row r="443" spans="1:19" ht="50.1" customHeight="1">
      <c r="A443" s="46" t="s">
        <v>1594</v>
      </c>
      <c r="B443" s="47">
        <v>42898</v>
      </c>
      <c r="C443" s="49">
        <f t="shared" si="6"/>
        <v>4.8356164383561646</v>
      </c>
      <c r="D443" s="59">
        <v>28</v>
      </c>
      <c r="E443" s="50" t="s">
        <v>1595</v>
      </c>
      <c r="F443" s="46" t="s">
        <v>202</v>
      </c>
      <c r="G443" s="46" t="s">
        <v>22</v>
      </c>
      <c r="H443" s="46" t="s">
        <v>23</v>
      </c>
      <c r="I443" s="46" t="s">
        <v>35</v>
      </c>
      <c r="J443" s="46" t="s">
        <v>134</v>
      </c>
      <c r="K443" s="46" t="s">
        <v>26</v>
      </c>
      <c r="L443" s="46" t="s">
        <v>1596</v>
      </c>
      <c r="M443" s="46" t="s">
        <v>28</v>
      </c>
      <c r="N443" s="47">
        <v>44679</v>
      </c>
      <c r="O443" s="47">
        <v>44663</v>
      </c>
      <c r="P443" s="15" t="s">
        <v>1388</v>
      </c>
      <c r="Q443" s="15" t="s">
        <v>55</v>
      </c>
      <c r="R443" s="15" t="s">
        <v>47</v>
      </c>
      <c r="S443"/>
    </row>
    <row r="444" spans="1:19" ht="50.1" customHeight="1">
      <c r="A444" s="46" t="s">
        <v>1597</v>
      </c>
      <c r="B444" s="47">
        <v>39330</v>
      </c>
      <c r="C444" s="49">
        <f t="shared" si="6"/>
        <v>14.616438356164384</v>
      </c>
      <c r="D444" s="59">
        <v>37</v>
      </c>
      <c r="E444" s="50" t="s">
        <v>1598</v>
      </c>
      <c r="F444" s="46" t="s">
        <v>178</v>
      </c>
      <c r="G444" s="46" t="s">
        <v>33</v>
      </c>
      <c r="H444" s="46" t="s">
        <v>51</v>
      </c>
      <c r="I444" s="46" t="s">
        <v>35</v>
      </c>
      <c r="J444" s="46" t="s">
        <v>300</v>
      </c>
      <c r="K444" s="46" t="s">
        <v>26</v>
      </c>
      <c r="L444" s="46" t="s">
        <v>1599</v>
      </c>
      <c r="M444" s="46" t="s">
        <v>28</v>
      </c>
      <c r="N444" s="47">
        <v>44672</v>
      </c>
      <c r="O444" s="47">
        <v>44665</v>
      </c>
      <c r="P444" s="15" t="s">
        <v>182</v>
      </c>
      <c r="Q444" s="15" t="s">
        <v>55</v>
      </c>
      <c r="R444" s="15" t="s">
        <v>47</v>
      </c>
      <c r="S444"/>
    </row>
    <row r="445" spans="1:19" ht="50.1" hidden="1" customHeight="1">
      <c r="A445" s="46" t="s">
        <v>1600</v>
      </c>
      <c r="B445" s="47">
        <v>44578</v>
      </c>
      <c r="C445" s="49">
        <f t="shared" si="6"/>
        <v>0.24931506849315069</v>
      </c>
      <c r="D445" s="59">
        <v>49</v>
      </c>
      <c r="E445" s="50" t="s">
        <v>1601</v>
      </c>
      <c r="F445" s="46" t="s">
        <v>178</v>
      </c>
      <c r="G445" s="46" t="s">
        <v>33</v>
      </c>
      <c r="H445" s="46" t="s">
        <v>73</v>
      </c>
      <c r="I445" s="46" t="s">
        <v>35</v>
      </c>
      <c r="J445" s="46" t="s">
        <v>25</v>
      </c>
      <c r="K445" s="46" t="s">
        <v>26</v>
      </c>
      <c r="L445" s="46" t="s">
        <v>1602</v>
      </c>
      <c r="M445" s="46" t="s">
        <v>28</v>
      </c>
      <c r="N445" s="47">
        <v>44672</v>
      </c>
      <c r="O445" s="47">
        <v>44669</v>
      </c>
      <c r="P445" s="15" t="s">
        <v>650</v>
      </c>
      <c r="Q445" s="15">
        <v>7</v>
      </c>
      <c r="R445" s="15" t="s">
        <v>97</v>
      </c>
      <c r="S445"/>
    </row>
    <row r="446" spans="1:19" ht="50.1" hidden="1" customHeight="1">
      <c r="A446" s="46" t="s">
        <v>1603</v>
      </c>
      <c r="B446" s="47">
        <v>44578</v>
      </c>
      <c r="C446" s="49">
        <f t="shared" si="6"/>
        <v>0.24383561643835616</v>
      </c>
      <c r="D446" s="59">
        <v>29</v>
      </c>
      <c r="E446" s="50" t="s">
        <v>1604</v>
      </c>
      <c r="F446" s="46" t="s">
        <v>579</v>
      </c>
      <c r="G446" s="46" t="s">
        <v>33</v>
      </c>
      <c r="H446" s="46" t="s">
        <v>51</v>
      </c>
      <c r="I446" s="46" t="s">
        <v>35</v>
      </c>
      <c r="J446" s="46" t="s">
        <v>25</v>
      </c>
      <c r="K446" s="46" t="s">
        <v>36</v>
      </c>
      <c r="L446" s="46" t="s">
        <v>1605</v>
      </c>
      <c r="M446" s="46" t="s">
        <v>28</v>
      </c>
      <c r="N446" s="47">
        <v>44677</v>
      </c>
      <c r="O446" s="47">
        <v>44667</v>
      </c>
      <c r="P446" s="15" t="s">
        <v>650</v>
      </c>
      <c r="Q446" s="15">
        <v>5</v>
      </c>
      <c r="R446" s="15" t="s">
        <v>96</v>
      </c>
      <c r="S446"/>
    </row>
    <row r="447" spans="1:19" ht="50.1" customHeight="1">
      <c r="A447" s="46" t="s">
        <v>1606</v>
      </c>
      <c r="B447" s="47">
        <v>35926</v>
      </c>
      <c r="C447" s="49">
        <f t="shared" si="6"/>
        <v>23.956164383561642</v>
      </c>
      <c r="D447" s="59">
        <v>55</v>
      </c>
      <c r="E447" s="50" t="s">
        <v>1607</v>
      </c>
      <c r="F447" s="46" t="s">
        <v>21</v>
      </c>
      <c r="G447" s="46" t="s">
        <v>33</v>
      </c>
      <c r="H447" s="46" t="s">
        <v>51</v>
      </c>
      <c r="I447" s="46" t="s">
        <v>35</v>
      </c>
      <c r="J447" s="46" t="s">
        <v>25</v>
      </c>
      <c r="K447" s="46" t="s">
        <v>26</v>
      </c>
      <c r="L447" s="46" t="s">
        <v>1608</v>
      </c>
      <c r="M447" s="46" t="s">
        <v>28</v>
      </c>
      <c r="N447" s="47">
        <v>44677</v>
      </c>
      <c r="O447" s="47">
        <v>44670</v>
      </c>
      <c r="P447" s="15" t="s">
        <v>650</v>
      </c>
      <c r="Q447" s="15">
        <v>5</v>
      </c>
      <c r="R447" s="15" t="s">
        <v>96</v>
      </c>
      <c r="S447"/>
    </row>
    <row r="448" spans="1:19" ht="50.1" customHeight="1">
      <c r="A448" s="46" t="s">
        <v>1609</v>
      </c>
      <c r="B448" s="47">
        <v>41911</v>
      </c>
      <c r="C448" s="49">
        <f t="shared" si="6"/>
        <v>7.5534246575342463</v>
      </c>
      <c r="D448" s="59">
        <v>34</v>
      </c>
      <c r="E448" s="50" t="s">
        <v>1610</v>
      </c>
      <c r="F448" s="46" t="s">
        <v>50</v>
      </c>
      <c r="G448" s="46" t="s">
        <v>22</v>
      </c>
      <c r="H448" s="46" t="s">
        <v>23</v>
      </c>
      <c r="I448" s="46" t="s">
        <v>35</v>
      </c>
      <c r="J448" s="46" t="s">
        <v>221</v>
      </c>
      <c r="K448" s="46" t="s">
        <v>36</v>
      </c>
      <c r="L448" s="46" t="s">
        <v>1611</v>
      </c>
      <c r="M448" s="46" t="s">
        <v>28</v>
      </c>
      <c r="N448" s="47">
        <v>44675</v>
      </c>
      <c r="O448" s="47">
        <v>44668</v>
      </c>
      <c r="P448" s="15" t="s">
        <v>29</v>
      </c>
      <c r="Q448" s="15">
        <v>1</v>
      </c>
      <c r="R448" s="15" t="s">
        <v>30</v>
      </c>
      <c r="S448"/>
    </row>
    <row r="449" spans="1:19" ht="50.1" hidden="1" customHeight="1">
      <c r="A449" s="46" t="s">
        <v>1612</v>
      </c>
      <c r="B449" s="47">
        <v>44368</v>
      </c>
      <c r="C449" s="49">
        <f t="shared" si="6"/>
        <v>0.83013698630136989</v>
      </c>
      <c r="D449" s="59">
        <v>31</v>
      </c>
      <c r="E449" s="50" t="s">
        <v>1613</v>
      </c>
      <c r="F449" s="46" t="s">
        <v>21</v>
      </c>
      <c r="G449" s="46" t="s">
        <v>33</v>
      </c>
      <c r="H449" s="46" t="s">
        <v>51</v>
      </c>
      <c r="I449" s="46" t="s">
        <v>35</v>
      </c>
      <c r="J449" s="46" t="s">
        <v>25</v>
      </c>
      <c r="K449" s="46" t="s">
        <v>36</v>
      </c>
      <c r="L449" s="46" t="s">
        <v>1614</v>
      </c>
      <c r="M449" s="46" t="s">
        <v>28</v>
      </c>
      <c r="N449" s="47">
        <v>44676</v>
      </c>
      <c r="O449" s="47">
        <v>44671</v>
      </c>
      <c r="P449" s="15" t="s">
        <v>38</v>
      </c>
      <c r="Q449" s="15" t="s">
        <v>1475</v>
      </c>
      <c r="R449" s="15" t="s">
        <v>39</v>
      </c>
      <c r="S449"/>
    </row>
    <row r="450" spans="1:19" ht="50.1" hidden="1" customHeight="1">
      <c r="A450" s="46" t="s">
        <v>1615</v>
      </c>
      <c r="B450" s="47">
        <v>44473</v>
      </c>
      <c r="C450" s="49">
        <f t="shared" si="6"/>
        <v>0.53698630136986303</v>
      </c>
      <c r="D450" s="59">
        <v>21</v>
      </c>
      <c r="E450" s="50" t="s">
        <v>1616</v>
      </c>
      <c r="F450" s="46" t="s">
        <v>148</v>
      </c>
      <c r="G450" s="46" t="s">
        <v>33</v>
      </c>
      <c r="H450" s="46" t="s">
        <v>51</v>
      </c>
      <c r="I450" s="46" t="s">
        <v>35</v>
      </c>
      <c r="J450" s="46" t="s">
        <v>25</v>
      </c>
      <c r="K450" s="46" t="s">
        <v>36</v>
      </c>
      <c r="L450" s="46" t="s">
        <v>1617</v>
      </c>
      <c r="M450" s="46" t="s">
        <v>28</v>
      </c>
      <c r="N450" s="47">
        <v>44683</v>
      </c>
      <c r="O450" s="47">
        <v>44669</v>
      </c>
      <c r="P450" s="20" t="s">
        <v>38</v>
      </c>
      <c r="Q450" s="15" t="s">
        <v>1618</v>
      </c>
      <c r="R450" s="20" t="s">
        <v>39</v>
      </c>
      <c r="S450"/>
    </row>
    <row r="451" spans="1:19" ht="50.1" customHeight="1">
      <c r="A451" s="46" t="s">
        <v>1619</v>
      </c>
      <c r="B451" s="47">
        <v>40098</v>
      </c>
      <c r="C451" s="49">
        <f t="shared" ref="C451:C514" si="7">(O451-B451)/365</f>
        <v>12.520547945205479</v>
      </c>
      <c r="D451" s="59">
        <v>37</v>
      </c>
      <c r="E451" s="50" t="s">
        <v>1620</v>
      </c>
      <c r="F451" s="46" t="s">
        <v>80</v>
      </c>
      <c r="G451" s="46" t="s">
        <v>33</v>
      </c>
      <c r="H451" s="46" t="s">
        <v>73</v>
      </c>
      <c r="I451" s="46" t="s">
        <v>35</v>
      </c>
      <c r="J451" s="46" t="s">
        <v>123</v>
      </c>
      <c r="K451" s="46" t="s">
        <v>256</v>
      </c>
      <c r="L451" s="46" t="s">
        <v>1621</v>
      </c>
      <c r="M451" s="46" t="s">
        <v>28</v>
      </c>
      <c r="N451" s="47">
        <v>44671</v>
      </c>
      <c r="O451" s="47">
        <v>44668</v>
      </c>
      <c r="P451" s="15" t="s">
        <v>650</v>
      </c>
      <c r="Q451" s="15" t="s">
        <v>1376</v>
      </c>
      <c r="R451" s="15" t="s">
        <v>39</v>
      </c>
      <c r="S451"/>
    </row>
    <row r="452" spans="1:19" ht="50.1" hidden="1" customHeight="1">
      <c r="A452" s="46" t="s">
        <v>1622</v>
      </c>
      <c r="B452" s="47">
        <v>44396</v>
      </c>
      <c r="C452" s="49">
        <f t="shared" si="7"/>
        <v>0.75068493150684934</v>
      </c>
      <c r="D452" s="59">
        <v>48</v>
      </c>
      <c r="E452" s="50" t="s">
        <v>1623</v>
      </c>
      <c r="F452" s="46" t="s">
        <v>344</v>
      </c>
      <c r="G452" s="46" t="s">
        <v>33</v>
      </c>
      <c r="H452" s="46" t="s">
        <v>51</v>
      </c>
      <c r="I452" s="46" t="s">
        <v>35</v>
      </c>
      <c r="J452" s="46" t="s">
        <v>25</v>
      </c>
      <c r="K452" s="46" t="s">
        <v>36</v>
      </c>
      <c r="L452" s="46" t="s">
        <v>1624</v>
      </c>
      <c r="M452" s="46" t="s">
        <v>28</v>
      </c>
      <c r="N452" s="47">
        <v>44678</v>
      </c>
      <c r="O452" s="47">
        <v>44670</v>
      </c>
      <c r="P452" s="15" t="s">
        <v>650</v>
      </c>
      <c r="Q452" s="15">
        <v>5</v>
      </c>
      <c r="R452" s="15" t="s">
        <v>96</v>
      </c>
      <c r="S452"/>
    </row>
    <row r="453" spans="1:19" ht="50.1" hidden="1" customHeight="1">
      <c r="A453" s="46" t="s">
        <v>1625</v>
      </c>
      <c r="B453" s="47">
        <v>44438</v>
      </c>
      <c r="C453" s="49">
        <f t="shared" si="7"/>
        <v>0.64109589041095894</v>
      </c>
      <c r="D453" s="59">
        <v>32</v>
      </c>
      <c r="E453" s="50" t="s">
        <v>1626</v>
      </c>
      <c r="F453" s="46" t="s">
        <v>344</v>
      </c>
      <c r="G453" s="46" t="s">
        <v>33</v>
      </c>
      <c r="H453" s="46" t="s">
        <v>51</v>
      </c>
      <c r="I453" s="46" t="s">
        <v>180</v>
      </c>
      <c r="J453" s="46" t="s">
        <v>1627</v>
      </c>
      <c r="K453" s="46" t="s">
        <v>250</v>
      </c>
      <c r="L453" s="46" t="s">
        <v>1627</v>
      </c>
      <c r="M453" s="46" t="s">
        <v>28</v>
      </c>
      <c r="N453" s="47">
        <v>44673</v>
      </c>
      <c r="O453" s="47">
        <v>44672</v>
      </c>
      <c r="P453" s="15" t="s">
        <v>249</v>
      </c>
      <c r="Q453" s="15" t="s">
        <v>55</v>
      </c>
      <c r="R453" s="15" t="s">
        <v>47</v>
      </c>
      <c r="S453"/>
    </row>
    <row r="454" spans="1:19" ht="50.1" customHeight="1">
      <c r="A454" s="46" t="s">
        <v>1628</v>
      </c>
      <c r="B454" s="47">
        <v>42023</v>
      </c>
      <c r="C454" s="49">
        <f t="shared" si="7"/>
        <v>7.2575342465753421</v>
      </c>
      <c r="D454" s="59">
        <v>53</v>
      </c>
      <c r="E454" s="50" t="s">
        <v>1629</v>
      </c>
      <c r="F454" s="46" t="s">
        <v>1630</v>
      </c>
      <c r="G454" s="46" t="s">
        <v>22</v>
      </c>
      <c r="H454" s="46" t="s">
        <v>173</v>
      </c>
      <c r="I454" s="46" t="s">
        <v>35</v>
      </c>
      <c r="J454" s="46" t="s">
        <v>581</v>
      </c>
      <c r="K454" s="46" t="s">
        <v>250</v>
      </c>
      <c r="L454" s="46" t="s">
        <v>1631</v>
      </c>
      <c r="M454" s="46" t="s">
        <v>28</v>
      </c>
      <c r="N454" s="47">
        <v>44679</v>
      </c>
      <c r="O454" s="47">
        <v>44672</v>
      </c>
      <c r="P454" s="15" t="s">
        <v>1632</v>
      </c>
      <c r="Q454" s="15" t="s">
        <v>55</v>
      </c>
      <c r="R454" s="15" t="s">
        <v>346</v>
      </c>
      <c r="S454"/>
    </row>
    <row r="455" spans="1:19" ht="50.1" hidden="1" customHeight="1">
      <c r="A455" s="46" t="s">
        <v>1633</v>
      </c>
      <c r="B455" s="47">
        <v>44375</v>
      </c>
      <c r="C455" s="49">
        <f t="shared" si="7"/>
        <v>0.81643835616438354</v>
      </c>
      <c r="D455" s="59">
        <v>28</v>
      </c>
      <c r="E455" s="46" t="s">
        <v>1634</v>
      </c>
      <c r="F455" s="46" t="s">
        <v>344</v>
      </c>
      <c r="G455" s="46" t="s">
        <v>22</v>
      </c>
      <c r="H455" s="46" t="s">
        <v>195</v>
      </c>
      <c r="I455" s="46" t="s">
        <v>35</v>
      </c>
      <c r="J455" s="46" t="s">
        <v>43</v>
      </c>
      <c r="K455" s="46" t="s">
        <v>250</v>
      </c>
      <c r="L455" s="46" t="s">
        <v>1635</v>
      </c>
      <c r="M455" s="46" t="s">
        <v>28</v>
      </c>
      <c r="N455" s="47">
        <v>44704</v>
      </c>
      <c r="O455" s="47">
        <v>44673</v>
      </c>
      <c r="P455" s="15" t="s">
        <v>1087</v>
      </c>
      <c r="Q455" s="15" t="s">
        <v>55</v>
      </c>
      <c r="R455" s="15" t="s">
        <v>47</v>
      </c>
    </row>
    <row r="456" spans="1:19" ht="50.1" hidden="1" customHeight="1">
      <c r="A456" s="46" t="s">
        <v>1636</v>
      </c>
      <c r="B456" s="47">
        <v>44543</v>
      </c>
      <c r="C456" s="49">
        <f t="shared" si="7"/>
        <v>0.35616438356164382</v>
      </c>
      <c r="D456" s="59">
        <v>44</v>
      </c>
      <c r="E456" s="50" t="s">
        <v>1637</v>
      </c>
      <c r="F456" s="46" t="s">
        <v>58</v>
      </c>
      <c r="G456" s="46" t="s">
        <v>33</v>
      </c>
      <c r="H456" s="46" t="s">
        <v>51</v>
      </c>
      <c r="I456" s="46" t="s">
        <v>35</v>
      </c>
      <c r="J456" s="46" t="s">
        <v>1482</v>
      </c>
      <c r="K456" s="46" t="s">
        <v>250</v>
      </c>
      <c r="L456" s="46" t="s">
        <v>1638</v>
      </c>
      <c r="M456" s="46" t="s">
        <v>28</v>
      </c>
      <c r="N456" s="47">
        <v>44684</v>
      </c>
      <c r="O456" s="47">
        <v>44673</v>
      </c>
      <c r="P456" s="20" t="s">
        <v>650</v>
      </c>
      <c r="Q456" s="15">
        <v>5</v>
      </c>
      <c r="R456" s="20" t="s">
        <v>96</v>
      </c>
      <c r="S456"/>
    </row>
    <row r="457" spans="1:19" ht="50.1" customHeight="1">
      <c r="A457" s="46" t="s">
        <v>1639</v>
      </c>
      <c r="B457" s="47">
        <v>40350</v>
      </c>
      <c r="C457" s="49">
        <f t="shared" si="7"/>
        <v>11.838356164383562</v>
      </c>
      <c r="D457" s="59">
        <v>49</v>
      </c>
      <c r="E457" s="50" t="s">
        <v>1640</v>
      </c>
      <c r="F457" s="46" t="s">
        <v>72</v>
      </c>
      <c r="G457" s="46" t="s">
        <v>22</v>
      </c>
      <c r="H457" s="46" t="s">
        <v>23</v>
      </c>
      <c r="I457" s="46" t="s">
        <v>180</v>
      </c>
      <c r="J457" s="46" t="s">
        <v>25</v>
      </c>
      <c r="K457" s="46" t="s">
        <v>26</v>
      </c>
      <c r="L457" s="46" t="s">
        <v>1641</v>
      </c>
      <c r="M457" s="46" t="s">
        <v>28</v>
      </c>
      <c r="N457" s="47">
        <v>44686</v>
      </c>
      <c r="O457" s="47">
        <v>44671</v>
      </c>
      <c r="P457" s="20" t="s">
        <v>29</v>
      </c>
      <c r="Q457" s="15">
        <v>1</v>
      </c>
      <c r="R457" s="20" t="s">
        <v>30</v>
      </c>
      <c r="S457"/>
    </row>
    <row r="458" spans="1:19" ht="50.1" customHeight="1">
      <c r="A458" s="46" t="s">
        <v>1642</v>
      </c>
      <c r="B458" s="47">
        <v>40609</v>
      </c>
      <c r="C458" s="49">
        <f t="shared" si="7"/>
        <v>11.139726027397261</v>
      </c>
      <c r="D458" s="59">
        <v>36</v>
      </c>
      <c r="E458" s="50" t="s">
        <v>1643</v>
      </c>
      <c r="F458" s="46" t="s">
        <v>80</v>
      </c>
      <c r="G458" s="46" t="s">
        <v>33</v>
      </c>
      <c r="H458" s="46" t="s">
        <v>51</v>
      </c>
      <c r="I458" s="46" t="s">
        <v>180</v>
      </c>
      <c r="J458" s="46" t="s">
        <v>213</v>
      </c>
      <c r="K458" s="46" t="s">
        <v>104</v>
      </c>
      <c r="L458" s="46" t="s">
        <v>1644</v>
      </c>
      <c r="M458" s="46" t="s">
        <v>28</v>
      </c>
      <c r="N458" s="47">
        <v>44676</v>
      </c>
      <c r="O458" s="47">
        <v>44675</v>
      </c>
      <c r="P458" s="15" t="s">
        <v>285</v>
      </c>
      <c r="Q458" s="15" t="s">
        <v>55</v>
      </c>
      <c r="R458" s="15" t="s">
        <v>47</v>
      </c>
      <c r="S458"/>
    </row>
    <row r="459" spans="1:19" ht="50.1" hidden="1" customHeight="1">
      <c r="A459" s="46" t="s">
        <v>1645</v>
      </c>
      <c r="B459" s="47">
        <v>44501</v>
      </c>
      <c r="C459" s="49">
        <f t="shared" si="7"/>
        <v>0.45753424657534247</v>
      </c>
      <c r="D459" s="59">
        <v>28</v>
      </c>
      <c r="E459" s="50" t="s">
        <v>1646</v>
      </c>
      <c r="F459" s="46" t="s">
        <v>148</v>
      </c>
      <c r="G459" s="46" t="s">
        <v>33</v>
      </c>
      <c r="H459" s="46" t="s">
        <v>51</v>
      </c>
      <c r="I459" s="46" t="s">
        <v>35</v>
      </c>
      <c r="J459" s="46" t="s">
        <v>300</v>
      </c>
      <c r="K459" s="46" t="s">
        <v>26</v>
      </c>
      <c r="L459" s="46" t="s">
        <v>1647</v>
      </c>
      <c r="M459" s="46" t="s">
        <v>28</v>
      </c>
      <c r="N459" s="47">
        <v>44683</v>
      </c>
      <c r="O459" s="47">
        <v>44668</v>
      </c>
      <c r="P459" s="20" t="s">
        <v>66</v>
      </c>
      <c r="Q459" s="15" t="s">
        <v>55</v>
      </c>
      <c r="R459" s="20" t="s">
        <v>39</v>
      </c>
      <c r="S459"/>
    </row>
    <row r="460" spans="1:19" ht="50.1" hidden="1" customHeight="1">
      <c r="A460" s="46" t="s">
        <v>1648</v>
      </c>
      <c r="B460" s="47">
        <v>44438</v>
      </c>
      <c r="C460" s="49">
        <f t="shared" si="7"/>
        <v>0.59726027397260273</v>
      </c>
      <c r="D460" s="59">
        <v>61</v>
      </c>
      <c r="E460" s="50" t="s">
        <v>1649</v>
      </c>
      <c r="F460" s="46" t="s">
        <v>80</v>
      </c>
      <c r="G460" s="46" t="s">
        <v>400</v>
      </c>
      <c r="H460" s="46" t="s">
        <v>250</v>
      </c>
      <c r="I460" s="46" t="s">
        <v>35</v>
      </c>
      <c r="J460" s="46" t="s">
        <v>150</v>
      </c>
      <c r="K460" s="46" t="s">
        <v>60</v>
      </c>
      <c r="L460" s="46" t="s">
        <v>1650</v>
      </c>
      <c r="M460" s="46" t="s">
        <v>28</v>
      </c>
      <c r="N460" s="47">
        <v>44676</v>
      </c>
      <c r="O460" s="47">
        <v>44656</v>
      </c>
      <c r="P460" s="15" t="s">
        <v>402</v>
      </c>
      <c r="Q460" s="15" t="s">
        <v>55</v>
      </c>
      <c r="R460" s="15" t="s">
        <v>47</v>
      </c>
      <c r="S460" s="15"/>
    </row>
    <row r="461" spans="1:19" ht="50.1" hidden="1" customHeight="1">
      <c r="A461" s="46" t="s">
        <v>1651</v>
      </c>
      <c r="B461" s="47">
        <v>44490</v>
      </c>
      <c r="C461" s="49">
        <f t="shared" si="7"/>
        <v>0.43287671232876712</v>
      </c>
      <c r="D461" s="59">
        <v>58</v>
      </c>
      <c r="E461" s="50" t="s">
        <v>1652</v>
      </c>
      <c r="F461" s="46" t="s">
        <v>80</v>
      </c>
      <c r="G461" s="46" t="s">
        <v>400</v>
      </c>
      <c r="H461" s="46" t="s">
        <v>437</v>
      </c>
      <c r="I461" s="46" t="s">
        <v>35</v>
      </c>
      <c r="J461" s="46" t="s">
        <v>620</v>
      </c>
      <c r="K461" s="46" t="s">
        <v>26</v>
      </c>
      <c r="L461" s="46" t="s">
        <v>1653</v>
      </c>
      <c r="M461" s="46" t="s">
        <v>28</v>
      </c>
      <c r="N461" s="47">
        <v>44677</v>
      </c>
      <c r="O461" s="47">
        <v>44648</v>
      </c>
      <c r="P461" s="15" t="s">
        <v>402</v>
      </c>
      <c r="Q461" s="15" t="s">
        <v>55</v>
      </c>
      <c r="R461" s="15" t="s">
        <v>47</v>
      </c>
      <c r="S461" s="15"/>
    </row>
    <row r="462" spans="1:19" ht="50.1" hidden="1" customHeight="1">
      <c r="A462" s="46" t="s">
        <v>1654</v>
      </c>
      <c r="B462" s="47">
        <v>44606</v>
      </c>
      <c r="C462" s="49">
        <f t="shared" si="7"/>
        <v>0.18082191780821918</v>
      </c>
      <c r="D462" s="59">
        <v>30</v>
      </c>
      <c r="E462" s="50" t="s">
        <v>1655</v>
      </c>
      <c r="F462" s="46" t="s">
        <v>80</v>
      </c>
      <c r="G462" s="46" t="s">
        <v>400</v>
      </c>
      <c r="H462" s="46" t="s">
        <v>250</v>
      </c>
      <c r="I462" s="46" t="s">
        <v>35</v>
      </c>
      <c r="J462" s="46" t="s">
        <v>25</v>
      </c>
      <c r="K462" s="46" t="s">
        <v>250</v>
      </c>
      <c r="L462" s="46" t="s">
        <v>1656</v>
      </c>
      <c r="M462" s="46" t="s">
        <v>28</v>
      </c>
      <c r="N462" s="47">
        <v>44677</v>
      </c>
      <c r="O462" s="47">
        <v>44672</v>
      </c>
      <c r="P462" s="15" t="s">
        <v>402</v>
      </c>
      <c r="Q462" s="15" t="s">
        <v>55</v>
      </c>
      <c r="R462" s="15" t="s">
        <v>47</v>
      </c>
      <c r="S462" s="15"/>
    </row>
    <row r="463" spans="1:19" ht="50.1" hidden="1" customHeight="1">
      <c r="A463" s="46" t="s">
        <v>1657</v>
      </c>
      <c r="B463" s="47">
        <v>44494</v>
      </c>
      <c r="C463" s="49">
        <f t="shared" si="7"/>
        <v>0.49589041095890413</v>
      </c>
      <c r="D463" s="59">
        <v>29</v>
      </c>
      <c r="E463" s="50" t="s">
        <v>1658</v>
      </c>
      <c r="F463" s="46" t="s">
        <v>80</v>
      </c>
      <c r="G463" s="46" t="s">
        <v>33</v>
      </c>
      <c r="H463" s="46" t="s">
        <v>51</v>
      </c>
      <c r="I463" s="46" t="s">
        <v>35</v>
      </c>
      <c r="J463" s="46" t="s">
        <v>150</v>
      </c>
      <c r="K463" s="46" t="s">
        <v>250</v>
      </c>
      <c r="L463" s="46" t="s">
        <v>1659</v>
      </c>
      <c r="M463" s="46" t="s">
        <v>28</v>
      </c>
      <c r="N463" s="47">
        <v>44683</v>
      </c>
      <c r="O463" s="47">
        <v>44675</v>
      </c>
      <c r="P463" s="20" t="s">
        <v>182</v>
      </c>
      <c r="Q463" s="15" t="s">
        <v>55</v>
      </c>
      <c r="R463" s="20" t="s">
        <v>47</v>
      </c>
      <c r="S463"/>
    </row>
    <row r="464" spans="1:19" ht="50.1" hidden="1" customHeight="1">
      <c r="A464" s="46" t="s">
        <v>1660</v>
      </c>
      <c r="B464" s="47">
        <v>44340</v>
      </c>
      <c r="C464" s="49">
        <f t="shared" si="7"/>
        <v>0.92054794520547945</v>
      </c>
      <c r="D464" s="59">
        <v>45</v>
      </c>
      <c r="E464" s="50" t="s">
        <v>1661</v>
      </c>
      <c r="F464" s="46" t="s">
        <v>80</v>
      </c>
      <c r="G464" s="46" t="s">
        <v>400</v>
      </c>
      <c r="H464" s="46" t="s">
        <v>250</v>
      </c>
      <c r="I464" s="46" t="s">
        <v>35</v>
      </c>
      <c r="J464" s="46" t="s">
        <v>249</v>
      </c>
      <c r="K464" s="46" t="s">
        <v>26</v>
      </c>
      <c r="L464" s="46" t="s">
        <v>1662</v>
      </c>
      <c r="M464" s="46" t="s">
        <v>28</v>
      </c>
      <c r="N464" s="47">
        <v>44677</v>
      </c>
      <c r="O464" s="47">
        <v>44676</v>
      </c>
      <c r="P464" s="15" t="s">
        <v>402</v>
      </c>
      <c r="Q464" s="15" t="s">
        <v>55</v>
      </c>
      <c r="R464" s="15" t="s">
        <v>47</v>
      </c>
      <c r="S464" s="15"/>
    </row>
    <row r="465" spans="1:19" ht="50.1" hidden="1" customHeight="1">
      <c r="A465" s="46" t="s">
        <v>1663</v>
      </c>
      <c r="B465" s="47">
        <v>44342</v>
      </c>
      <c r="C465" s="49">
        <f t="shared" si="7"/>
        <v>0.90410958904109584</v>
      </c>
      <c r="D465" s="59">
        <v>29</v>
      </c>
      <c r="E465" s="50" t="s">
        <v>1664</v>
      </c>
      <c r="F465" s="46" t="s">
        <v>80</v>
      </c>
      <c r="G465" s="46" t="s">
        <v>400</v>
      </c>
      <c r="H465" s="46" t="s">
        <v>437</v>
      </c>
      <c r="I465" s="46" t="s">
        <v>35</v>
      </c>
      <c r="J465" s="46" t="s">
        <v>234</v>
      </c>
      <c r="K465" s="46" t="s">
        <v>36</v>
      </c>
      <c r="L465" s="46" t="s">
        <v>1665</v>
      </c>
      <c r="M465" s="46" t="s">
        <v>28</v>
      </c>
      <c r="N465" s="47">
        <v>44677</v>
      </c>
      <c r="O465" s="47">
        <v>44672</v>
      </c>
      <c r="P465" s="15" t="s">
        <v>402</v>
      </c>
      <c r="Q465" s="15" t="s">
        <v>55</v>
      </c>
      <c r="R465" s="15" t="s">
        <v>47</v>
      </c>
      <c r="S465" s="15"/>
    </row>
    <row r="466" spans="1:19" ht="50.1" customHeight="1">
      <c r="A466" s="46" t="s">
        <v>1666</v>
      </c>
      <c r="B466" s="47">
        <v>43234</v>
      </c>
      <c r="C466" s="49">
        <f t="shared" si="7"/>
        <v>3.9342465753424656</v>
      </c>
      <c r="D466" s="59">
        <v>38</v>
      </c>
      <c r="E466" s="50" t="s">
        <v>1667</v>
      </c>
      <c r="F466" s="46" t="s">
        <v>50</v>
      </c>
      <c r="G466" s="46" t="s">
        <v>22</v>
      </c>
      <c r="H466" s="46" t="s">
        <v>23</v>
      </c>
      <c r="I466" s="46" t="s">
        <v>35</v>
      </c>
      <c r="J466" s="46" t="s">
        <v>25</v>
      </c>
      <c r="K466" s="46" t="s">
        <v>26</v>
      </c>
      <c r="L466" s="46" t="s">
        <v>1668</v>
      </c>
      <c r="M466" s="46" t="s">
        <v>28</v>
      </c>
      <c r="N466" s="47">
        <v>44678</v>
      </c>
      <c r="O466" s="47">
        <v>44670</v>
      </c>
      <c r="P466" s="15" t="s">
        <v>29</v>
      </c>
      <c r="Q466" s="15">
        <v>1</v>
      </c>
      <c r="R466" s="15" t="s">
        <v>30</v>
      </c>
      <c r="S466"/>
    </row>
    <row r="467" spans="1:19" ht="50.1" hidden="1" customHeight="1">
      <c r="A467" s="46" t="s">
        <v>1669</v>
      </c>
      <c r="B467" s="47">
        <v>44452</v>
      </c>
      <c r="C467" s="49">
        <f t="shared" si="7"/>
        <v>0.61095890410958908</v>
      </c>
      <c r="D467" s="59">
        <v>56</v>
      </c>
      <c r="E467" s="50" t="s">
        <v>1670</v>
      </c>
      <c r="F467" s="46" t="s">
        <v>178</v>
      </c>
      <c r="G467" s="46" t="s">
        <v>33</v>
      </c>
      <c r="H467" s="46" t="s">
        <v>51</v>
      </c>
      <c r="I467" s="46" t="s">
        <v>35</v>
      </c>
      <c r="J467" s="46" t="s">
        <v>292</v>
      </c>
      <c r="K467" s="46" t="s">
        <v>26</v>
      </c>
      <c r="L467" s="46" t="s">
        <v>1671</v>
      </c>
      <c r="M467" s="46" t="s">
        <v>28</v>
      </c>
      <c r="N467" s="47">
        <v>44679</v>
      </c>
      <c r="O467" s="47">
        <v>44675</v>
      </c>
      <c r="P467" s="15" t="s">
        <v>119</v>
      </c>
      <c r="Q467" s="15" t="s">
        <v>55</v>
      </c>
      <c r="R467" s="15" t="s">
        <v>120</v>
      </c>
      <c r="S467"/>
    </row>
    <row r="468" spans="1:19" ht="50.1" customHeight="1">
      <c r="A468" s="46" t="s">
        <v>1672</v>
      </c>
      <c r="B468" s="47">
        <v>43467</v>
      </c>
      <c r="C468" s="49">
        <f t="shared" si="7"/>
        <v>3.2931506849315069</v>
      </c>
      <c r="D468" s="59">
        <v>31</v>
      </c>
      <c r="E468" s="50" t="s">
        <v>1673</v>
      </c>
      <c r="F468" s="46" t="s">
        <v>1102</v>
      </c>
      <c r="G468" s="46" t="s">
        <v>22</v>
      </c>
      <c r="H468" s="46" t="s">
        <v>23</v>
      </c>
      <c r="I468" s="46" t="s">
        <v>35</v>
      </c>
      <c r="J468" s="46" t="s">
        <v>25</v>
      </c>
      <c r="K468" s="46" t="s">
        <v>26</v>
      </c>
      <c r="L468" s="46" t="s">
        <v>1674</v>
      </c>
      <c r="M468" s="46" t="s">
        <v>28</v>
      </c>
      <c r="N468" s="47">
        <v>44684</v>
      </c>
      <c r="O468" s="47">
        <v>44669</v>
      </c>
      <c r="P468" s="20" t="s">
        <v>29</v>
      </c>
      <c r="Q468" s="15">
        <v>1</v>
      </c>
      <c r="R468" s="20" t="s">
        <v>30</v>
      </c>
      <c r="S468"/>
    </row>
    <row r="469" spans="1:19" ht="50.1" customHeight="1">
      <c r="A469" s="46" t="s">
        <v>1675</v>
      </c>
      <c r="B469" s="47">
        <v>42485</v>
      </c>
      <c r="C469" s="49">
        <f t="shared" si="7"/>
        <v>6</v>
      </c>
      <c r="D469" s="59">
        <v>27</v>
      </c>
      <c r="E469" s="50" t="s">
        <v>1676</v>
      </c>
      <c r="F469" s="46" t="s">
        <v>202</v>
      </c>
      <c r="G469" s="46" t="s">
        <v>22</v>
      </c>
      <c r="H469" s="46" t="s">
        <v>245</v>
      </c>
      <c r="I469" s="46" t="s">
        <v>35</v>
      </c>
      <c r="J469" s="46" t="s">
        <v>123</v>
      </c>
      <c r="K469" s="46" t="s">
        <v>26</v>
      </c>
      <c r="L469" s="46" t="s">
        <v>1677</v>
      </c>
      <c r="M469" s="46" t="s">
        <v>28</v>
      </c>
      <c r="N469" s="47">
        <v>44685</v>
      </c>
      <c r="O469" s="47">
        <v>44675</v>
      </c>
      <c r="P469" s="20" t="s">
        <v>1297</v>
      </c>
      <c r="Q469" s="15" t="s">
        <v>55</v>
      </c>
      <c r="R469" s="20" t="s">
        <v>47</v>
      </c>
      <c r="S469"/>
    </row>
    <row r="470" spans="1:19" ht="50.1" hidden="1" customHeight="1">
      <c r="A470" s="46" t="s">
        <v>1678</v>
      </c>
      <c r="B470" s="47">
        <v>44515</v>
      </c>
      <c r="C470" s="49">
        <f t="shared" si="7"/>
        <v>0.44109589041095892</v>
      </c>
      <c r="D470" s="59">
        <v>54</v>
      </c>
      <c r="E470" s="50" t="s">
        <v>1679</v>
      </c>
      <c r="F470" s="46" t="s">
        <v>148</v>
      </c>
      <c r="G470" s="46" t="s">
        <v>22</v>
      </c>
      <c r="H470" s="46" t="s">
        <v>396</v>
      </c>
      <c r="I470" s="46" t="s">
        <v>35</v>
      </c>
      <c r="J470" s="46" t="s">
        <v>292</v>
      </c>
      <c r="K470" s="46" t="s">
        <v>26</v>
      </c>
      <c r="L470" s="46" t="s">
        <v>1680</v>
      </c>
      <c r="M470" s="46" t="s">
        <v>28</v>
      </c>
      <c r="N470" s="47">
        <v>44687</v>
      </c>
      <c r="O470" s="47">
        <v>44676</v>
      </c>
      <c r="P470" s="20" t="s">
        <v>136</v>
      </c>
      <c r="Q470" s="20" t="s">
        <v>55</v>
      </c>
      <c r="R470" s="20" t="s">
        <v>346</v>
      </c>
      <c r="S470"/>
    </row>
    <row r="471" spans="1:19" ht="50.1" hidden="1" customHeight="1">
      <c r="A471" s="46" t="s">
        <v>1681</v>
      </c>
      <c r="B471" s="47">
        <v>44370</v>
      </c>
      <c r="C471" s="49">
        <f t="shared" si="7"/>
        <v>0.84383561643835614</v>
      </c>
      <c r="D471" s="59">
        <v>35</v>
      </c>
      <c r="E471" s="50" t="s">
        <v>1682</v>
      </c>
      <c r="F471" s="46" t="s">
        <v>80</v>
      </c>
      <c r="G471" s="46" t="s">
        <v>400</v>
      </c>
      <c r="H471" s="46" t="s">
        <v>250</v>
      </c>
      <c r="I471" s="46" t="s">
        <v>35</v>
      </c>
      <c r="J471" s="46" t="s">
        <v>249</v>
      </c>
      <c r="K471" s="46" t="s">
        <v>517</v>
      </c>
      <c r="L471" s="46" t="s">
        <v>1683</v>
      </c>
      <c r="M471" s="46" t="s">
        <v>28</v>
      </c>
      <c r="N471" s="47">
        <v>44683</v>
      </c>
      <c r="O471" s="47">
        <v>44678</v>
      </c>
      <c r="P471" s="20" t="s">
        <v>439</v>
      </c>
      <c r="Q471" s="15" t="s">
        <v>55</v>
      </c>
      <c r="R471" s="15" t="s">
        <v>726</v>
      </c>
      <c r="S471" s="15"/>
    </row>
    <row r="472" spans="1:19" ht="50.1" customHeight="1">
      <c r="A472" s="46" t="s">
        <v>1684</v>
      </c>
      <c r="B472" s="47">
        <v>35618</v>
      </c>
      <c r="C472" s="49">
        <f t="shared" si="7"/>
        <v>24.761643835616439</v>
      </c>
      <c r="D472" s="59">
        <v>60</v>
      </c>
      <c r="E472" s="46" t="s">
        <v>1685</v>
      </c>
      <c r="F472" s="46" t="s">
        <v>80</v>
      </c>
      <c r="G472" s="46" t="s">
        <v>555</v>
      </c>
      <c r="H472" s="46" t="s">
        <v>556</v>
      </c>
      <c r="I472" s="46" t="s">
        <v>35</v>
      </c>
      <c r="J472" s="46" t="s">
        <v>1686</v>
      </c>
      <c r="K472" s="46" t="s">
        <v>250</v>
      </c>
      <c r="L472" s="46" t="s">
        <v>1687</v>
      </c>
      <c r="M472" s="46" t="s">
        <v>28</v>
      </c>
      <c r="N472" s="47">
        <v>44706</v>
      </c>
      <c r="O472" s="47">
        <v>44656</v>
      </c>
      <c r="P472" s="15" t="s">
        <v>1686</v>
      </c>
      <c r="Q472" s="15" t="s">
        <v>55</v>
      </c>
      <c r="R472" s="15" t="s">
        <v>346</v>
      </c>
    </row>
    <row r="473" spans="1:19" ht="50.1" customHeight="1">
      <c r="A473" s="46" t="s">
        <v>1688</v>
      </c>
      <c r="B473" s="47">
        <v>40490</v>
      </c>
      <c r="C473" s="49">
        <f t="shared" si="7"/>
        <v>11.471232876712328</v>
      </c>
      <c r="D473" s="59">
        <v>52</v>
      </c>
      <c r="E473" s="50" t="s">
        <v>1689</v>
      </c>
      <c r="F473" s="46" t="s">
        <v>849</v>
      </c>
      <c r="G473" s="46" t="s">
        <v>22</v>
      </c>
      <c r="H473" s="46" t="s">
        <v>23</v>
      </c>
      <c r="I473" s="46" t="s">
        <v>35</v>
      </c>
      <c r="J473" s="46" t="s">
        <v>25</v>
      </c>
      <c r="K473" s="46" t="s">
        <v>26</v>
      </c>
      <c r="L473" s="46" t="s">
        <v>1690</v>
      </c>
      <c r="M473" s="46" t="s">
        <v>28</v>
      </c>
      <c r="N473" s="47">
        <v>44685</v>
      </c>
      <c r="O473" s="47">
        <v>44677</v>
      </c>
      <c r="P473" s="20" t="s">
        <v>29</v>
      </c>
      <c r="Q473" s="15">
        <v>1</v>
      </c>
      <c r="R473" s="20" t="s">
        <v>30</v>
      </c>
      <c r="S473"/>
    </row>
    <row r="474" spans="1:19" ht="50.1" hidden="1" customHeight="1">
      <c r="A474" s="46" t="s">
        <v>1691</v>
      </c>
      <c r="B474" s="47">
        <v>44520</v>
      </c>
      <c r="C474" s="49">
        <f t="shared" si="7"/>
        <v>0.43013698630136987</v>
      </c>
      <c r="D474" s="59">
        <v>18</v>
      </c>
      <c r="E474" s="50" t="s">
        <v>1692</v>
      </c>
      <c r="F474" s="46" t="s">
        <v>148</v>
      </c>
      <c r="G474" s="46" t="s">
        <v>33</v>
      </c>
      <c r="H474" s="46" t="s">
        <v>51</v>
      </c>
      <c r="I474" s="46" t="s">
        <v>35</v>
      </c>
      <c r="J474" s="46" t="s">
        <v>249</v>
      </c>
      <c r="K474" s="46" t="s">
        <v>26</v>
      </c>
      <c r="L474" s="46" t="s">
        <v>1693</v>
      </c>
      <c r="M474" s="46" t="s">
        <v>28</v>
      </c>
      <c r="N474" s="47">
        <v>44687</v>
      </c>
      <c r="O474" s="47">
        <v>44677</v>
      </c>
      <c r="P474" s="20" t="s">
        <v>136</v>
      </c>
      <c r="Q474" s="20" t="s">
        <v>55</v>
      </c>
      <c r="R474" s="20" t="s">
        <v>47</v>
      </c>
      <c r="S474"/>
    </row>
    <row r="475" spans="1:19" ht="50.1" hidden="1" customHeight="1">
      <c r="A475" s="46" t="s">
        <v>1694</v>
      </c>
      <c r="B475" s="47">
        <v>44434</v>
      </c>
      <c r="C475" s="49">
        <f t="shared" si="7"/>
        <v>0.62739726027397258</v>
      </c>
      <c r="D475" s="59">
        <v>60</v>
      </c>
      <c r="E475" s="46" t="s">
        <v>1695</v>
      </c>
      <c r="F475" s="46" t="s">
        <v>80</v>
      </c>
      <c r="G475" s="46" t="s">
        <v>400</v>
      </c>
      <c r="H475" s="46" t="s">
        <v>437</v>
      </c>
      <c r="I475" s="46" t="s">
        <v>35</v>
      </c>
      <c r="J475" s="46" t="s">
        <v>25</v>
      </c>
      <c r="K475" s="46" t="s">
        <v>36</v>
      </c>
      <c r="L475" s="46" t="s">
        <v>1696</v>
      </c>
      <c r="M475" s="46" t="s">
        <v>28</v>
      </c>
      <c r="N475" s="47">
        <v>44701</v>
      </c>
      <c r="O475" s="47">
        <v>44663</v>
      </c>
      <c r="P475" s="15" t="s">
        <v>402</v>
      </c>
      <c r="Q475" s="15" t="s">
        <v>55</v>
      </c>
      <c r="R475" s="15" t="s">
        <v>153</v>
      </c>
    </row>
    <row r="476" spans="1:19" ht="50.1" customHeight="1">
      <c r="A476" s="46" t="s">
        <v>1697</v>
      </c>
      <c r="B476" s="47">
        <v>43010</v>
      </c>
      <c r="C476" s="49">
        <f t="shared" si="7"/>
        <v>4.5671232876712331</v>
      </c>
      <c r="D476" s="59">
        <v>27</v>
      </c>
      <c r="E476" s="50" t="s">
        <v>1698</v>
      </c>
      <c r="F476" s="46" t="s">
        <v>202</v>
      </c>
      <c r="G476" s="46" t="s">
        <v>22</v>
      </c>
      <c r="H476" s="46" t="s">
        <v>23</v>
      </c>
      <c r="I476" s="46" t="s">
        <v>35</v>
      </c>
      <c r="J476" s="46" t="s">
        <v>25</v>
      </c>
      <c r="K476" s="46" t="s">
        <v>36</v>
      </c>
      <c r="L476" s="46" t="s">
        <v>1699</v>
      </c>
      <c r="M476" s="46" t="s">
        <v>28</v>
      </c>
      <c r="N476" s="47">
        <v>44686</v>
      </c>
      <c r="O476" s="47">
        <v>44677</v>
      </c>
      <c r="P476" s="20" t="s">
        <v>29</v>
      </c>
      <c r="Q476" s="15">
        <v>1</v>
      </c>
      <c r="R476" s="20" t="s">
        <v>30</v>
      </c>
      <c r="S476"/>
    </row>
    <row r="477" spans="1:19" ht="50.1" customHeight="1">
      <c r="A477" s="46" t="s">
        <v>1700</v>
      </c>
      <c r="B477" s="47">
        <v>40511</v>
      </c>
      <c r="C477" s="49">
        <f t="shared" si="7"/>
        <v>11.29041095890411</v>
      </c>
      <c r="D477" s="59">
        <v>34</v>
      </c>
      <c r="E477" s="46" t="s">
        <v>1701</v>
      </c>
      <c r="F477" s="46" t="s">
        <v>148</v>
      </c>
      <c r="G477" s="46" t="s">
        <v>33</v>
      </c>
      <c r="H477" s="46" t="s">
        <v>51</v>
      </c>
      <c r="I477" s="46" t="s">
        <v>35</v>
      </c>
      <c r="J477" s="46" t="s">
        <v>213</v>
      </c>
      <c r="K477" s="46" t="s">
        <v>60</v>
      </c>
      <c r="L477" s="46" t="s">
        <v>1702</v>
      </c>
      <c r="M477" s="46" t="s">
        <v>28</v>
      </c>
      <c r="N477" s="47">
        <v>44687</v>
      </c>
      <c r="O477" s="47">
        <v>44632</v>
      </c>
      <c r="P477" s="15" t="s">
        <v>650</v>
      </c>
      <c r="Q477" s="15" t="s">
        <v>651</v>
      </c>
      <c r="R477" s="15" t="s">
        <v>39</v>
      </c>
    </row>
    <row r="478" spans="1:19" ht="50.1" customHeight="1">
      <c r="A478" s="46" t="s">
        <v>1703</v>
      </c>
      <c r="B478" s="47">
        <v>43272</v>
      </c>
      <c r="C478" s="49">
        <f t="shared" si="7"/>
        <v>3.8356164383561642</v>
      </c>
      <c r="D478" s="59">
        <v>34</v>
      </c>
      <c r="E478" s="50" t="s">
        <v>1704</v>
      </c>
      <c r="F478" s="46" t="s">
        <v>129</v>
      </c>
      <c r="G478" s="46" t="s">
        <v>33</v>
      </c>
      <c r="H478" s="46" t="s">
        <v>51</v>
      </c>
      <c r="I478" s="46" t="s">
        <v>35</v>
      </c>
      <c r="J478" s="46" t="s">
        <v>833</v>
      </c>
      <c r="K478" s="46" t="s">
        <v>256</v>
      </c>
      <c r="L478" s="46" t="s">
        <v>1705</v>
      </c>
      <c r="M478" s="46" t="s">
        <v>28</v>
      </c>
      <c r="N478" s="47">
        <v>44679</v>
      </c>
      <c r="O478" s="47">
        <v>44672</v>
      </c>
      <c r="P478" s="15" t="s">
        <v>136</v>
      </c>
      <c r="Q478" s="15" t="s">
        <v>55</v>
      </c>
      <c r="R478" s="15" t="s">
        <v>346</v>
      </c>
      <c r="S478"/>
    </row>
    <row r="479" spans="1:19" ht="50.1" hidden="1" customHeight="1">
      <c r="A479" s="46" t="s">
        <v>1706</v>
      </c>
      <c r="B479" s="47">
        <v>44424</v>
      </c>
      <c r="C479" s="49">
        <f t="shared" si="7"/>
        <v>0.69863013698630139</v>
      </c>
      <c r="D479" s="59">
        <v>25</v>
      </c>
      <c r="E479" s="50" t="s">
        <v>1707</v>
      </c>
      <c r="F479" s="46" t="s">
        <v>129</v>
      </c>
      <c r="G479" s="46" t="s">
        <v>22</v>
      </c>
      <c r="H479" s="46" t="s">
        <v>1708</v>
      </c>
      <c r="I479" s="46" t="s">
        <v>35</v>
      </c>
      <c r="J479" s="46" t="s">
        <v>25</v>
      </c>
      <c r="K479" s="46" t="s">
        <v>26</v>
      </c>
      <c r="L479" s="46" t="s">
        <v>1709</v>
      </c>
      <c r="M479" s="46" t="s">
        <v>28</v>
      </c>
      <c r="N479" s="47">
        <v>44687</v>
      </c>
      <c r="O479" s="47">
        <v>44679</v>
      </c>
      <c r="P479" s="20" t="s">
        <v>1710</v>
      </c>
      <c r="Q479" s="20" t="s">
        <v>1711</v>
      </c>
      <c r="R479" s="20" t="s">
        <v>39</v>
      </c>
      <c r="S479"/>
    </row>
    <row r="480" spans="1:19" ht="50.1" customHeight="1">
      <c r="A480" s="46" t="s">
        <v>1712</v>
      </c>
      <c r="B480" s="47">
        <v>32678</v>
      </c>
      <c r="C480" s="49">
        <f t="shared" si="7"/>
        <v>32.88219178082192</v>
      </c>
      <c r="D480" s="59">
        <v>59</v>
      </c>
      <c r="E480" s="50" t="s">
        <v>1713</v>
      </c>
      <c r="F480" s="46" t="s">
        <v>344</v>
      </c>
      <c r="G480" s="46" t="s">
        <v>33</v>
      </c>
      <c r="H480" s="46" t="s">
        <v>42</v>
      </c>
      <c r="I480" s="46" t="s">
        <v>35</v>
      </c>
      <c r="J480" s="46" t="s">
        <v>249</v>
      </c>
      <c r="K480" s="46" t="s">
        <v>250</v>
      </c>
      <c r="L480" s="46" t="s">
        <v>1714</v>
      </c>
      <c r="M480" s="46" t="s">
        <v>28</v>
      </c>
      <c r="N480" s="47">
        <v>44685</v>
      </c>
      <c r="O480" s="47">
        <v>44680</v>
      </c>
      <c r="P480" s="20" t="s">
        <v>125</v>
      </c>
      <c r="Q480" s="15">
        <v>2</v>
      </c>
      <c r="R480" s="20" t="s">
        <v>126</v>
      </c>
      <c r="S480"/>
    </row>
    <row r="481" spans="1:19" ht="50.1" customHeight="1">
      <c r="A481" s="46" t="s">
        <v>1715</v>
      </c>
      <c r="B481" s="47">
        <v>42674</v>
      </c>
      <c r="C481" s="49">
        <f t="shared" si="7"/>
        <v>5.4958904109589044</v>
      </c>
      <c r="D481" s="59">
        <v>30</v>
      </c>
      <c r="E481" s="50" t="s">
        <v>1716</v>
      </c>
      <c r="F481" s="46" t="s">
        <v>50</v>
      </c>
      <c r="G481" s="46" t="s">
        <v>33</v>
      </c>
      <c r="H481" s="46" t="s">
        <v>51</v>
      </c>
      <c r="I481" s="46" t="s">
        <v>35</v>
      </c>
      <c r="J481" s="46" t="s">
        <v>300</v>
      </c>
      <c r="K481" s="46" t="s">
        <v>256</v>
      </c>
      <c r="L481" s="46" t="s">
        <v>1717</v>
      </c>
      <c r="M481" s="46" t="s">
        <v>28</v>
      </c>
      <c r="N481" s="47">
        <v>44686</v>
      </c>
      <c r="O481" s="47">
        <v>44680</v>
      </c>
      <c r="P481" s="20" t="s">
        <v>182</v>
      </c>
      <c r="Q481" s="20" t="s">
        <v>55</v>
      </c>
      <c r="R481" s="20" t="s">
        <v>47</v>
      </c>
      <c r="S481"/>
    </row>
    <row r="482" spans="1:19" ht="50.1" customHeight="1">
      <c r="A482" s="46" t="s">
        <v>1718</v>
      </c>
      <c r="B482" s="47">
        <v>43388</v>
      </c>
      <c r="C482" s="49">
        <f t="shared" si="7"/>
        <v>3.5342465753424657</v>
      </c>
      <c r="D482" s="59">
        <v>38</v>
      </c>
      <c r="E482" s="50" t="s">
        <v>1719</v>
      </c>
      <c r="F482" s="46" t="s">
        <v>344</v>
      </c>
      <c r="G482" s="46" t="s">
        <v>33</v>
      </c>
      <c r="H482" s="46" t="s">
        <v>51</v>
      </c>
      <c r="I482" s="46" t="s">
        <v>35</v>
      </c>
      <c r="J482" s="46" t="s">
        <v>1720</v>
      </c>
      <c r="K482" s="46" t="s">
        <v>36</v>
      </c>
      <c r="L482" s="46" t="s">
        <v>1721</v>
      </c>
      <c r="M482" s="46" t="s">
        <v>28</v>
      </c>
      <c r="N482" s="47">
        <v>44680</v>
      </c>
      <c r="O482" s="47">
        <v>44678</v>
      </c>
      <c r="P482" s="20" t="s">
        <v>38</v>
      </c>
      <c r="Q482" s="15" t="s">
        <v>1722</v>
      </c>
      <c r="R482" s="20" t="s">
        <v>39</v>
      </c>
      <c r="S482"/>
    </row>
    <row r="483" spans="1:19" ht="50.1" hidden="1" customHeight="1">
      <c r="A483" s="46" t="s">
        <v>1723</v>
      </c>
      <c r="B483" s="47">
        <v>44564</v>
      </c>
      <c r="C483" s="49">
        <f t="shared" si="7"/>
        <v>0.32054794520547947</v>
      </c>
      <c r="D483" s="59">
        <v>25</v>
      </c>
      <c r="E483" s="50" t="s">
        <v>1724</v>
      </c>
      <c r="F483" s="46" t="s">
        <v>156</v>
      </c>
      <c r="G483" s="46" t="s">
        <v>33</v>
      </c>
      <c r="H483" s="46" t="s">
        <v>42</v>
      </c>
      <c r="I483" s="46" t="s">
        <v>35</v>
      </c>
      <c r="J483" s="46" t="s">
        <v>300</v>
      </c>
      <c r="K483" s="46" t="s">
        <v>104</v>
      </c>
      <c r="L483" s="46" t="s">
        <v>1725</v>
      </c>
      <c r="M483" s="46" t="s">
        <v>28</v>
      </c>
      <c r="N483" s="47">
        <v>44681</v>
      </c>
      <c r="O483" s="47">
        <v>44681</v>
      </c>
      <c r="P483" s="20" t="s">
        <v>302</v>
      </c>
      <c r="Q483" s="15" t="s">
        <v>55</v>
      </c>
      <c r="R483" s="20" t="s">
        <v>1369</v>
      </c>
      <c r="S483"/>
    </row>
    <row r="484" spans="1:19" ht="50.1" customHeight="1">
      <c r="A484" s="46" t="s">
        <v>1726</v>
      </c>
      <c r="B484" s="47">
        <v>31278</v>
      </c>
      <c r="C484" s="49">
        <f t="shared" si="7"/>
        <v>36.715068493150682</v>
      </c>
      <c r="D484" s="59">
        <v>61</v>
      </c>
      <c r="E484" s="50" t="s">
        <v>1727</v>
      </c>
      <c r="F484" s="46" t="s">
        <v>202</v>
      </c>
      <c r="G484" s="46" t="s">
        <v>555</v>
      </c>
      <c r="H484" s="46" t="s">
        <v>23</v>
      </c>
      <c r="I484" s="46" t="s">
        <v>35</v>
      </c>
      <c r="J484" s="46" t="s">
        <v>230</v>
      </c>
      <c r="K484" s="46" t="s">
        <v>250</v>
      </c>
      <c r="L484" s="46" t="s">
        <v>1728</v>
      </c>
      <c r="M484" s="46" t="s">
        <v>28</v>
      </c>
      <c r="N484" s="47">
        <v>44685</v>
      </c>
      <c r="O484" s="47">
        <v>44679</v>
      </c>
      <c r="P484" s="20" t="s">
        <v>136</v>
      </c>
      <c r="Q484" s="15" t="s">
        <v>55</v>
      </c>
      <c r="R484" s="20" t="s">
        <v>47</v>
      </c>
      <c r="S484"/>
    </row>
    <row r="485" spans="1:19" ht="50.1" hidden="1" customHeight="1">
      <c r="A485" s="46" t="s">
        <v>1729</v>
      </c>
      <c r="B485" s="47">
        <v>44585</v>
      </c>
      <c r="C485" s="49">
        <f t="shared" si="7"/>
        <v>0.26301369863013696</v>
      </c>
      <c r="D485" s="59">
        <v>60</v>
      </c>
      <c r="E485" s="50" t="s">
        <v>1730</v>
      </c>
      <c r="F485" s="46" t="s">
        <v>80</v>
      </c>
      <c r="G485" s="46" t="s">
        <v>33</v>
      </c>
      <c r="H485" s="46" t="s">
        <v>179</v>
      </c>
      <c r="I485" s="46" t="s">
        <v>35</v>
      </c>
      <c r="J485" s="46" t="s">
        <v>571</v>
      </c>
      <c r="K485" s="46" t="s">
        <v>60</v>
      </c>
      <c r="L485" s="46" t="s">
        <v>1731</v>
      </c>
      <c r="M485" s="46" t="s">
        <v>28</v>
      </c>
      <c r="N485" s="47">
        <v>44683</v>
      </c>
      <c r="O485" s="47">
        <v>44681</v>
      </c>
      <c r="P485" s="20" t="s">
        <v>1050</v>
      </c>
      <c r="Q485" s="15" t="s">
        <v>55</v>
      </c>
      <c r="R485" s="20" t="s">
        <v>47</v>
      </c>
      <c r="S485"/>
    </row>
    <row r="486" spans="1:19" ht="50.1" customHeight="1">
      <c r="A486" s="46" t="s">
        <v>1732</v>
      </c>
      <c r="B486" s="47">
        <v>40392</v>
      </c>
      <c r="C486" s="49">
        <f t="shared" si="7"/>
        <v>11.753424657534246</v>
      </c>
      <c r="D486" s="59">
        <v>52</v>
      </c>
      <c r="E486" s="46" t="s">
        <v>1733</v>
      </c>
      <c r="F486" s="46" t="s">
        <v>80</v>
      </c>
      <c r="G486" s="46" t="s">
        <v>33</v>
      </c>
      <c r="H486" s="46" t="s">
        <v>179</v>
      </c>
      <c r="I486" s="46" t="s">
        <v>35</v>
      </c>
      <c r="J486" s="46" t="s">
        <v>516</v>
      </c>
      <c r="K486" s="46" t="s">
        <v>60</v>
      </c>
      <c r="L486" s="46" t="s">
        <v>1734</v>
      </c>
      <c r="M486" s="46" t="s">
        <v>28</v>
      </c>
      <c r="N486" s="47">
        <v>44685</v>
      </c>
      <c r="O486" s="47">
        <v>44682</v>
      </c>
      <c r="P486" s="15" t="s">
        <v>1050</v>
      </c>
      <c r="Q486" s="15" t="s">
        <v>55</v>
      </c>
      <c r="R486" s="15" t="s">
        <v>47</v>
      </c>
    </row>
    <row r="487" spans="1:19" ht="50.1" customHeight="1">
      <c r="A487" s="46" t="s">
        <v>1735</v>
      </c>
      <c r="B487" s="47">
        <v>33553</v>
      </c>
      <c r="C487" s="49">
        <f t="shared" si="7"/>
        <v>30.471232876712328</v>
      </c>
      <c r="D487" s="59">
        <v>62</v>
      </c>
      <c r="E487" s="46" t="s">
        <v>1736</v>
      </c>
      <c r="F487" s="46" t="s">
        <v>80</v>
      </c>
      <c r="G487" s="46" t="s">
        <v>33</v>
      </c>
      <c r="H487" s="46" t="s">
        <v>42</v>
      </c>
      <c r="I487" s="46" t="s">
        <v>35</v>
      </c>
      <c r="J487" s="46" t="s">
        <v>134</v>
      </c>
      <c r="K487" s="46" t="s">
        <v>26</v>
      </c>
      <c r="L487" s="46" t="s">
        <v>1737</v>
      </c>
      <c r="M487" s="46" t="s">
        <v>28</v>
      </c>
      <c r="N487" s="47">
        <v>44706</v>
      </c>
      <c r="O487" s="47">
        <v>44675</v>
      </c>
      <c r="P487" s="15" t="s">
        <v>136</v>
      </c>
      <c r="Q487" s="15" t="s">
        <v>55</v>
      </c>
      <c r="R487" s="15" t="s">
        <v>47</v>
      </c>
    </row>
    <row r="488" spans="1:19" ht="50.1" hidden="1" customHeight="1">
      <c r="A488" s="46" t="s">
        <v>1738</v>
      </c>
      <c r="B488" s="47">
        <v>44487</v>
      </c>
      <c r="C488" s="49">
        <f t="shared" si="7"/>
        <v>0.53150684931506853</v>
      </c>
      <c r="D488" s="59">
        <v>20</v>
      </c>
      <c r="E488" s="46" t="s">
        <v>1739</v>
      </c>
      <c r="F488" s="46" t="s">
        <v>148</v>
      </c>
      <c r="G488" s="46" t="s">
        <v>33</v>
      </c>
      <c r="H488" s="46" t="s">
        <v>51</v>
      </c>
      <c r="I488" s="46" t="s">
        <v>35</v>
      </c>
      <c r="J488" s="46" t="s">
        <v>25</v>
      </c>
      <c r="K488" s="46" t="s">
        <v>36</v>
      </c>
      <c r="L488" s="46" t="s">
        <v>1740</v>
      </c>
      <c r="M488" s="46" t="s">
        <v>28</v>
      </c>
      <c r="N488" s="47">
        <v>44706</v>
      </c>
      <c r="O488" s="47">
        <v>44681</v>
      </c>
      <c r="P488" s="15" t="s">
        <v>650</v>
      </c>
      <c r="Q488" s="15">
        <v>4</v>
      </c>
      <c r="R488" s="15" t="s">
        <v>97</v>
      </c>
    </row>
    <row r="489" spans="1:19" ht="50.1" customHeight="1">
      <c r="A489" s="46" t="s">
        <v>1741</v>
      </c>
      <c r="B489" s="47">
        <v>39300</v>
      </c>
      <c r="C489" s="49">
        <f t="shared" si="7"/>
        <v>14.742465753424657</v>
      </c>
      <c r="D489" s="59">
        <v>39</v>
      </c>
      <c r="E489" s="46" t="s">
        <v>1742</v>
      </c>
      <c r="F489" s="46" t="s">
        <v>148</v>
      </c>
      <c r="G489" s="46" t="s">
        <v>33</v>
      </c>
      <c r="H489" s="46" t="s">
        <v>51</v>
      </c>
      <c r="I489" s="46" t="s">
        <v>35</v>
      </c>
      <c r="J489" s="46" t="s">
        <v>25</v>
      </c>
      <c r="K489" s="46" t="s">
        <v>36</v>
      </c>
      <c r="L489" s="46" t="s">
        <v>1743</v>
      </c>
      <c r="M489" s="46" t="s">
        <v>28</v>
      </c>
      <c r="N489" s="47">
        <v>44706</v>
      </c>
      <c r="O489" s="47">
        <v>44681</v>
      </c>
      <c r="P489" s="15" t="s">
        <v>1171</v>
      </c>
      <c r="Q489" s="15" t="s">
        <v>55</v>
      </c>
      <c r="R489" s="15" t="s">
        <v>47</v>
      </c>
    </row>
    <row r="490" spans="1:19" ht="50.1" hidden="1" customHeight="1">
      <c r="A490" s="46" t="s">
        <v>1744</v>
      </c>
      <c r="B490" s="47">
        <v>44655</v>
      </c>
      <c r="C490" s="49">
        <f t="shared" si="7"/>
        <v>4.3835616438356165E-2</v>
      </c>
      <c r="D490" s="59">
        <v>31</v>
      </c>
      <c r="E490" s="46" t="s">
        <v>1745</v>
      </c>
      <c r="F490" s="46" t="s">
        <v>148</v>
      </c>
      <c r="G490" s="46" t="s">
        <v>33</v>
      </c>
      <c r="H490" s="46" t="s">
        <v>51</v>
      </c>
      <c r="I490" s="46" t="s">
        <v>35</v>
      </c>
      <c r="J490" s="46" t="s">
        <v>25</v>
      </c>
      <c r="K490" s="46" t="s">
        <v>250</v>
      </c>
      <c r="L490" s="46" t="s">
        <v>1746</v>
      </c>
      <c r="M490" s="46" t="s">
        <v>28</v>
      </c>
      <c r="N490" s="47">
        <v>44693</v>
      </c>
      <c r="O490" s="47">
        <v>44671</v>
      </c>
      <c r="P490" s="15" t="s">
        <v>74</v>
      </c>
      <c r="Q490" s="15" t="s">
        <v>55</v>
      </c>
      <c r="R490" s="15" t="s">
        <v>47</v>
      </c>
    </row>
    <row r="491" spans="1:19" ht="50.1" hidden="1" customHeight="1">
      <c r="A491" s="46" t="s">
        <v>1747</v>
      </c>
      <c r="B491" s="47">
        <v>44520</v>
      </c>
      <c r="C491" s="49">
        <f t="shared" si="7"/>
        <v>0.44383561643835617</v>
      </c>
      <c r="D491" s="59">
        <v>23</v>
      </c>
      <c r="E491" s="46" t="s">
        <v>1748</v>
      </c>
      <c r="F491" s="46" t="s">
        <v>148</v>
      </c>
      <c r="G491" s="46" t="s">
        <v>33</v>
      </c>
      <c r="H491" s="46" t="s">
        <v>51</v>
      </c>
      <c r="I491" s="46" t="s">
        <v>35</v>
      </c>
      <c r="J491" s="46" t="s">
        <v>213</v>
      </c>
      <c r="K491" s="46" t="s">
        <v>26</v>
      </c>
      <c r="L491" s="46" t="s">
        <v>1749</v>
      </c>
      <c r="M491" s="46" t="s">
        <v>28</v>
      </c>
      <c r="N491" s="47">
        <v>44693</v>
      </c>
      <c r="O491" s="47">
        <v>44682</v>
      </c>
      <c r="P491" s="15" t="s">
        <v>38</v>
      </c>
      <c r="Q491" s="15" t="s">
        <v>1492</v>
      </c>
      <c r="R491" s="15" t="s">
        <v>1750</v>
      </c>
    </row>
    <row r="492" spans="1:19" ht="50.1" hidden="1" customHeight="1">
      <c r="A492" s="46" t="s">
        <v>1751</v>
      </c>
      <c r="B492" s="47">
        <v>44509</v>
      </c>
      <c r="C492" s="49">
        <f t="shared" si="7"/>
        <v>0.47671232876712327</v>
      </c>
      <c r="D492" s="59">
        <v>45</v>
      </c>
      <c r="E492" s="46" t="s">
        <v>1752</v>
      </c>
      <c r="F492" s="46" t="s">
        <v>1063</v>
      </c>
      <c r="G492" s="46" t="s">
        <v>22</v>
      </c>
      <c r="H492" s="46" t="s">
        <v>23</v>
      </c>
      <c r="I492" s="46" t="s">
        <v>35</v>
      </c>
      <c r="J492" s="46" t="s">
        <v>249</v>
      </c>
      <c r="K492" s="46" t="s">
        <v>26</v>
      </c>
      <c r="L492" s="46" t="s">
        <v>1753</v>
      </c>
      <c r="M492" s="46" t="s">
        <v>28</v>
      </c>
      <c r="N492" s="47">
        <v>44685</v>
      </c>
      <c r="O492" s="47">
        <v>44683</v>
      </c>
      <c r="P492" s="15" t="s">
        <v>182</v>
      </c>
      <c r="Q492" s="15" t="s">
        <v>55</v>
      </c>
      <c r="R492" s="15" t="s">
        <v>47</v>
      </c>
    </row>
    <row r="493" spans="1:19" ht="50.1" hidden="1" customHeight="1">
      <c r="A493" s="46" t="s">
        <v>1754</v>
      </c>
      <c r="B493" s="47">
        <v>44564</v>
      </c>
      <c r="C493" s="49">
        <f t="shared" si="7"/>
        <v>0.32602739726027397</v>
      </c>
      <c r="D493" s="59">
        <v>49</v>
      </c>
      <c r="E493" s="46" t="s">
        <v>1755</v>
      </c>
      <c r="F493" s="46" t="s">
        <v>80</v>
      </c>
      <c r="G493" s="46" t="s">
        <v>400</v>
      </c>
      <c r="H493" s="46" t="s">
        <v>437</v>
      </c>
      <c r="I493" s="46" t="s">
        <v>180</v>
      </c>
      <c r="J493" s="46" t="s">
        <v>150</v>
      </c>
      <c r="K493" s="46" t="s">
        <v>250</v>
      </c>
      <c r="L493" s="46" t="s">
        <v>1756</v>
      </c>
      <c r="M493" s="46" t="s">
        <v>28</v>
      </c>
      <c r="N493" s="47">
        <v>44685</v>
      </c>
      <c r="O493" s="47">
        <v>44683</v>
      </c>
      <c r="P493" s="15" t="s">
        <v>402</v>
      </c>
      <c r="Q493" s="15" t="s">
        <v>55</v>
      </c>
      <c r="R493" s="15" t="s">
        <v>153</v>
      </c>
    </row>
    <row r="494" spans="1:19" ht="50.1" customHeight="1">
      <c r="A494" s="46" t="s">
        <v>1757</v>
      </c>
      <c r="B494" s="47">
        <v>42009</v>
      </c>
      <c r="C494" s="49">
        <f t="shared" si="7"/>
        <v>7.3287671232876717</v>
      </c>
      <c r="D494" s="59">
        <v>55</v>
      </c>
      <c r="E494" s="46" t="s">
        <v>1758</v>
      </c>
      <c r="F494" s="46" t="s">
        <v>331</v>
      </c>
      <c r="G494" s="46" t="s">
        <v>22</v>
      </c>
      <c r="H494" s="46" t="s">
        <v>23</v>
      </c>
      <c r="I494" s="46" t="s">
        <v>35</v>
      </c>
      <c r="J494" s="46" t="s">
        <v>249</v>
      </c>
      <c r="K494" s="46" t="s">
        <v>26</v>
      </c>
      <c r="L494" s="46" t="s">
        <v>1759</v>
      </c>
      <c r="M494" s="46" t="s">
        <v>28</v>
      </c>
      <c r="N494" s="47">
        <v>44695</v>
      </c>
      <c r="O494" s="47">
        <v>44684</v>
      </c>
      <c r="P494" s="15" t="s">
        <v>182</v>
      </c>
      <c r="Q494" s="15" t="s">
        <v>55</v>
      </c>
      <c r="R494" s="15" t="s">
        <v>47</v>
      </c>
    </row>
    <row r="495" spans="1:19" ht="50.1" customHeight="1">
      <c r="A495" s="46" t="s">
        <v>1760</v>
      </c>
      <c r="B495" s="47">
        <v>43038</v>
      </c>
      <c r="C495" s="49">
        <f t="shared" si="7"/>
        <v>4.493150684931507</v>
      </c>
      <c r="D495" s="59">
        <v>30</v>
      </c>
      <c r="E495" s="46" t="s">
        <v>1761</v>
      </c>
      <c r="F495" s="46" t="s">
        <v>148</v>
      </c>
      <c r="G495" s="46" t="s">
        <v>33</v>
      </c>
      <c r="H495" s="46" t="s">
        <v>42</v>
      </c>
      <c r="I495" s="46" t="s">
        <v>35</v>
      </c>
      <c r="J495" s="46" t="s">
        <v>249</v>
      </c>
      <c r="K495" s="46" t="s">
        <v>250</v>
      </c>
      <c r="L495" s="46" t="s">
        <v>1762</v>
      </c>
      <c r="M495" s="46" t="s">
        <v>28</v>
      </c>
      <c r="N495" s="47">
        <v>44693</v>
      </c>
      <c r="O495" s="47">
        <v>44678</v>
      </c>
      <c r="P495" s="15" t="s">
        <v>249</v>
      </c>
      <c r="Q495" s="15" t="s">
        <v>55</v>
      </c>
      <c r="R495" s="15" t="s">
        <v>47</v>
      </c>
    </row>
    <row r="496" spans="1:19" ht="50.1" customHeight="1">
      <c r="A496" s="46" t="s">
        <v>1763</v>
      </c>
      <c r="B496" s="47">
        <v>35153</v>
      </c>
      <c r="C496" s="49">
        <f t="shared" si="7"/>
        <v>26.115068493150684</v>
      </c>
      <c r="D496" s="59">
        <v>48</v>
      </c>
      <c r="E496" s="46" t="s">
        <v>1764</v>
      </c>
      <c r="F496" s="46" t="s">
        <v>156</v>
      </c>
      <c r="G496" s="46" t="s">
        <v>22</v>
      </c>
      <c r="H496" s="46" t="s">
        <v>149</v>
      </c>
      <c r="I496" s="46" t="s">
        <v>35</v>
      </c>
      <c r="J496" s="46" t="s">
        <v>292</v>
      </c>
      <c r="K496" s="46" t="s">
        <v>26</v>
      </c>
      <c r="L496" s="46" t="s">
        <v>1765</v>
      </c>
      <c r="M496" s="46" t="s">
        <v>28</v>
      </c>
      <c r="N496" s="47">
        <v>44695</v>
      </c>
      <c r="O496" s="47">
        <v>44685</v>
      </c>
      <c r="P496" s="15" t="s">
        <v>136</v>
      </c>
      <c r="Q496" s="15" t="s">
        <v>55</v>
      </c>
      <c r="R496" s="15" t="s">
        <v>47</v>
      </c>
    </row>
    <row r="497" spans="1:18" ht="50.1" customHeight="1">
      <c r="A497" s="46" t="s">
        <v>1766</v>
      </c>
      <c r="B497" s="47">
        <v>35438</v>
      </c>
      <c r="C497" s="49">
        <f t="shared" si="7"/>
        <v>25.334246575342465</v>
      </c>
      <c r="D497" s="59">
        <v>47</v>
      </c>
      <c r="E497" s="46" t="s">
        <v>1767</v>
      </c>
      <c r="F497" s="46" t="s">
        <v>1768</v>
      </c>
      <c r="G497" s="46" t="s">
        <v>22</v>
      </c>
      <c r="H497" s="46" t="s">
        <v>173</v>
      </c>
      <c r="I497" s="46" t="s">
        <v>35</v>
      </c>
      <c r="J497" s="46" t="s">
        <v>25</v>
      </c>
      <c r="K497" s="46" t="s">
        <v>104</v>
      </c>
      <c r="L497" s="46" t="s">
        <v>1769</v>
      </c>
      <c r="M497" s="46" t="s">
        <v>28</v>
      </c>
      <c r="N497" s="47">
        <v>44704</v>
      </c>
      <c r="O497" s="47">
        <v>44685</v>
      </c>
      <c r="P497" s="15" t="s">
        <v>1770</v>
      </c>
      <c r="Q497" s="15" t="s">
        <v>55</v>
      </c>
      <c r="R497" s="15" t="s">
        <v>47</v>
      </c>
    </row>
    <row r="498" spans="1:18" ht="50.1" customHeight="1">
      <c r="A498" s="46" t="s">
        <v>1771</v>
      </c>
      <c r="B498" s="47">
        <v>32182</v>
      </c>
      <c r="C498" s="49">
        <f t="shared" si="7"/>
        <v>34.194520547945203</v>
      </c>
      <c r="D498" s="59">
        <v>54</v>
      </c>
      <c r="E498" s="46" t="s">
        <v>1772</v>
      </c>
      <c r="F498" s="46" t="s">
        <v>80</v>
      </c>
      <c r="G498" s="46" t="s">
        <v>555</v>
      </c>
      <c r="H498" s="46" t="s">
        <v>556</v>
      </c>
      <c r="I498" s="46" t="s">
        <v>35</v>
      </c>
      <c r="J498" s="46" t="s">
        <v>1686</v>
      </c>
      <c r="K498" s="46" t="s">
        <v>60</v>
      </c>
      <c r="L498" s="46" t="s">
        <v>1773</v>
      </c>
      <c r="M498" s="46" t="s">
        <v>28</v>
      </c>
      <c r="N498" s="47">
        <v>44701</v>
      </c>
      <c r="O498" s="47">
        <v>44663</v>
      </c>
      <c r="P498" s="15" t="s">
        <v>221</v>
      </c>
      <c r="Q498" s="15" t="s">
        <v>55</v>
      </c>
      <c r="R498" s="15" t="s">
        <v>47</v>
      </c>
    </row>
    <row r="499" spans="1:18" ht="50.1" customHeight="1">
      <c r="A499" s="46" t="s">
        <v>1774</v>
      </c>
      <c r="B499" s="47">
        <v>40973</v>
      </c>
      <c r="C499" s="49">
        <f t="shared" si="7"/>
        <v>10.156164383561643</v>
      </c>
      <c r="D499" s="59">
        <v>51</v>
      </c>
      <c r="E499" s="46" t="s">
        <v>1775</v>
      </c>
      <c r="F499" s="46" t="s">
        <v>80</v>
      </c>
      <c r="G499" s="46" t="s">
        <v>555</v>
      </c>
      <c r="H499" s="46" t="s">
        <v>556</v>
      </c>
      <c r="I499" s="46" t="s">
        <v>35</v>
      </c>
      <c r="J499" s="46" t="s">
        <v>134</v>
      </c>
      <c r="K499" s="46" t="s">
        <v>60</v>
      </c>
      <c r="L499" s="46" t="s">
        <v>1776</v>
      </c>
      <c r="M499" s="46" t="s">
        <v>28</v>
      </c>
      <c r="N499" s="47">
        <v>44714</v>
      </c>
      <c r="O499" s="47">
        <v>44680</v>
      </c>
      <c r="P499" s="46" t="s">
        <v>136</v>
      </c>
      <c r="Q499" s="46" t="s">
        <v>55</v>
      </c>
      <c r="R499" s="47" t="s">
        <v>47</v>
      </c>
    </row>
    <row r="500" spans="1:18" ht="50.1" hidden="1" customHeight="1">
      <c r="A500" s="46" t="s">
        <v>1777</v>
      </c>
      <c r="B500" s="47">
        <v>44501</v>
      </c>
      <c r="C500" s="49">
        <f t="shared" si="7"/>
        <v>0.50410958904109593</v>
      </c>
      <c r="D500" s="59">
        <v>18</v>
      </c>
      <c r="E500" s="46" t="s">
        <v>1778</v>
      </c>
      <c r="F500" s="46" t="s">
        <v>21</v>
      </c>
      <c r="G500" s="46" t="s">
        <v>33</v>
      </c>
      <c r="H500" s="46" t="s">
        <v>51</v>
      </c>
      <c r="I500" s="46" t="s">
        <v>35</v>
      </c>
      <c r="J500" s="46" t="s">
        <v>25</v>
      </c>
      <c r="K500" s="46" t="s">
        <v>26</v>
      </c>
      <c r="L500" s="46" t="s">
        <v>1779</v>
      </c>
      <c r="M500" s="46" t="s">
        <v>28</v>
      </c>
      <c r="N500" s="47">
        <v>44695</v>
      </c>
      <c r="O500" s="47">
        <v>44685</v>
      </c>
      <c r="P500" s="15" t="s">
        <v>38</v>
      </c>
      <c r="Q500" s="15" t="s">
        <v>1780</v>
      </c>
      <c r="R500" s="15" t="s">
        <v>39</v>
      </c>
    </row>
    <row r="501" spans="1:18" ht="50.1" customHeight="1">
      <c r="A501" s="46" t="s">
        <v>1781</v>
      </c>
      <c r="B501" s="47">
        <v>43437</v>
      </c>
      <c r="C501" s="49">
        <f t="shared" si="7"/>
        <v>3.4109589041095889</v>
      </c>
      <c r="D501" s="59">
        <v>32</v>
      </c>
      <c r="E501" s="46" t="s">
        <v>1782</v>
      </c>
      <c r="F501" s="46" t="s">
        <v>80</v>
      </c>
      <c r="G501" s="46" t="s">
        <v>33</v>
      </c>
      <c r="H501" s="46" t="s">
        <v>51</v>
      </c>
      <c r="I501" s="46" t="s">
        <v>35</v>
      </c>
      <c r="J501" s="46" t="s">
        <v>25</v>
      </c>
      <c r="K501" s="46" t="s">
        <v>36</v>
      </c>
      <c r="L501" s="46" t="s">
        <v>1783</v>
      </c>
      <c r="M501" s="46" t="s">
        <v>28</v>
      </c>
      <c r="N501" s="47">
        <v>44686</v>
      </c>
      <c r="O501" s="47">
        <v>44682</v>
      </c>
      <c r="P501" s="15" t="s">
        <v>38</v>
      </c>
      <c r="Q501" s="15" t="s">
        <v>1475</v>
      </c>
      <c r="R501" s="15" t="s">
        <v>39</v>
      </c>
    </row>
    <row r="502" spans="1:18" ht="50.1" hidden="1" customHeight="1">
      <c r="A502" s="46" t="s">
        <v>1784</v>
      </c>
      <c r="B502" s="47">
        <v>44487</v>
      </c>
      <c r="C502" s="49">
        <f t="shared" si="7"/>
        <v>0.52328767123287667</v>
      </c>
      <c r="D502" s="59">
        <v>23</v>
      </c>
      <c r="E502" s="46" t="s">
        <v>1785</v>
      </c>
      <c r="F502" s="46" t="s">
        <v>58</v>
      </c>
      <c r="G502" s="46" t="s">
        <v>33</v>
      </c>
      <c r="H502" s="46" t="s">
        <v>81</v>
      </c>
      <c r="I502" s="46" t="s">
        <v>35</v>
      </c>
      <c r="J502" s="46" t="s">
        <v>25</v>
      </c>
      <c r="K502" s="46" t="s">
        <v>36</v>
      </c>
      <c r="L502" s="46" t="s">
        <v>1786</v>
      </c>
      <c r="M502" s="46" t="s">
        <v>28</v>
      </c>
      <c r="N502" s="47">
        <v>44690</v>
      </c>
      <c r="O502" s="47">
        <v>44678</v>
      </c>
      <c r="P502" s="15" t="s">
        <v>125</v>
      </c>
      <c r="Q502" s="15">
        <v>2</v>
      </c>
      <c r="R502" s="15" t="s">
        <v>126</v>
      </c>
    </row>
    <row r="503" spans="1:18" ht="50.1" hidden="1" customHeight="1">
      <c r="A503" s="46" t="s">
        <v>1787</v>
      </c>
      <c r="B503" s="47">
        <v>44641</v>
      </c>
      <c r="C503" s="49">
        <f t="shared" si="7"/>
        <v>0.11232876712328767</v>
      </c>
      <c r="D503" s="59">
        <v>28</v>
      </c>
      <c r="E503" s="46" t="s">
        <v>1788</v>
      </c>
      <c r="F503" s="46" t="s">
        <v>344</v>
      </c>
      <c r="G503" s="46" t="s">
        <v>22</v>
      </c>
      <c r="H503" s="46" t="s">
        <v>23</v>
      </c>
      <c r="I503" s="46" t="s">
        <v>35</v>
      </c>
      <c r="J503" s="46" t="s">
        <v>134</v>
      </c>
      <c r="K503" s="46" t="s">
        <v>250</v>
      </c>
      <c r="L503" s="46" t="s">
        <v>1789</v>
      </c>
      <c r="M503" s="46" t="s">
        <v>28</v>
      </c>
      <c r="N503" s="47">
        <v>44696</v>
      </c>
      <c r="O503" s="47">
        <v>44682</v>
      </c>
      <c r="P503" s="15" t="s">
        <v>230</v>
      </c>
      <c r="Q503" s="15" t="s">
        <v>55</v>
      </c>
      <c r="R503" s="15" t="s">
        <v>1790</v>
      </c>
    </row>
    <row r="504" spans="1:18" ht="50.1" hidden="1" customHeight="1">
      <c r="A504" s="46" t="s">
        <v>1791</v>
      </c>
      <c r="B504" s="47">
        <v>44565</v>
      </c>
      <c r="C504" s="49">
        <f t="shared" si="7"/>
        <v>0.33150684931506852</v>
      </c>
      <c r="D504" s="59">
        <v>21</v>
      </c>
      <c r="E504" s="46" t="s">
        <v>1792</v>
      </c>
      <c r="F504" s="46" t="s">
        <v>129</v>
      </c>
      <c r="G504" s="46" t="s">
        <v>33</v>
      </c>
      <c r="H504" s="46" t="s">
        <v>51</v>
      </c>
      <c r="I504" s="46" t="s">
        <v>35</v>
      </c>
      <c r="J504" s="46" t="s">
        <v>1793</v>
      </c>
      <c r="K504" s="46" t="s">
        <v>26</v>
      </c>
      <c r="L504" s="46" t="s">
        <v>1794</v>
      </c>
      <c r="M504" s="46" t="s">
        <v>28</v>
      </c>
      <c r="N504" s="47">
        <v>44700</v>
      </c>
      <c r="O504" s="47">
        <v>44686</v>
      </c>
      <c r="P504" s="15" t="s">
        <v>650</v>
      </c>
      <c r="Q504" s="15" t="s">
        <v>1795</v>
      </c>
      <c r="R504" s="15" t="s">
        <v>1796</v>
      </c>
    </row>
    <row r="505" spans="1:18" ht="50.1" hidden="1" customHeight="1">
      <c r="A505" s="46" t="s">
        <v>1797</v>
      </c>
      <c r="B505" s="47">
        <v>44508</v>
      </c>
      <c r="C505" s="49">
        <f t="shared" si="7"/>
        <v>0.48767123287671232</v>
      </c>
      <c r="D505" s="59">
        <v>27</v>
      </c>
      <c r="E505" s="46" t="s">
        <v>1798</v>
      </c>
      <c r="F505" s="46" t="s">
        <v>50</v>
      </c>
      <c r="G505" s="46" t="s">
        <v>33</v>
      </c>
      <c r="H505" s="46" t="s">
        <v>59</v>
      </c>
      <c r="I505" s="46" t="s">
        <v>35</v>
      </c>
      <c r="J505" s="46" t="s">
        <v>300</v>
      </c>
      <c r="K505" s="46" t="s">
        <v>517</v>
      </c>
      <c r="L505" s="46" t="s">
        <v>1799</v>
      </c>
      <c r="M505" s="46" t="s">
        <v>28</v>
      </c>
      <c r="N505" s="47">
        <v>44689</v>
      </c>
      <c r="O505" s="47">
        <v>44686</v>
      </c>
      <c r="P505" s="15" t="s">
        <v>38</v>
      </c>
      <c r="Q505" s="15" t="s">
        <v>1780</v>
      </c>
      <c r="R505" s="15" t="s">
        <v>39</v>
      </c>
    </row>
    <row r="506" spans="1:18" ht="50.1" hidden="1" customHeight="1">
      <c r="A506" s="46" t="s">
        <v>1800</v>
      </c>
      <c r="B506" s="47">
        <v>44333</v>
      </c>
      <c r="C506" s="49">
        <f t="shared" si="7"/>
        <v>0.9671232876712329</v>
      </c>
      <c r="D506" s="59">
        <v>45</v>
      </c>
      <c r="E506" s="46" t="s">
        <v>1801</v>
      </c>
      <c r="F506" s="46" t="s">
        <v>80</v>
      </c>
      <c r="G506" s="46" t="s">
        <v>400</v>
      </c>
      <c r="H506" s="46" t="s">
        <v>250</v>
      </c>
      <c r="I506" s="46" t="s">
        <v>35</v>
      </c>
      <c r="J506" s="46" t="s">
        <v>1802</v>
      </c>
      <c r="K506" s="46" t="s">
        <v>256</v>
      </c>
      <c r="L506" s="46" t="s">
        <v>1803</v>
      </c>
      <c r="M506" s="46" t="s">
        <v>28</v>
      </c>
      <c r="N506" s="47">
        <v>44697</v>
      </c>
      <c r="O506" s="47">
        <v>44686</v>
      </c>
      <c r="P506" s="15" t="s">
        <v>402</v>
      </c>
      <c r="Q506" s="15" t="s">
        <v>55</v>
      </c>
      <c r="R506" s="15" t="s">
        <v>153</v>
      </c>
    </row>
    <row r="507" spans="1:18" ht="50.1" customHeight="1">
      <c r="A507" s="46" t="s">
        <v>1804</v>
      </c>
      <c r="B507" s="47">
        <v>40287</v>
      </c>
      <c r="C507" s="49">
        <f t="shared" si="7"/>
        <v>12.054794520547945</v>
      </c>
      <c r="D507" s="59">
        <v>59</v>
      </c>
      <c r="E507" s="46" t="s">
        <v>1805</v>
      </c>
      <c r="F507" s="46" t="s">
        <v>156</v>
      </c>
      <c r="G507" s="46" t="s">
        <v>33</v>
      </c>
      <c r="H507" s="46" t="s">
        <v>51</v>
      </c>
      <c r="I507" s="46" t="s">
        <v>35</v>
      </c>
      <c r="J507" s="46" t="s">
        <v>213</v>
      </c>
      <c r="K507" s="46" t="s">
        <v>26</v>
      </c>
      <c r="L507" s="46" t="s">
        <v>1806</v>
      </c>
      <c r="M507" s="46" t="s">
        <v>28</v>
      </c>
      <c r="N507" s="47">
        <v>44693</v>
      </c>
      <c r="O507" s="47">
        <v>44687</v>
      </c>
      <c r="P507" s="15" t="s">
        <v>182</v>
      </c>
      <c r="Q507" s="15" t="s">
        <v>55</v>
      </c>
      <c r="R507" s="15" t="s">
        <v>47</v>
      </c>
    </row>
    <row r="508" spans="1:18" ht="50.1" hidden="1" customHeight="1">
      <c r="A508" s="46" t="s">
        <v>1807</v>
      </c>
      <c r="B508" s="47">
        <v>44501</v>
      </c>
      <c r="C508" s="49">
        <f t="shared" si="7"/>
        <v>0.50684931506849318</v>
      </c>
      <c r="D508" s="59">
        <v>37</v>
      </c>
      <c r="E508" s="46" t="s">
        <v>1808</v>
      </c>
      <c r="F508" s="46" t="s">
        <v>80</v>
      </c>
      <c r="G508" s="46" t="s">
        <v>400</v>
      </c>
      <c r="H508" s="46" t="s">
        <v>250</v>
      </c>
      <c r="I508" s="46" t="s">
        <v>35</v>
      </c>
      <c r="J508" s="46" t="s">
        <v>1802</v>
      </c>
      <c r="K508" s="46" t="s">
        <v>26</v>
      </c>
      <c r="L508" s="46" t="s">
        <v>1809</v>
      </c>
      <c r="M508" s="46" t="s">
        <v>28</v>
      </c>
      <c r="N508" s="47">
        <v>44695</v>
      </c>
      <c r="O508" s="47">
        <v>44686</v>
      </c>
      <c r="P508" s="15" t="s">
        <v>402</v>
      </c>
      <c r="Q508" s="15" t="s">
        <v>55</v>
      </c>
      <c r="R508" s="15" t="s">
        <v>153</v>
      </c>
    </row>
    <row r="509" spans="1:18" ht="50.1" customHeight="1">
      <c r="A509" s="46" t="s">
        <v>1810</v>
      </c>
      <c r="B509" s="47">
        <v>33553</v>
      </c>
      <c r="C509" s="49">
        <f t="shared" si="7"/>
        <v>30.5013698630137</v>
      </c>
      <c r="D509" s="59">
        <v>51</v>
      </c>
      <c r="E509" s="46" t="s">
        <v>1811</v>
      </c>
      <c r="F509" s="46" t="s">
        <v>156</v>
      </c>
      <c r="G509" s="46" t="s">
        <v>33</v>
      </c>
      <c r="H509" s="46" t="s">
        <v>42</v>
      </c>
      <c r="I509" s="46" t="s">
        <v>35</v>
      </c>
      <c r="J509" s="46" t="s">
        <v>123</v>
      </c>
      <c r="K509" s="46" t="s">
        <v>36</v>
      </c>
      <c r="L509" s="46" t="s">
        <v>1812</v>
      </c>
      <c r="M509" s="46" t="s">
        <v>28</v>
      </c>
      <c r="N509" s="47">
        <v>44693</v>
      </c>
      <c r="O509" s="47">
        <v>44686</v>
      </c>
      <c r="P509" s="15" t="s">
        <v>125</v>
      </c>
      <c r="Q509" s="15">
        <v>2</v>
      </c>
      <c r="R509" s="15" t="s">
        <v>126</v>
      </c>
    </row>
    <row r="510" spans="1:18" ht="50.1" hidden="1" customHeight="1">
      <c r="A510" s="46" t="s">
        <v>1813</v>
      </c>
      <c r="B510" s="47">
        <v>44417</v>
      </c>
      <c r="C510" s="49">
        <f t="shared" si="7"/>
        <v>0.73424657534246573</v>
      </c>
      <c r="D510" s="59">
        <v>19</v>
      </c>
      <c r="E510" s="46" t="s">
        <v>1814</v>
      </c>
      <c r="F510" s="46" t="s">
        <v>194</v>
      </c>
      <c r="G510" s="46" t="s">
        <v>33</v>
      </c>
      <c r="H510" s="46" t="s">
        <v>51</v>
      </c>
      <c r="I510" s="46" t="s">
        <v>35</v>
      </c>
      <c r="J510" s="46" t="s">
        <v>1815</v>
      </c>
      <c r="K510" s="46" t="s">
        <v>250</v>
      </c>
      <c r="L510" s="46" t="s">
        <v>1815</v>
      </c>
      <c r="M510" s="46" t="s">
        <v>28</v>
      </c>
      <c r="N510" s="47">
        <v>44701</v>
      </c>
      <c r="O510" s="47">
        <v>44685</v>
      </c>
      <c r="P510" s="15" t="s">
        <v>221</v>
      </c>
      <c r="Q510" s="15" t="s">
        <v>55</v>
      </c>
      <c r="R510" s="15" t="s">
        <v>39</v>
      </c>
    </row>
    <row r="511" spans="1:18" ht="50.1" customHeight="1">
      <c r="A511" s="46" t="s">
        <v>1816</v>
      </c>
      <c r="B511" s="47">
        <v>35548</v>
      </c>
      <c r="C511" s="49">
        <f t="shared" si="7"/>
        <v>25.038356164383561</v>
      </c>
      <c r="D511" s="59">
        <v>53</v>
      </c>
      <c r="E511" s="46" t="s">
        <v>1817</v>
      </c>
      <c r="F511" s="46" t="s">
        <v>50</v>
      </c>
      <c r="G511" s="46" t="s">
        <v>33</v>
      </c>
      <c r="H511" s="46" t="s">
        <v>179</v>
      </c>
      <c r="I511" s="46" t="s">
        <v>35</v>
      </c>
      <c r="J511" s="46" t="s">
        <v>25</v>
      </c>
      <c r="K511" s="46" t="s">
        <v>36</v>
      </c>
      <c r="L511" s="46" t="s">
        <v>1818</v>
      </c>
      <c r="M511" s="46" t="s">
        <v>28</v>
      </c>
      <c r="N511" s="47">
        <v>44698</v>
      </c>
      <c r="O511" s="47">
        <v>44687</v>
      </c>
      <c r="P511" s="15" t="s">
        <v>125</v>
      </c>
      <c r="Q511" s="15">
        <v>9</v>
      </c>
      <c r="R511" s="15" t="s">
        <v>126</v>
      </c>
    </row>
    <row r="512" spans="1:18" ht="50.1" customHeight="1">
      <c r="A512" s="46" t="s">
        <v>1819</v>
      </c>
      <c r="B512" s="47">
        <v>35891</v>
      </c>
      <c r="C512" s="49">
        <f t="shared" si="7"/>
        <v>24.104109589041094</v>
      </c>
      <c r="D512" s="59">
        <v>62</v>
      </c>
      <c r="E512" s="46" t="s">
        <v>1820</v>
      </c>
      <c r="F512" s="46" t="s">
        <v>462</v>
      </c>
      <c r="G512" s="46" t="s">
        <v>33</v>
      </c>
      <c r="H512" s="46" t="s">
        <v>51</v>
      </c>
      <c r="I512" s="46" t="s">
        <v>35</v>
      </c>
      <c r="J512" s="46" t="s">
        <v>230</v>
      </c>
      <c r="K512" s="46" t="s">
        <v>26</v>
      </c>
      <c r="L512" s="46" t="s">
        <v>1821</v>
      </c>
      <c r="M512" s="46" t="s">
        <v>28</v>
      </c>
      <c r="N512" s="47">
        <v>44701</v>
      </c>
      <c r="O512" s="47">
        <v>44689</v>
      </c>
      <c r="P512" s="15" t="s">
        <v>230</v>
      </c>
      <c r="Q512" s="15" t="s">
        <v>55</v>
      </c>
      <c r="R512" s="15" t="s">
        <v>47</v>
      </c>
    </row>
    <row r="513" spans="1:18" ht="50.1" hidden="1" customHeight="1">
      <c r="A513" s="46" t="s">
        <v>1822</v>
      </c>
      <c r="B513" s="47">
        <v>44452</v>
      </c>
      <c r="C513" s="49">
        <f t="shared" si="7"/>
        <v>0.64931506849315068</v>
      </c>
      <c r="D513" s="59">
        <v>32</v>
      </c>
      <c r="E513" s="46" t="s">
        <v>1823</v>
      </c>
      <c r="F513" s="46" t="s">
        <v>80</v>
      </c>
      <c r="G513" s="46" t="s">
        <v>33</v>
      </c>
      <c r="H513" s="46" t="s">
        <v>51</v>
      </c>
      <c r="I513" s="46" t="s">
        <v>35</v>
      </c>
      <c r="J513" s="46" t="s">
        <v>150</v>
      </c>
      <c r="K513" s="46" t="s">
        <v>26</v>
      </c>
      <c r="L513" s="46" t="s">
        <v>1824</v>
      </c>
      <c r="M513" s="46" t="s">
        <v>28</v>
      </c>
      <c r="N513" s="47">
        <v>44693</v>
      </c>
      <c r="O513" s="47">
        <v>44689</v>
      </c>
      <c r="P513" s="15" t="s">
        <v>249</v>
      </c>
      <c r="Q513" s="15" t="s">
        <v>55</v>
      </c>
      <c r="R513" s="15" t="s">
        <v>47</v>
      </c>
    </row>
    <row r="514" spans="1:18" ht="50.1" hidden="1" customHeight="1">
      <c r="A514" s="46" t="s">
        <v>1825</v>
      </c>
      <c r="B514" s="47">
        <v>44386</v>
      </c>
      <c r="C514" s="49">
        <f t="shared" si="7"/>
        <v>0.82191780821917804</v>
      </c>
      <c r="D514" s="59">
        <v>56</v>
      </c>
      <c r="E514" s="46" t="s">
        <v>1826</v>
      </c>
      <c r="F514" s="46" t="s">
        <v>80</v>
      </c>
      <c r="G514" s="46" t="s">
        <v>400</v>
      </c>
      <c r="H514" s="46" t="s">
        <v>250</v>
      </c>
      <c r="I514" s="46" t="s">
        <v>35</v>
      </c>
      <c r="J514" s="46" t="s">
        <v>1802</v>
      </c>
      <c r="K514" s="46" t="s">
        <v>26</v>
      </c>
      <c r="L514" s="46" t="s">
        <v>1827</v>
      </c>
      <c r="M514" s="46" t="s">
        <v>28</v>
      </c>
      <c r="N514" s="47">
        <v>44690</v>
      </c>
      <c r="O514" s="47">
        <v>44686</v>
      </c>
      <c r="P514" s="15" t="s">
        <v>402</v>
      </c>
      <c r="Q514" s="15" t="s">
        <v>55</v>
      </c>
      <c r="R514" s="15" t="s">
        <v>153</v>
      </c>
    </row>
    <row r="515" spans="1:18" ht="50.1" customHeight="1">
      <c r="A515" s="46" t="s">
        <v>1828</v>
      </c>
      <c r="B515" s="47">
        <v>43035</v>
      </c>
      <c r="C515" s="49">
        <f t="shared" ref="C515:C578" si="8">(O515-B515)/365</f>
        <v>4.5232876712328771</v>
      </c>
      <c r="D515" s="59">
        <v>54</v>
      </c>
      <c r="E515" s="46" t="s">
        <v>1829</v>
      </c>
      <c r="F515" s="46" t="s">
        <v>80</v>
      </c>
      <c r="G515" s="46" t="s">
        <v>400</v>
      </c>
      <c r="H515" s="46" t="s">
        <v>250</v>
      </c>
      <c r="I515" s="46" t="s">
        <v>35</v>
      </c>
      <c r="J515" s="46" t="s">
        <v>1802</v>
      </c>
      <c r="K515" s="46" t="s">
        <v>26</v>
      </c>
      <c r="L515" s="46" t="s">
        <v>1830</v>
      </c>
      <c r="M515" s="46" t="s">
        <v>28</v>
      </c>
      <c r="N515" s="47">
        <v>44690</v>
      </c>
      <c r="O515" s="47">
        <v>44686</v>
      </c>
      <c r="P515" s="15" t="s">
        <v>402</v>
      </c>
      <c r="Q515" s="15" t="s">
        <v>55</v>
      </c>
      <c r="R515" s="15" t="s">
        <v>153</v>
      </c>
    </row>
    <row r="516" spans="1:18" ht="50.1" hidden="1" customHeight="1">
      <c r="A516" s="46" t="s">
        <v>1831</v>
      </c>
      <c r="B516" s="47">
        <v>44480</v>
      </c>
      <c r="C516" s="49">
        <f t="shared" si="8"/>
        <v>0.56438356164383563</v>
      </c>
      <c r="D516" s="59">
        <v>42</v>
      </c>
      <c r="E516" s="46" t="s">
        <v>1832</v>
      </c>
      <c r="F516" s="46" t="s">
        <v>80</v>
      </c>
      <c r="G516" s="46" t="s">
        <v>400</v>
      </c>
      <c r="H516" s="46" t="s">
        <v>250</v>
      </c>
      <c r="I516" s="46" t="s">
        <v>35</v>
      </c>
      <c r="J516" s="46" t="s">
        <v>1802</v>
      </c>
      <c r="K516" s="46" t="s">
        <v>26</v>
      </c>
      <c r="L516" s="46" t="s">
        <v>1833</v>
      </c>
      <c r="M516" s="46" t="s">
        <v>28</v>
      </c>
      <c r="N516" s="47">
        <v>44706</v>
      </c>
      <c r="O516" s="47">
        <v>44686</v>
      </c>
      <c r="P516" s="15" t="s">
        <v>402</v>
      </c>
      <c r="Q516" s="15" t="s">
        <v>55</v>
      </c>
      <c r="R516" s="15" t="s">
        <v>153</v>
      </c>
    </row>
    <row r="517" spans="1:18" ht="50.1" hidden="1" customHeight="1">
      <c r="A517" s="46" t="s">
        <v>1834</v>
      </c>
      <c r="B517" s="47">
        <v>44634</v>
      </c>
      <c r="C517" s="49">
        <f t="shared" si="8"/>
        <v>0.14246575342465753</v>
      </c>
      <c r="D517" s="59">
        <v>19</v>
      </c>
      <c r="E517" s="46" t="s">
        <v>1835</v>
      </c>
      <c r="F517" s="46" t="s">
        <v>80</v>
      </c>
      <c r="G517" s="46" t="s">
        <v>400</v>
      </c>
      <c r="H517" s="46" t="s">
        <v>250</v>
      </c>
      <c r="I517" s="46" t="s">
        <v>35</v>
      </c>
      <c r="J517" s="46" t="s">
        <v>1802</v>
      </c>
      <c r="K517" s="46" t="s">
        <v>104</v>
      </c>
      <c r="L517" s="46" t="s">
        <v>1836</v>
      </c>
      <c r="M517" s="46" t="s">
        <v>28</v>
      </c>
      <c r="N517" s="47">
        <v>44690</v>
      </c>
      <c r="O517" s="47">
        <v>44686</v>
      </c>
      <c r="P517" s="15" t="s">
        <v>402</v>
      </c>
      <c r="Q517" s="15" t="s">
        <v>55</v>
      </c>
      <c r="R517" s="15" t="s">
        <v>153</v>
      </c>
    </row>
    <row r="518" spans="1:18" ht="50.1" customHeight="1">
      <c r="A518" s="46" t="s">
        <v>1837</v>
      </c>
      <c r="B518" s="47">
        <v>43360</v>
      </c>
      <c r="C518" s="49">
        <f t="shared" si="8"/>
        <v>3.6438356164383561</v>
      </c>
      <c r="D518" s="59">
        <v>27</v>
      </c>
      <c r="E518" s="46" t="s">
        <v>1838</v>
      </c>
      <c r="F518" s="46" t="s">
        <v>80</v>
      </c>
      <c r="G518" s="46" t="s">
        <v>33</v>
      </c>
      <c r="H518" s="46" t="s">
        <v>51</v>
      </c>
      <c r="I518" s="46" t="s">
        <v>35</v>
      </c>
      <c r="J518" s="46" t="s">
        <v>249</v>
      </c>
      <c r="K518" s="46" t="s">
        <v>26</v>
      </c>
      <c r="L518" s="46" t="s">
        <v>1839</v>
      </c>
      <c r="M518" s="46" t="s">
        <v>28</v>
      </c>
      <c r="N518" s="47">
        <v>44691</v>
      </c>
      <c r="O518" s="47">
        <v>44690</v>
      </c>
      <c r="P518" s="15" t="s">
        <v>66</v>
      </c>
      <c r="Q518" s="15" t="s">
        <v>55</v>
      </c>
      <c r="R518" s="15" t="s">
        <v>39</v>
      </c>
    </row>
    <row r="519" spans="1:18" ht="50.1" hidden="1" customHeight="1">
      <c r="A519" s="46" t="s">
        <v>1840</v>
      </c>
      <c r="B519" s="47">
        <v>44606</v>
      </c>
      <c r="C519" s="49">
        <f t="shared" si="8"/>
        <v>0.21643835616438356</v>
      </c>
      <c r="D519" s="59">
        <v>30</v>
      </c>
      <c r="E519" s="46" t="s">
        <v>1841</v>
      </c>
      <c r="F519" s="46" t="s">
        <v>80</v>
      </c>
      <c r="G519" s="46" t="s">
        <v>400</v>
      </c>
      <c r="H519" s="46" t="s">
        <v>437</v>
      </c>
      <c r="I519" s="46" t="s">
        <v>35</v>
      </c>
      <c r="J519" s="46" t="s">
        <v>134</v>
      </c>
      <c r="K519" s="46" t="s">
        <v>26</v>
      </c>
      <c r="L519" s="46" t="s">
        <v>1842</v>
      </c>
      <c r="M519" s="46" t="s">
        <v>28</v>
      </c>
      <c r="N519" s="47">
        <v>44691</v>
      </c>
      <c r="O519" s="47">
        <v>44685</v>
      </c>
      <c r="P519" s="15" t="s">
        <v>402</v>
      </c>
      <c r="Q519" s="15" t="s">
        <v>55</v>
      </c>
      <c r="R519" s="15" t="s">
        <v>153</v>
      </c>
    </row>
    <row r="520" spans="1:18" ht="50.1" customHeight="1">
      <c r="A520" s="46" t="s">
        <v>1843</v>
      </c>
      <c r="B520" s="47">
        <v>41351</v>
      </c>
      <c r="C520" s="49">
        <f t="shared" si="8"/>
        <v>9.1397260273972609</v>
      </c>
      <c r="D520" s="59">
        <v>30</v>
      </c>
      <c r="E520" s="46" t="s">
        <v>1844</v>
      </c>
      <c r="F520" s="46" t="s">
        <v>148</v>
      </c>
      <c r="G520" s="46" t="s">
        <v>33</v>
      </c>
      <c r="H520" s="46" t="s">
        <v>51</v>
      </c>
      <c r="I520" s="46" t="s">
        <v>35</v>
      </c>
      <c r="J520" s="46" t="s">
        <v>139</v>
      </c>
      <c r="K520" s="46" t="s">
        <v>60</v>
      </c>
      <c r="L520" s="46" t="s">
        <v>1845</v>
      </c>
      <c r="M520" s="46" t="s">
        <v>28</v>
      </c>
      <c r="N520" s="47">
        <v>44706</v>
      </c>
      <c r="O520" s="47">
        <v>44687</v>
      </c>
      <c r="P520" s="15" t="s">
        <v>136</v>
      </c>
      <c r="Q520" s="15" t="s">
        <v>55</v>
      </c>
      <c r="R520" s="15" t="s">
        <v>346</v>
      </c>
    </row>
    <row r="521" spans="1:18" ht="50.1" customHeight="1">
      <c r="A521" s="46" t="s">
        <v>1846</v>
      </c>
      <c r="B521" s="47">
        <v>29752</v>
      </c>
      <c r="C521" s="49">
        <f t="shared" si="8"/>
        <v>40.92876712328767</v>
      </c>
      <c r="D521" s="59">
        <v>59</v>
      </c>
      <c r="E521" s="46" t="s">
        <v>1847</v>
      </c>
      <c r="F521" s="46" t="s">
        <v>21</v>
      </c>
      <c r="G521" s="46" t="s">
        <v>33</v>
      </c>
      <c r="H521" s="46" t="s">
        <v>51</v>
      </c>
      <c r="I521" s="46" t="s">
        <v>24</v>
      </c>
      <c r="J521" s="46" t="s">
        <v>25</v>
      </c>
      <c r="K521" s="46" t="s">
        <v>36</v>
      </c>
      <c r="L521" s="46" t="s">
        <v>1848</v>
      </c>
      <c r="M521" s="46" t="s">
        <v>28</v>
      </c>
      <c r="N521" s="47">
        <v>44706</v>
      </c>
      <c r="O521" s="47">
        <v>44691</v>
      </c>
      <c r="P521" s="15" t="s">
        <v>1710</v>
      </c>
      <c r="Q521" s="15" t="s">
        <v>1849</v>
      </c>
      <c r="R521" s="15" t="s">
        <v>39</v>
      </c>
    </row>
    <row r="522" spans="1:18" ht="50.1" customHeight="1">
      <c r="A522" s="46" t="s">
        <v>1850</v>
      </c>
      <c r="B522" s="47">
        <v>43500</v>
      </c>
      <c r="C522" s="49">
        <f t="shared" si="8"/>
        <v>3.2027397260273971</v>
      </c>
      <c r="D522" s="59">
        <v>47</v>
      </c>
      <c r="E522" s="46" t="s">
        <v>1851</v>
      </c>
      <c r="F522" s="46" t="s">
        <v>80</v>
      </c>
      <c r="G522" s="46" t="s">
        <v>33</v>
      </c>
      <c r="H522" s="46" t="s">
        <v>81</v>
      </c>
      <c r="I522" s="46" t="s">
        <v>35</v>
      </c>
      <c r="J522" s="46" t="s">
        <v>25</v>
      </c>
      <c r="K522" s="46" t="s">
        <v>36</v>
      </c>
      <c r="L522" s="46" t="s">
        <v>1852</v>
      </c>
      <c r="M522" s="46" t="s">
        <v>28</v>
      </c>
      <c r="N522" s="47">
        <v>44693</v>
      </c>
      <c r="O522" s="47">
        <v>44669</v>
      </c>
      <c r="P522" s="15" t="s">
        <v>125</v>
      </c>
      <c r="Q522" s="15">
        <v>9</v>
      </c>
      <c r="R522" s="15" t="s">
        <v>126</v>
      </c>
    </row>
    <row r="523" spans="1:18" ht="50.1" hidden="1" customHeight="1">
      <c r="A523" s="46" t="s">
        <v>1853</v>
      </c>
      <c r="B523" s="47">
        <v>44438</v>
      </c>
      <c r="C523" s="49">
        <f t="shared" si="8"/>
        <v>0.67397260273972603</v>
      </c>
      <c r="D523" s="59">
        <v>40</v>
      </c>
      <c r="E523" s="46" t="s">
        <v>1854</v>
      </c>
      <c r="F523" s="46" t="s">
        <v>80</v>
      </c>
      <c r="G523" s="46" t="s">
        <v>400</v>
      </c>
      <c r="H523" s="46" t="s">
        <v>437</v>
      </c>
      <c r="I523" s="46" t="s">
        <v>35</v>
      </c>
      <c r="J523" s="46" t="s">
        <v>134</v>
      </c>
      <c r="K523" s="46" t="s">
        <v>26</v>
      </c>
      <c r="L523" s="46" t="s">
        <v>1855</v>
      </c>
      <c r="M523" s="46" t="s">
        <v>28</v>
      </c>
      <c r="N523" s="47">
        <v>44693</v>
      </c>
      <c r="O523" s="47">
        <v>44684</v>
      </c>
      <c r="P523" s="15" t="s">
        <v>402</v>
      </c>
      <c r="Q523" s="15" t="s">
        <v>55</v>
      </c>
      <c r="R523" s="15" t="s">
        <v>153</v>
      </c>
    </row>
    <row r="524" spans="1:18" ht="50.1" customHeight="1">
      <c r="A524" s="46" t="s">
        <v>1856</v>
      </c>
      <c r="B524" s="47">
        <v>43682</v>
      </c>
      <c r="C524" s="49">
        <f t="shared" si="8"/>
        <v>2.7534246575342465</v>
      </c>
      <c r="D524" s="59">
        <v>34</v>
      </c>
      <c r="E524" s="46" t="s">
        <v>1857</v>
      </c>
      <c r="F524" s="46" t="s">
        <v>148</v>
      </c>
      <c r="G524" s="46" t="s">
        <v>22</v>
      </c>
      <c r="H524" s="46" t="s">
        <v>363</v>
      </c>
      <c r="I524" s="46" t="s">
        <v>35</v>
      </c>
      <c r="J524" s="46" t="s">
        <v>213</v>
      </c>
      <c r="K524" s="46" t="s">
        <v>26</v>
      </c>
      <c r="L524" s="46" t="s">
        <v>1858</v>
      </c>
      <c r="M524" s="46" t="s">
        <v>28</v>
      </c>
      <c r="N524" s="47">
        <v>44706</v>
      </c>
      <c r="O524" s="47">
        <v>44687</v>
      </c>
      <c r="P524" s="15" t="s">
        <v>1297</v>
      </c>
      <c r="Q524" s="15" t="s">
        <v>55</v>
      </c>
      <c r="R524" s="15" t="s">
        <v>1859</v>
      </c>
    </row>
    <row r="525" spans="1:18" ht="50.1" customHeight="1">
      <c r="A525" s="46" t="s">
        <v>1860</v>
      </c>
      <c r="B525" s="47">
        <v>35037</v>
      </c>
      <c r="C525" s="49">
        <f t="shared" si="8"/>
        <v>26.446575342465753</v>
      </c>
      <c r="D525" s="59">
        <v>51</v>
      </c>
      <c r="E525" s="46" t="s">
        <v>1861</v>
      </c>
      <c r="F525" s="46" t="s">
        <v>21</v>
      </c>
      <c r="G525" s="46" t="s">
        <v>33</v>
      </c>
      <c r="H525" s="46" t="s">
        <v>51</v>
      </c>
      <c r="I525" s="46" t="s">
        <v>35</v>
      </c>
      <c r="J525" s="46" t="s">
        <v>25</v>
      </c>
      <c r="K525" s="46" t="s">
        <v>26</v>
      </c>
      <c r="L525" s="46" t="s">
        <v>1862</v>
      </c>
      <c r="M525" s="46" t="s">
        <v>28</v>
      </c>
      <c r="N525" s="47">
        <v>44698</v>
      </c>
      <c r="O525" s="47">
        <v>44690</v>
      </c>
      <c r="P525" s="15" t="s">
        <v>125</v>
      </c>
      <c r="Q525" s="15">
        <v>9</v>
      </c>
      <c r="R525" s="15" t="s">
        <v>126</v>
      </c>
    </row>
    <row r="526" spans="1:18" ht="50.1" customHeight="1">
      <c r="A526" s="46" t="s">
        <v>1863</v>
      </c>
      <c r="B526" s="47">
        <v>43717</v>
      </c>
      <c r="C526" s="49">
        <f t="shared" si="8"/>
        <v>2.6657534246575341</v>
      </c>
      <c r="D526" s="59">
        <v>29</v>
      </c>
      <c r="E526" s="46" t="s">
        <v>1864</v>
      </c>
      <c r="F526" s="46" t="s">
        <v>849</v>
      </c>
      <c r="G526" s="46" t="s">
        <v>22</v>
      </c>
      <c r="H526" s="46" t="s">
        <v>396</v>
      </c>
      <c r="I526" s="46" t="s">
        <v>35</v>
      </c>
      <c r="J526" s="46" t="s">
        <v>25</v>
      </c>
      <c r="K526" s="46" t="s">
        <v>104</v>
      </c>
      <c r="L526" s="46" t="s">
        <v>1865</v>
      </c>
      <c r="M526" s="46" t="s">
        <v>28</v>
      </c>
      <c r="N526" s="47">
        <v>44698</v>
      </c>
      <c r="O526" s="47">
        <v>44690</v>
      </c>
      <c r="P526" s="15" t="s">
        <v>29</v>
      </c>
      <c r="Q526" s="15">
        <v>10</v>
      </c>
      <c r="R526" s="15" t="s">
        <v>47</v>
      </c>
    </row>
    <row r="527" spans="1:18" ht="50.1" hidden="1" customHeight="1">
      <c r="A527" s="46" t="s">
        <v>1866</v>
      </c>
      <c r="B527" s="47">
        <v>44501</v>
      </c>
      <c r="C527" s="49">
        <f t="shared" si="8"/>
        <v>0.52054794520547942</v>
      </c>
      <c r="D527" s="59">
        <v>18</v>
      </c>
      <c r="E527" s="46" t="s">
        <v>1867</v>
      </c>
      <c r="F527" s="46" t="s">
        <v>178</v>
      </c>
      <c r="G527" s="46" t="s">
        <v>33</v>
      </c>
      <c r="H527" s="46" t="s">
        <v>42</v>
      </c>
      <c r="I527" s="46" t="s">
        <v>35</v>
      </c>
      <c r="J527" s="46" t="s">
        <v>620</v>
      </c>
      <c r="K527" s="46" t="s">
        <v>36</v>
      </c>
      <c r="L527" s="46" t="s">
        <v>1868</v>
      </c>
      <c r="M527" s="46" t="s">
        <v>28</v>
      </c>
      <c r="N527" s="47">
        <v>44705</v>
      </c>
      <c r="O527" s="47">
        <v>44691</v>
      </c>
      <c r="P527" s="15" t="s">
        <v>1087</v>
      </c>
      <c r="Q527" s="15" t="s">
        <v>55</v>
      </c>
      <c r="R527" s="15" t="s">
        <v>47</v>
      </c>
    </row>
    <row r="528" spans="1:18" ht="50.1" hidden="1" customHeight="1">
      <c r="A528" s="46" t="s">
        <v>1869</v>
      </c>
      <c r="B528" s="47">
        <v>44641</v>
      </c>
      <c r="C528" s="49">
        <f t="shared" si="8"/>
        <v>0.12328767123287671</v>
      </c>
      <c r="D528" s="59">
        <v>61</v>
      </c>
      <c r="E528" s="46" t="s">
        <v>1870</v>
      </c>
      <c r="F528" s="46" t="s">
        <v>80</v>
      </c>
      <c r="G528" s="46" t="s">
        <v>400</v>
      </c>
      <c r="H528" s="46" t="s">
        <v>437</v>
      </c>
      <c r="I528" s="46" t="s">
        <v>35</v>
      </c>
      <c r="J528" s="46" t="s">
        <v>1802</v>
      </c>
      <c r="K528" s="46" t="s">
        <v>104</v>
      </c>
      <c r="L528" s="46" t="s">
        <v>1871</v>
      </c>
      <c r="M528" s="46" t="s">
        <v>28</v>
      </c>
      <c r="N528" s="47">
        <v>44693</v>
      </c>
      <c r="O528" s="47">
        <v>44686</v>
      </c>
      <c r="P528" s="15" t="s">
        <v>402</v>
      </c>
      <c r="Q528" s="15" t="s">
        <v>55</v>
      </c>
      <c r="R528" s="15" t="s">
        <v>153</v>
      </c>
    </row>
    <row r="529" spans="1:18" ht="50.1" hidden="1" customHeight="1">
      <c r="A529" s="46" t="s">
        <v>1872</v>
      </c>
      <c r="B529" s="47">
        <v>44627</v>
      </c>
      <c r="C529" s="49">
        <f t="shared" si="8"/>
        <v>0.17808219178082191</v>
      </c>
      <c r="D529" s="59">
        <v>34</v>
      </c>
      <c r="E529" s="46" t="s">
        <v>1873</v>
      </c>
      <c r="F529" s="46" t="s">
        <v>80</v>
      </c>
      <c r="G529" s="46" t="s">
        <v>33</v>
      </c>
      <c r="H529" s="46" t="s">
        <v>51</v>
      </c>
      <c r="I529" s="46" t="s">
        <v>35</v>
      </c>
      <c r="J529" s="46" t="s">
        <v>571</v>
      </c>
      <c r="K529" s="46" t="s">
        <v>26</v>
      </c>
      <c r="L529" s="46" t="s">
        <v>1874</v>
      </c>
      <c r="M529" s="46" t="s">
        <v>28</v>
      </c>
      <c r="N529" s="47">
        <v>44693</v>
      </c>
      <c r="O529" s="47">
        <v>44692</v>
      </c>
      <c r="P529" s="15" t="s">
        <v>1050</v>
      </c>
      <c r="Q529" s="15" t="s">
        <v>55</v>
      </c>
      <c r="R529" s="15" t="s">
        <v>47</v>
      </c>
    </row>
    <row r="530" spans="1:18" ht="50.1" hidden="1" customHeight="1">
      <c r="A530" s="46" t="s">
        <v>1875</v>
      </c>
      <c r="B530" s="47">
        <v>44571</v>
      </c>
      <c r="C530" s="49">
        <f t="shared" si="8"/>
        <v>0.31232876712328766</v>
      </c>
      <c r="D530" s="59">
        <v>42</v>
      </c>
      <c r="E530" s="46" t="s">
        <v>1876</v>
      </c>
      <c r="F530" s="46" t="s">
        <v>80</v>
      </c>
      <c r="G530" s="46" t="s">
        <v>400</v>
      </c>
      <c r="H530" s="46" t="s">
        <v>437</v>
      </c>
      <c r="I530" s="46" t="s">
        <v>35</v>
      </c>
      <c r="J530" s="46" t="s">
        <v>249</v>
      </c>
      <c r="K530" s="46" t="s">
        <v>26</v>
      </c>
      <c r="L530" s="46" t="s">
        <v>1877</v>
      </c>
      <c r="M530" s="46" t="s">
        <v>28</v>
      </c>
      <c r="N530" s="47">
        <v>44735</v>
      </c>
      <c r="O530" s="47">
        <v>44685</v>
      </c>
      <c r="P530" s="46" t="s">
        <v>1878</v>
      </c>
      <c r="Q530" s="46" t="s">
        <v>55</v>
      </c>
      <c r="R530" s="47" t="s">
        <v>47</v>
      </c>
    </row>
    <row r="531" spans="1:18" ht="50.1" customHeight="1">
      <c r="A531" s="46" t="s">
        <v>1879</v>
      </c>
      <c r="B531" s="47">
        <v>40966</v>
      </c>
      <c r="C531" s="49">
        <f t="shared" si="8"/>
        <v>10.210958904109589</v>
      </c>
      <c r="D531" s="59">
        <v>54</v>
      </c>
      <c r="E531" s="46" t="s">
        <v>1880</v>
      </c>
      <c r="F531" s="46" t="s">
        <v>80</v>
      </c>
      <c r="G531" s="46" t="s">
        <v>33</v>
      </c>
      <c r="H531" s="46" t="s">
        <v>51</v>
      </c>
      <c r="I531" s="46" t="s">
        <v>180</v>
      </c>
      <c r="J531" s="46" t="s">
        <v>300</v>
      </c>
      <c r="K531" s="46" t="s">
        <v>26</v>
      </c>
      <c r="L531" s="46" t="s">
        <v>1881</v>
      </c>
      <c r="M531" s="46" t="s">
        <v>28</v>
      </c>
      <c r="N531" s="47">
        <v>44693</v>
      </c>
      <c r="O531" s="47">
        <v>44693</v>
      </c>
      <c r="P531" s="15" t="s">
        <v>1710</v>
      </c>
      <c r="Q531" s="15" t="s">
        <v>1780</v>
      </c>
      <c r="R531" s="15" t="s">
        <v>39</v>
      </c>
    </row>
    <row r="532" spans="1:18" ht="50.1" hidden="1" customHeight="1">
      <c r="A532" s="46" t="s">
        <v>1882</v>
      </c>
      <c r="B532" s="47">
        <v>44543</v>
      </c>
      <c r="C532" s="49">
        <f t="shared" si="8"/>
        <v>0.37260273972602742</v>
      </c>
      <c r="D532" s="59">
        <v>33</v>
      </c>
      <c r="E532" s="46" t="s">
        <v>1883</v>
      </c>
      <c r="F532" s="46" t="s">
        <v>80</v>
      </c>
      <c r="G532" s="46" t="s">
        <v>400</v>
      </c>
      <c r="H532" s="46" t="s">
        <v>437</v>
      </c>
      <c r="I532" s="46" t="s">
        <v>35</v>
      </c>
      <c r="J532" s="46" t="s">
        <v>230</v>
      </c>
      <c r="K532" s="46" t="s">
        <v>26</v>
      </c>
      <c r="L532" s="46" t="s">
        <v>1884</v>
      </c>
      <c r="M532" s="46" t="s">
        <v>28</v>
      </c>
      <c r="N532" s="47">
        <v>44697</v>
      </c>
      <c r="O532" s="47">
        <v>44679</v>
      </c>
      <c r="P532" s="15" t="s">
        <v>402</v>
      </c>
      <c r="Q532" s="15" t="s">
        <v>55</v>
      </c>
      <c r="R532" s="15" t="s">
        <v>153</v>
      </c>
    </row>
    <row r="533" spans="1:18" ht="50.1" customHeight="1">
      <c r="A533" s="46" t="s">
        <v>1885</v>
      </c>
      <c r="B533" s="47">
        <v>33674</v>
      </c>
      <c r="C533" s="49">
        <f t="shared" si="8"/>
        <v>30.18904109589041</v>
      </c>
      <c r="D533" s="59">
        <v>61</v>
      </c>
      <c r="E533" s="46" t="s">
        <v>1886</v>
      </c>
      <c r="F533" s="46" t="s">
        <v>194</v>
      </c>
      <c r="G533" s="46" t="s">
        <v>33</v>
      </c>
      <c r="H533" s="46" t="s">
        <v>1887</v>
      </c>
      <c r="I533" s="46" t="s">
        <v>35</v>
      </c>
      <c r="J533" s="46" t="s">
        <v>150</v>
      </c>
      <c r="K533" s="46" t="s">
        <v>104</v>
      </c>
      <c r="L533" s="46" t="s">
        <v>1888</v>
      </c>
      <c r="M533" s="46" t="s">
        <v>28</v>
      </c>
      <c r="N533" s="47">
        <v>44699</v>
      </c>
      <c r="O533" s="47">
        <v>44693</v>
      </c>
      <c r="P533" s="15" t="s">
        <v>182</v>
      </c>
      <c r="Q533" s="15" t="s">
        <v>55</v>
      </c>
      <c r="R533" s="15" t="s">
        <v>47</v>
      </c>
    </row>
    <row r="534" spans="1:18" ht="50.1" customHeight="1">
      <c r="A534" s="46" t="s">
        <v>1889</v>
      </c>
      <c r="B534" s="47">
        <v>35751</v>
      </c>
      <c r="C534" s="49">
        <f t="shared" si="8"/>
        <v>24.495890410958904</v>
      </c>
      <c r="D534" s="59">
        <v>58</v>
      </c>
      <c r="E534" s="46" t="s">
        <v>1890</v>
      </c>
      <c r="F534" s="46" t="s">
        <v>178</v>
      </c>
      <c r="G534" s="46" t="s">
        <v>33</v>
      </c>
      <c r="H534" s="46" t="s">
        <v>51</v>
      </c>
      <c r="I534" s="46" t="s">
        <v>35</v>
      </c>
      <c r="J534" s="46" t="s">
        <v>516</v>
      </c>
      <c r="K534" s="46" t="s">
        <v>60</v>
      </c>
      <c r="L534" s="46" t="s">
        <v>1891</v>
      </c>
      <c r="M534" s="46" t="s">
        <v>28</v>
      </c>
      <c r="N534" s="47">
        <v>44694</v>
      </c>
      <c r="O534" s="47">
        <v>44692</v>
      </c>
      <c r="P534" s="15" t="s">
        <v>1050</v>
      </c>
      <c r="Q534" s="15" t="s">
        <v>55</v>
      </c>
      <c r="R534" s="15" t="s">
        <v>47</v>
      </c>
    </row>
    <row r="535" spans="1:18" ht="50.1" customHeight="1">
      <c r="A535" s="46" t="s">
        <v>1892</v>
      </c>
      <c r="B535" s="47">
        <v>43381</v>
      </c>
      <c r="C535" s="49">
        <f t="shared" si="8"/>
        <v>3.5835616438356164</v>
      </c>
      <c r="D535" s="59">
        <v>28</v>
      </c>
      <c r="E535" s="46" t="s">
        <v>1893</v>
      </c>
      <c r="F535" s="46" t="s">
        <v>202</v>
      </c>
      <c r="G535" s="46" t="s">
        <v>33</v>
      </c>
      <c r="H535" s="46" t="s">
        <v>51</v>
      </c>
      <c r="I535" s="46" t="s">
        <v>35</v>
      </c>
      <c r="J535" s="46" t="s">
        <v>150</v>
      </c>
      <c r="K535" s="46" t="s">
        <v>104</v>
      </c>
      <c r="L535" s="46" t="s">
        <v>1894</v>
      </c>
      <c r="M535" s="46" t="s">
        <v>28</v>
      </c>
      <c r="N535" s="47">
        <v>44701</v>
      </c>
      <c r="O535" s="47">
        <v>44689</v>
      </c>
      <c r="P535" s="15" t="s">
        <v>249</v>
      </c>
      <c r="Q535" s="15" t="s">
        <v>55</v>
      </c>
      <c r="R535" s="15" t="s">
        <v>47</v>
      </c>
    </row>
    <row r="536" spans="1:18" ht="50.1" hidden="1" customHeight="1">
      <c r="A536" s="46" t="s">
        <v>1895</v>
      </c>
      <c r="B536" s="47">
        <v>44419</v>
      </c>
      <c r="C536" s="49">
        <f t="shared" si="8"/>
        <v>0.71506849315068488</v>
      </c>
      <c r="D536" s="59">
        <v>26</v>
      </c>
      <c r="E536" s="46" t="s">
        <v>1896</v>
      </c>
      <c r="F536" s="46" t="s">
        <v>156</v>
      </c>
      <c r="G536" s="46" t="s">
        <v>22</v>
      </c>
      <c r="H536" s="46" t="s">
        <v>23</v>
      </c>
      <c r="I536" s="46" t="s">
        <v>35</v>
      </c>
      <c r="J536" s="46" t="s">
        <v>25</v>
      </c>
      <c r="K536" s="46" t="s">
        <v>104</v>
      </c>
      <c r="L536" s="46" t="s">
        <v>1897</v>
      </c>
      <c r="M536" s="46" t="s">
        <v>28</v>
      </c>
      <c r="N536" s="47">
        <v>44694</v>
      </c>
      <c r="O536" s="47">
        <v>44680</v>
      </c>
      <c r="P536" s="15" t="s">
        <v>29</v>
      </c>
      <c r="Q536" s="15">
        <v>1</v>
      </c>
      <c r="R536" s="15" t="s">
        <v>30</v>
      </c>
    </row>
    <row r="537" spans="1:18" ht="50.1" customHeight="1">
      <c r="A537" s="46" t="s">
        <v>1898</v>
      </c>
      <c r="B537" s="47">
        <v>34818</v>
      </c>
      <c r="C537" s="49">
        <f t="shared" si="8"/>
        <v>27.057534246575344</v>
      </c>
      <c r="D537" s="59">
        <v>62</v>
      </c>
      <c r="E537" s="46" t="s">
        <v>1899</v>
      </c>
      <c r="F537" s="46" t="s">
        <v>344</v>
      </c>
      <c r="G537" s="46" t="s">
        <v>33</v>
      </c>
      <c r="H537" s="46" t="s">
        <v>250</v>
      </c>
      <c r="I537" s="46" t="s">
        <v>35</v>
      </c>
      <c r="J537" s="46" t="s">
        <v>208</v>
      </c>
      <c r="K537" s="46" t="s">
        <v>250</v>
      </c>
      <c r="L537" s="46" t="s">
        <v>1900</v>
      </c>
      <c r="M537" s="46" t="s">
        <v>28</v>
      </c>
      <c r="N537" s="47">
        <v>44712</v>
      </c>
      <c r="O537" s="47">
        <v>44694</v>
      </c>
      <c r="P537" s="15" t="s">
        <v>182</v>
      </c>
      <c r="Q537" s="15" t="s">
        <v>55</v>
      </c>
      <c r="R537" s="15" t="s">
        <v>47</v>
      </c>
    </row>
    <row r="538" spans="1:18" ht="50.1" customHeight="1">
      <c r="A538" s="46" t="s">
        <v>1901</v>
      </c>
      <c r="B538" s="47">
        <v>34031</v>
      </c>
      <c r="C538" s="49">
        <f t="shared" si="8"/>
        <v>29.216438356164385</v>
      </c>
      <c r="D538" s="59">
        <v>48</v>
      </c>
      <c r="E538" s="46" t="s">
        <v>1902</v>
      </c>
      <c r="F538" s="46" t="s">
        <v>313</v>
      </c>
      <c r="G538" s="46" t="s">
        <v>22</v>
      </c>
      <c r="H538" s="46" t="s">
        <v>250</v>
      </c>
      <c r="I538" s="46" t="s">
        <v>35</v>
      </c>
      <c r="J538" s="46" t="s">
        <v>1903</v>
      </c>
      <c r="K538" s="46" t="s">
        <v>250</v>
      </c>
      <c r="L538" s="46" t="s">
        <v>1904</v>
      </c>
      <c r="M538" s="46" t="s">
        <v>28</v>
      </c>
      <c r="N538" s="47">
        <v>44697</v>
      </c>
      <c r="O538" s="47">
        <v>44695</v>
      </c>
      <c r="P538" s="15" t="s">
        <v>29</v>
      </c>
      <c r="Q538" s="15">
        <v>10</v>
      </c>
      <c r="R538" s="15" t="s">
        <v>47</v>
      </c>
    </row>
    <row r="539" spans="1:18" ht="50.1" customHeight="1">
      <c r="A539" s="46" t="s">
        <v>1905</v>
      </c>
      <c r="B539" s="47">
        <v>41554</v>
      </c>
      <c r="C539" s="49">
        <f t="shared" si="8"/>
        <v>8.6027397260273979</v>
      </c>
      <c r="D539" s="59">
        <v>57</v>
      </c>
      <c r="E539" s="46" t="s">
        <v>1906</v>
      </c>
      <c r="F539" s="46" t="s">
        <v>1102</v>
      </c>
      <c r="G539" s="46" t="s">
        <v>22</v>
      </c>
      <c r="H539" s="46" t="s">
        <v>23</v>
      </c>
      <c r="I539" s="46" t="s">
        <v>35</v>
      </c>
      <c r="J539" s="46" t="s">
        <v>150</v>
      </c>
      <c r="K539" s="46" t="s">
        <v>26</v>
      </c>
      <c r="L539" s="46" t="s">
        <v>1907</v>
      </c>
      <c r="M539" s="46" t="s">
        <v>28</v>
      </c>
      <c r="N539" s="47">
        <v>44706</v>
      </c>
      <c r="O539" s="47">
        <v>44694</v>
      </c>
      <c r="P539" s="15" t="s">
        <v>182</v>
      </c>
      <c r="Q539" s="15" t="s">
        <v>55</v>
      </c>
      <c r="R539" s="15" t="s">
        <v>47</v>
      </c>
    </row>
    <row r="540" spans="1:18" ht="50.1" customHeight="1">
      <c r="A540" s="46" t="s">
        <v>1908</v>
      </c>
      <c r="B540" s="47">
        <v>34320</v>
      </c>
      <c r="C540" s="49">
        <f t="shared" si="8"/>
        <v>28.416438356164385</v>
      </c>
      <c r="D540" s="59">
        <v>55</v>
      </c>
      <c r="E540" s="46" t="s">
        <v>1909</v>
      </c>
      <c r="F540" s="46" t="s">
        <v>1910</v>
      </c>
      <c r="G540" s="46" t="s">
        <v>22</v>
      </c>
      <c r="H540" s="46" t="s">
        <v>245</v>
      </c>
      <c r="I540" s="46" t="s">
        <v>35</v>
      </c>
      <c r="J540" s="46" t="s">
        <v>292</v>
      </c>
      <c r="K540" s="46" t="s">
        <v>60</v>
      </c>
      <c r="L540" s="46" t="s">
        <v>1911</v>
      </c>
      <c r="M540" s="46" t="s">
        <v>28</v>
      </c>
      <c r="N540" s="47">
        <v>44702</v>
      </c>
      <c r="O540" s="47">
        <v>44692</v>
      </c>
      <c r="P540" s="15" t="s">
        <v>136</v>
      </c>
      <c r="Q540" s="15" t="s">
        <v>55</v>
      </c>
      <c r="R540" s="15" t="s">
        <v>346</v>
      </c>
    </row>
    <row r="541" spans="1:18" ht="50.1" hidden="1" customHeight="1">
      <c r="A541" s="46" t="s">
        <v>1912</v>
      </c>
      <c r="B541" s="47">
        <v>44501</v>
      </c>
      <c r="C541" s="49">
        <f t="shared" si="8"/>
        <v>0.52876712328767128</v>
      </c>
      <c r="D541" s="59">
        <v>32</v>
      </c>
      <c r="E541" s="46" t="s">
        <v>1913</v>
      </c>
      <c r="F541" s="46" t="s">
        <v>21</v>
      </c>
      <c r="G541" s="46" t="s">
        <v>33</v>
      </c>
      <c r="H541" s="46" t="s">
        <v>51</v>
      </c>
      <c r="I541" s="46" t="s">
        <v>35</v>
      </c>
      <c r="J541" s="46" t="s">
        <v>230</v>
      </c>
      <c r="K541" s="46" t="s">
        <v>26</v>
      </c>
      <c r="L541" s="46" t="s">
        <v>1914</v>
      </c>
      <c r="M541" s="46" t="s">
        <v>28</v>
      </c>
      <c r="N541" s="47">
        <v>44707</v>
      </c>
      <c r="O541" s="47">
        <v>44694</v>
      </c>
      <c r="P541" s="15" t="s">
        <v>38</v>
      </c>
      <c r="Q541" s="15" t="s">
        <v>1780</v>
      </c>
      <c r="R541" s="15" t="s">
        <v>39</v>
      </c>
    </row>
    <row r="542" spans="1:18" ht="50.1" hidden="1" customHeight="1">
      <c r="A542" s="46" t="s">
        <v>1915</v>
      </c>
      <c r="B542" s="47">
        <v>44634</v>
      </c>
      <c r="C542" s="49">
        <f t="shared" si="8"/>
        <v>0.16712328767123288</v>
      </c>
      <c r="D542" s="59">
        <v>58</v>
      </c>
      <c r="E542" s="46" t="s">
        <v>1916</v>
      </c>
      <c r="F542" s="46" t="s">
        <v>21</v>
      </c>
      <c r="G542" s="46" t="s">
        <v>33</v>
      </c>
      <c r="H542" s="46" t="s">
        <v>51</v>
      </c>
      <c r="I542" s="46" t="s">
        <v>35</v>
      </c>
      <c r="J542" s="46" t="s">
        <v>213</v>
      </c>
      <c r="K542" s="46" t="s">
        <v>26</v>
      </c>
      <c r="L542" s="57" t="s">
        <v>1917</v>
      </c>
      <c r="M542" s="46" t="s">
        <v>28</v>
      </c>
      <c r="N542" s="47">
        <v>44700</v>
      </c>
      <c r="O542" s="47">
        <v>44695</v>
      </c>
      <c r="P542" s="15" t="s">
        <v>650</v>
      </c>
      <c r="Q542" s="15" t="s">
        <v>1054</v>
      </c>
      <c r="R542" s="15" t="s">
        <v>47</v>
      </c>
    </row>
    <row r="543" spans="1:18" ht="50.1" customHeight="1">
      <c r="A543" s="46" t="s">
        <v>1918</v>
      </c>
      <c r="B543" s="47">
        <v>43699</v>
      </c>
      <c r="C543" s="49">
        <f t="shared" si="8"/>
        <v>2.7342465753424658</v>
      </c>
      <c r="D543" s="59">
        <v>30</v>
      </c>
      <c r="E543" s="46" t="s">
        <v>1919</v>
      </c>
      <c r="F543" s="46" t="s">
        <v>129</v>
      </c>
      <c r="G543" s="46" t="s">
        <v>33</v>
      </c>
      <c r="H543" s="46" t="s">
        <v>81</v>
      </c>
      <c r="I543" s="46" t="s">
        <v>35</v>
      </c>
      <c r="J543" s="46" t="s">
        <v>86</v>
      </c>
      <c r="K543" s="46" t="s">
        <v>250</v>
      </c>
      <c r="L543" s="46" t="s">
        <v>1920</v>
      </c>
      <c r="M543" s="46" t="s">
        <v>28</v>
      </c>
      <c r="N543" s="47">
        <v>44713</v>
      </c>
      <c r="O543" s="47">
        <v>44697</v>
      </c>
      <c r="P543" s="15" t="s">
        <v>125</v>
      </c>
      <c r="Q543" s="15">
        <v>9</v>
      </c>
      <c r="R543" s="15" t="s">
        <v>126</v>
      </c>
    </row>
    <row r="544" spans="1:18" ht="50.1" hidden="1" customHeight="1">
      <c r="A544" s="46" t="s">
        <v>1921</v>
      </c>
      <c r="B544" s="47">
        <v>44522</v>
      </c>
      <c r="C544" s="49">
        <f t="shared" si="8"/>
        <v>0.37808219178082192</v>
      </c>
      <c r="D544" s="59">
        <v>53</v>
      </c>
      <c r="E544" s="46" t="s">
        <v>1922</v>
      </c>
      <c r="F544" s="46" t="s">
        <v>178</v>
      </c>
      <c r="G544" s="46" t="s">
        <v>33</v>
      </c>
      <c r="H544" s="46" t="s">
        <v>51</v>
      </c>
      <c r="I544" s="46" t="s">
        <v>35</v>
      </c>
      <c r="J544" s="46" t="s">
        <v>25</v>
      </c>
      <c r="K544" s="46" t="s">
        <v>26</v>
      </c>
      <c r="L544" s="46" t="s">
        <v>1923</v>
      </c>
      <c r="M544" s="46" t="s">
        <v>28</v>
      </c>
      <c r="N544" s="47">
        <v>44705</v>
      </c>
      <c r="O544" s="47">
        <v>44660</v>
      </c>
      <c r="P544" s="15" t="s">
        <v>650</v>
      </c>
      <c r="Q544" s="15" t="s">
        <v>651</v>
      </c>
      <c r="R544" s="15" t="s">
        <v>1796</v>
      </c>
    </row>
    <row r="545" spans="1:18" ht="50.1" customHeight="1">
      <c r="A545" s="46" t="s">
        <v>1924</v>
      </c>
      <c r="B545" s="47">
        <v>40546</v>
      </c>
      <c r="C545" s="49">
        <f t="shared" si="8"/>
        <v>11.364383561643836</v>
      </c>
      <c r="D545" s="59">
        <v>36</v>
      </c>
      <c r="E545" s="46" t="s">
        <v>1925</v>
      </c>
      <c r="F545" s="46" t="s">
        <v>80</v>
      </c>
      <c r="G545" s="46" t="s">
        <v>1926</v>
      </c>
      <c r="H545" s="46" t="s">
        <v>1927</v>
      </c>
      <c r="I545" s="46" t="s">
        <v>35</v>
      </c>
      <c r="J545" s="46" t="s">
        <v>249</v>
      </c>
      <c r="K545" s="46" t="s">
        <v>104</v>
      </c>
      <c r="L545" s="46" t="s">
        <v>1928</v>
      </c>
      <c r="M545" s="46" t="s">
        <v>28</v>
      </c>
      <c r="N545" s="47">
        <v>44699</v>
      </c>
      <c r="O545" s="47">
        <v>44694</v>
      </c>
      <c r="P545" s="15" t="s">
        <v>1929</v>
      </c>
      <c r="Q545" s="15" t="s">
        <v>55</v>
      </c>
      <c r="R545" s="15" t="s">
        <v>47</v>
      </c>
    </row>
    <row r="546" spans="1:18" ht="50.1" hidden="1" customHeight="1">
      <c r="A546" s="46" t="s">
        <v>1930</v>
      </c>
      <c r="B546" s="47">
        <v>44529</v>
      </c>
      <c r="C546" s="49">
        <f t="shared" si="8"/>
        <v>0.46027397260273972</v>
      </c>
      <c r="D546" s="59">
        <v>22</v>
      </c>
      <c r="E546" s="46" t="s">
        <v>1931</v>
      </c>
      <c r="F546" s="46" t="s">
        <v>344</v>
      </c>
      <c r="G546" s="46" t="s">
        <v>22</v>
      </c>
      <c r="H546" s="46" t="s">
        <v>23</v>
      </c>
      <c r="I546" s="46" t="s">
        <v>35</v>
      </c>
      <c r="J546" s="46" t="s">
        <v>86</v>
      </c>
      <c r="K546" s="46" t="s">
        <v>250</v>
      </c>
      <c r="L546" s="46" t="s">
        <v>1932</v>
      </c>
      <c r="M546" s="46" t="s">
        <v>28</v>
      </c>
      <c r="N546" s="47">
        <v>44712</v>
      </c>
      <c r="O546" s="47">
        <v>44697</v>
      </c>
      <c r="P546" s="15" t="s">
        <v>221</v>
      </c>
      <c r="Q546" s="15" t="s">
        <v>55</v>
      </c>
      <c r="R546" s="15" t="s">
        <v>47</v>
      </c>
    </row>
    <row r="547" spans="1:18" ht="50.1" customHeight="1">
      <c r="A547" s="46" t="s">
        <v>1933</v>
      </c>
      <c r="B547" s="47">
        <v>38762</v>
      </c>
      <c r="C547" s="49">
        <f t="shared" si="8"/>
        <v>16.263013698630136</v>
      </c>
      <c r="D547" s="59">
        <v>53</v>
      </c>
      <c r="E547" s="46" t="s">
        <v>1934</v>
      </c>
      <c r="F547" s="46" t="s">
        <v>362</v>
      </c>
      <c r="G547" s="46" t="s">
        <v>33</v>
      </c>
      <c r="H547" s="46" t="s">
        <v>51</v>
      </c>
      <c r="I547" s="46" t="s">
        <v>35</v>
      </c>
      <c r="J547" s="46" t="s">
        <v>620</v>
      </c>
      <c r="K547" s="46" t="s">
        <v>256</v>
      </c>
      <c r="L547" s="57" t="s">
        <v>1935</v>
      </c>
      <c r="M547" s="46" t="s">
        <v>28</v>
      </c>
      <c r="N547" s="47">
        <v>44706</v>
      </c>
      <c r="O547" s="47">
        <v>44698</v>
      </c>
      <c r="P547" s="15" t="s">
        <v>136</v>
      </c>
      <c r="Q547" s="15" t="s">
        <v>55</v>
      </c>
      <c r="R547" s="15" t="s">
        <v>47</v>
      </c>
    </row>
    <row r="548" spans="1:18" ht="50.1" hidden="1" customHeight="1">
      <c r="A548" s="46" t="s">
        <v>1936</v>
      </c>
      <c r="B548" s="47">
        <v>44389</v>
      </c>
      <c r="C548" s="49">
        <f t="shared" si="8"/>
        <v>0.84657534246575339</v>
      </c>
      <c r="D548" s="59">
        <v>28</v>
      </c>
      <c r="E548" s="46" t="s">
        <v>1937</v>
      </c>
      <c r="F548" s="46" t="s">
        <v>129</v>
      </c>
      <c r="G548" s="46" t="s">
        <v>33</v>
      </c>
      <c r="H548" s="46" t="s">
        <v>51</v>
      </c>
      <c r="I548" s="46" t="s">
        <v>35</v>
      </c>
      <c r="J548" s="46" t="s">
        <v>1938</v>
      </c>
      <c r="K548" s="46" t="s">
        <v>26</v>
      </c>
      <c r="L548" s="46" t="s">
        <v>1939</v>
      </c>
      <c r="M548" s="46" t="s">
        <v>28</v>
      </c>
      <c r="N548" s="47">
        <v>44701</v>
      </c>
      <c r="O548" s="47">
        <v>44698</v>
      </c>
      <c r="P548" s="15" t="s">
        <v>38</v>
      </c>
      <c r="Q548" s="15" t="s">
        <v>1475</v>
      </c>
      <c r="R548" s="15" t="s">
        <v>39</v>
      </c>
    </row>
    <row r="549" spans="1:18" ht="50.1" customHeight="1">
      <c r="A549" s="46" t="s">
        <v>1940</v>
      </c>
      <c r="B549" s="47">
        <v>42800</v>
      </c>
      <c r="C549" s="49">
        <f t="shared" si="8"/>
        <v>5.2</v>
      </c>
      <c r="D549" s="59">
        <v>28</v>
      </c>
      <c r="E549" s="46" t="s">
        <v>1941</v>
      </c>
      <c r="F549" s="46" t="s">
        <v>50</v>
      </c>
      <c r="G549" s="46" t="s">
        <v>33</v>
      </c>
      <c r="H549" s="46" t="s">
        <v>51</v>
      </c>
      <c r="I549" s="46" t="s">
        <v>35</v>
      </c>
      <c r="J549" s="46" t="s">
        <v>74</v>
      </c>
      <c r="K549" s="46" t="s">
        <v>36</v>
      </c>
      <c r="L549" s="46" t="s">
        <v>1942</v>
      </c>
      <c r="M549" s="46" t="s">
        <v>28</v>
      </c>
      <c r="N549" s="47">
        <v>44699</v>
      </c>
      <c r="O549" s="47">
        <v>44698</v>
      </c>
      <c r="P549" s="15" t="s">
        <v>650</v>
      </c>
      <c r="Q549" s="15" t="s">
        <v>1795</v>
      </c>
      <c r="R549" s="15" t="s">
        <v>1796</v>
      </c>
    </row>
    <row r="550" spans="1:18" ht="50.1" hidden="1" customHeight="1">
      <c r="A550" s="46" t="s">
        <v>1943</v>
      </c>
      <c r="B550" s="47">
        <v>44613</v>
      </c>
      <c r="C550" s="49">
        <f t="shared" si="8"/>
        <v>0.20273972602739726</v>
      </c>
      <c r="D550" s="59">
        <v>46</v>
      </c>
      <c r="E550" s="46" t="s">
        <v>1944</v>
      </c>
      <c r="F550" s="46" t="s">
        <v>80</v>
      </c>
      <c r="G550" s="46" t="s">
        <v>400</v>
      </c>
      <c r="H550" s="46" t="s">
        <v>437</v>
      </c>
      <c r="I550" s="46" t="s">
        <v>35</v>
      </c>
      <c r="J550" s="46" t="s">
        <v>249</v>
      </c>
      <c r="K550" s="46" t="s">
        <v>250</v>
      </c>
      <c r="L550" s="46" t="s">
        <v>1945</v>
      </c>
      <c r="M550" s="46" t="s">
        <v>28</v>
      </c>
      <c r="N550" s="47">
        <v>44714</v>
      </c>
      <c r="O550" s="47">
        <v>44687</v>
      </c>
      <c r="P550" s="15" t="s">
        <v>402</v>
      </c>
      <c r="Q550" s="15" t="s">
        <v>55</v>
      </c>
      <c r="R550" s="15" t="s">
        <v>153</v>
      </c>
    </row>
    <row r="551" spans="1:18" ht="50.1" customHeight="1">
      <c r="A551" s="46" t="s">
        <v>1946</v>
      </c>
      <c r="B551" s="47">
        <v>33543</v>
      </c>
      <c r="C551" s="49">
        <f t="shared" si="8"/>
        <v>30.561643835616437</v>
      </c>
      <c r="D551" s="59">
        <v>61</v>
      </c>
      <c r="E551" s="46" t="s">
        <v>1947</v>
      </c>
      <c r="F551" s="46" t="s">
        <v>156</v>
      </c>
      <c r="G551" s="46" t="s">
        <v>33</v>
      </c>
      <c r="H551" s="46" t="s">
        <v>51</v>
      </c>
      <c r="I551" s="46" t="s">
        <v>35</v>
      </c>
      <c r="J551" s="46" t="s">
        <v>249</v>
      </c>
      <c r="K551" s="46" t="s">
        <v>26</v>
      </c>
      <c r="L551" s="46" t="s">
        <v>1948</v>
      </c>
      <c r="M551" s="46" t="s">
        <v>28</v>
      </c>
      <c r="N551" s="47">
        <v>44705</v>
      </c>
      <c r="O551" s="47">
        <v>44698</v>
      </c>
      <c r="P551" s="15" t="s">
        <v>125</v>
      </c>
      <c r="Q551" s="15">
        <v>9</v>
      </c>
      <c r="R551" s="15" t="s">
        <v>126</v>
      </c>
    </row>
    <row r="552" spans="1:18" ht="50.1" hidden="1" customHeight="1">
      <c r="A552" s="46" t="s">
        <v>1949</v>
      </c>
      <c r="B552" s="47">
        <v>44543</v>
      </c>
      <c r="C552" s="49">
        <f t="shared" si="8"/>
        <v>0.42739726027397262</v>
      </c>
      <c r="D552" s="59">
        <v>51</v>
      </c>
      <c r="E552" s="46" t="s">
        <v>1950</v>
      </c>
      <c r="F552" s="46" t="s">
        <v>178</v>
      </c>
      <c r="G552" s="46" t="s">
        <v>33</v>
      </c>
      <c r="H552" s="46" t="s">
        <v>51</v>
      </c>
      <c r="I552" s="46" t="s">
        <v>35</v>
      </c>
      <c r="J552" s="46" t="s">
        <v>139</v>
      </c>
      <c r="K552" s="46" t="s">
        <v>26</v>
      </c>
      <c r="L552" s="46" t="s">
        <v>1951</v>
      </c>
      <c r="M552" s="46" t="s">
        <v>28</v>
      </c>
      <c r="N552" s="47">
        <v>44713</v>
      </c>
      <c r="O552" s="47">
        <v>44699</v>
      </c>
      <c r="P552" s="15" t="s">
        <v>38</v>
      </c>
      <c r="Q552" s="15" t="s">
        <v>1475</v>
      </c>
      <c r="R552" s="15" t="s">
        <v>39</v>
      </c>
    </row>
    <row r="553" spans="1:18" ht="50.1" customHeight="1">
      <c r="A553" s="46" t="s">
        <v>1952</v>
      </c>
      <c r="B553" s="47">
        <v>38734</v>
      </c>
      <c r="C553" s="49">
        <f t="shared" si="8"/>
        <v>16.331506849315069</v>
      </c>
      <c r="D553" s="59">
        <v>50</v>
      </c>
      <c r="E553" s="46" t="s">
        <v>1953</v>
      </c>
      <c r="F553" s="46" t="s">
        <v>80</v>
      </c>
      <c r="G553" s="46" t="s">
        <v>33</v>
      </c>
      <c r="H553" s="46" t="s">
        <v>59</v>
      </c>
      <c r="I553" s="46" t="s">
        <v>35</v>
      </c>
      <c r="J553" s="46" t="s">
        <v>292</v>
      </c>
      <c r="K553" s="46" t="s">
        <v>26</v>
      </c>
      <c r="L553" s="46" t="s">
        <v>1954</v>
      </c>
      <c r="M553" s="46" t="s">
        <v>28</v>
      </c>
      <c r="N553" s="47">
        <v>44706</v>
      </c>
      <c r="O553" s="47">
        <v>44695</v>
      </c>
      <c r="P553" s="15" t="s">
        <v>136</v>
      </c>
      <c r="Q553" s="15" t="s">
        <v>55</v>
      </c>
      <c r="R553" s="15" t="s">
        <v>346</v>
      </c>
    </row>
    <row r="554" spans="1:18" ht="50.1" hidden="1" customHeight="1">
      <c r="A554" s="46" t="s">
        <v>1955</v>
      </c>
      <c r="B554" s="47">
        <v>44487</v>
      </c>
      <c r="C554" s="49">
        <f t="shared" si="8"/>
        <v>0.57534246575342463</v>
      </c>
      <c r="D554" s="59">
        <v>20</v>
      </c>
      <c r="E554" s="46" t="s">
        <v>1956</v>
      </c>
      <c r="F554" s="46" t="s">
        <v>148</v>
      </c>
      <c r="G554" s="46" t="s">
        <v>33</v>
      </c>
      <c r="H554" s="46" t="s">
        <v>51</v>
      </c>
      <c r="I554" s="46" t="s">
        <v>35</v>
      </c>
      <c r="J554" s="46" t="s">
        <v>25</v>
      </c>
      <c r="K554" s="46" t="s">
        <v>36</v>
      </c>
      <c r="L554" s="46" t="s">
        <v>1957</v>
      </c>
      <c r="M554" s="46" t="s">
        <v>28</v>
      </c>
      <c r="N554" s="47">
        <v>44713</v>
      </c>
      <c r="O554" s="47">
        <v>44697</v>
      </c>
      <c r="P554" s="15" t="s">
        <v>38</v>
      </c>
      <c r="Q554" s="15" t="s">
        <v>1780</v>
      </c>
      <c r="R554" s="15" t="s">
        <v>39</v>
      </c>
    </row>
    <row r="555" spans="1:18" ht="50.1" customHeight="1">
      <c r="A555" s="46" t="s">
        <v>1958</v>
      </c>
      <c r="B555" s="47">
        <v>34526</v>
      </c>
      <c r="C555" s="49">
        <f t="shared" si="8"/>
        <v>27.873972602739727</v>
      </c>
      <c r="D555" s="59">
        <v>57</v>
      </c>
      <c r="E555" s="46" t="s">
        <v>1959</v>
      </c>
      <c r="F555" s="46" t="s">
        <v>80</v>
      </c>
      <c r="G555" s="46" t="s">
        <v>33</v>
      </c>
      <c r="H555" s="46" t="s">
        <v>179</v>
      </c>
      <c r="I555" s="46" t="s">
        <v>35</v>
      </c>
      <c r="J555" s="46" t="s">
        <v>292</v>
      </c>
      <c r="K555" s="46" t="s">
        <v>26</v>
      </c>
      <c r="L555" s="46" t="s">
        <v>1960</v>
      </c>
      <c r="M555" s="46" t="s">
        <v>28</v>
      </c>
      <c r="N555" s="47">
        <v>44701</v>
      </c>
      <c r="O555" s="47">
        <v>44700</v>
      </c>
      <c r="P555" s="15" t="s">
        <v>249</v>
      </c>
      <c r="Q555" s="15" t="s">
        <v>55</v>
      </c>
      <c r="R555" s="15" t="s">
        <v>47</v>
      </c>
    </row>
    <row r="556" spans="1:18" ht="50.1" customHeight="1">
      <c r="A556" s="46" t="s">
        <v>1961</v>
      </c>
      <c r="B556" s="47">
        <v>35863</v>
      </c>
      <c r="C556" s="49">
        <f t="shared" si="8"/>
        <v>24.210958904109589</v>
      </c>
      <c r="D556" s="59">
        <v>48</v>
      </c>
      <c r="E556" s="46" t="s">
        <v>1962</v>
      </c>
      <c r="F556" s="46" t="s">
        <v>178</v>
      </c>
      <c r="G556" s="46" t="s">
        <v>22</v>
      </c>
      <c r="H556" s="46" t="s">
        <v>149</v>
      </c>
      <c r="I556" s="46" t="s">
        <v>35</v>
      </c>
      <c r="J556" s="46" t="s">
        <v>123</v>
      </c>
      <c r="K556" s="46" t="s">
        <v>36</v>
      </c>
      <c r="L556" s="46" t="s">
        <v>1963</v>
      </c>
      <c r="M556" s="46" t="s">
        <v>28</v>
      </c>
      <c r="N556" s="47">
        <v>44708</v>
      </c>
      <c r="O556" s="47">
        <v>44700</v>
      </c>
      <c r="P556" s="15" t="s">
        <v>1770</v>
      </c>
      <c r="Q556" s="15" t="s">
        <v>55</v>
      </c>
      <c r="R556" s="15" t="s">
        <v>47</v>
      </c>
    </row>
    <row r="557" spans="1:18" ht="50.1" hidden="1" customHeight="1">
      <c r="A557" s="46" t="s">
        <v>1964</v>
      </c>
      <c r="B557" s="47">
        <v>44483</v>
      </c>
      <c r="C557" s="49">
        <f t="shared" si="8"/>
        <v>0.58082191780821912</v>
      </c>
      <c r="D557" s="59">
        <v>34</v>
      </c>
      <c r="E557" s="46" t="s">
        <v>1965</v>
      </c>
      <c r="F557" s="46" t="s">
        <v>80</v>
      </c>
      <c r="G557" s="46" t="s">
        <v>400</v>
      </c>
      <c r="H557" s="46" t="s">
        <v>250</v>
      </c>
      <c r="I557" s="46" t="s">
        <v>35</v>
      </c>
      <c r="J557" s="46" t="s">
        <v>150</v>
      </c>
      <c r="K557" s="46" t="s">
        <v>60</v>
      </c>
      <c r="L557" s="46" t="s">
        <v>1966</v>
      </c>
      <c r="M557" s="46" t="s">
        <v>28</v>
      </c>
      <c r="N557" s="47">
        <v>44701</v>
      </c>
      <c r="O557" s="47">
        <v>44695</v>
      </c>
      <c r="P557" s="15" t="s">
        <v>402</v>
      </c>
      <c r="Q557" s="15" t="s">
        <v>55</v>
      </c>
      <c r="R557" s="15" t="s">
        <v>153</v>
      </c>
    </row>
    <row r="558" spans="1:18" ht="50.1" hidden="1" customHeight="1">
      <c r="A558" s="46" t="s">
        <v>1967</v>
      </c>
      <c r="B558" s="47">
        <v>44536</v>
      </c>
      <c r="C558" s="49">
        <f t="shared" si="8"/>
        <v>0.45205479452054792</v>
      </c>
      <c r="D558" s="59">
        <v>22</v>
      </c>
      <c r="E558" s="46" t="s">
        <v>1968</v>
      </c>
      <c r="F558" s="46" t="s">
        <v>21</v>
      </c>
      <c r="G558" s="46" t="s">
        <v>33</v>
      </c>
      <c r="H558" s="46" t="s">
        <v>179</v>
      </c>
      <c r="I558" s="46" t="s">
        <v>35</v>
      </c>
      <c r="J558" s="46" t="s">
        <v>25</v>
      </c>
      <c r="K558" s="46" t="s">
        <v>36</v>
      </c>
      <c r="L558" s="46" t="s">
        <v>1969</v>
      </c>
      <c r="M558" s="46" t="s">
        <v>28</v>
      </c>
      <c r="N558" s="47">
        <v>44707</v>
      </c>
      <c r="O558" s="47">
        <v>44701</v>
      </c>
      <c r="P558" s="15" t="s">
        <v>125</v>
      </c>
      <c r="Q558" s="15" t="s">
        <v>55</v>
      </c>
      <c r="R558" s="15" t="s">
        <v>126</v>
      </c>
    </row>
    <row r="559" spans="1:18" ht="50.1" customHeight="1">
      <c r="A559" s="46" t="s">
        <v>1970</v>
      </c>
      <c r="B559" s="47">
        <v>43431</v>
      </c>
      <c r="C559" s="49">
        <f t="shared" si="8"/>
        <v>3.4821917808219176</v>
      </c>
      <c r="D559" s="59">
        <v>24</v>
      </c>
      <c r="E559" s="46" t="s">
        <v>1971</v>
      </c>
      <c r="F559" s="46" t="s">
        <v>462</v>
      </c>
      <c r="G559" s="46" t="s">
        <v>33</v>
      </c>
      <c r="H559" s="46" t="s">
        <v>81</v>
      </c>
      <c r="I559" s="46" t="s">
        <v>35</v>
      </c>
      <c r="J559" s="46" t="s">
        <v>25</v>
      </c>
      <c r="K559" s="46" t="s">
        <v>104</v>
      </c>
      <c r="L559" s="46" t="s">
        <v>1972</v>
      </c>
      <c r="M559" s="46" t="s">
        <v>28</v>
      </c>
      <c r="N559" s="47">
        <v>44717</v>
      </c>
      <c r="O559" s="47">
        <v>44702</v>
      </c>
      <c r="P559" s="15" t="s">
        <v>125</v>
      </c>
      <c r="Q559" s="15">
        <v>2</v>
      </c>
      <c r="R559" s="15" t="s">
        <v>126</v>
      </c>
    </row>
    <row r="560" spans="1:18" ht="50.1" hidden="1" customHeight="1">
      <c r="A560" s="46" t="s">
        <v>1973</v>
      </c>
      <c r="B560" s="47">
        <v>44489</v>
      </c>
      <c r="C560" s="49">
        <f t="shared" si="8"/>
        <v>0.58082191780821912</v>
      </c>
      <c r="D560" s="59">
        <v>33</v>
      </c>
      <c r="E560" s="46" t="s">
        <v>1974</v>
      </c>
      <c r="F560" s="46" t="s">
        <v>1282</v>
      </c>
      <c r="G560" s="46" t="s">
        <v>22</v>
      </c>
      <c r="H560" s="46" t="s">
        <v>23</v>
      </c>
      <c r="I560" s="46" t="s">
        <v>35</v>
      </c>
      <c r="J560" s="46" t="s">
        <v>25</v>
      </c>
      <c r="K560" s="46" t="s">
        <v>104</v>
      </c>
      <c r="L560" s="46" t="s">
        <v>1975</v>
      </c>
      <c r="M560" s="46" t="s">
        <v>28</v>
      </c>
      <c r="N560" s="47">
        <v>44709</v>
      </c>
      <c r="O560" s="47">
        <v>44701</v>
      </c>
      <c r="P560" s="15" t="s">
        <v>29</v>
      </c>
      <c r="Q560" s="15">
        <v>1</v>
      </c>
      <c r="R560" s="15" t="s">
        <v>30</v>
      </c>
    </row>
    <row r="561" spans="1:18" ht="50.1" customHeight="1">
      <c r="A561" s="46" t="s">
        <v>1976</v>
      </c>
      <c r="B561" s="47">
        <v>43549</v>
      </c>
      <c r="C561" s="49">
        <f t="shared" si="8"/>
        <v>3.1589041095890411</v>
      </c>
      <c r="D561" s="59">
        <v>58</v>
      </c>
      <c r="E561" s="46" t="s">
        <v>1977</v>
      </c>
      <c r="F561" s="46" t="s">
        <v>80</v>
      </c>
      <c r="G561" s="46" t="s">
        <v>33</v>
      </c>
      <c r="H561" s="46" t="s">
        <v>51</v>
      </c>
      <c r="I561" s="46" t="s">
        <v>35</v>
      </c>
      <c r="J561" s="46" t="s">
        <v>25</v>
      </c>
      <c r="K561" s="46" t="s">
        <v>250</v>
      </c>
      <c r="L561" s="46" t="s">
        <v>1978</v>
      </c>
      <c r="M561" s="46" t="s">
        <v>28</v>
      </c>
      <c r="N561" s="47">
        <v>44714</v>
      </c>
      <c r="O561" s="47">
        <v>44702</v>
      </c>
      <c r="P561" s="15" t="s">
        <v>38</v>
      </c>
      <c r="Q561" s="15" t="s">
        <v>1849</v>
      </c>
      <c r="R561" s="15" t="s">
        <v>39</v>
      </c>
    </row>
    <row r="562" spans="1:18" ht="50.1" hidden="1" customHeight="1">
      <c r="A562" s="46" t="s">
        <v>1979</v>
      </c>
      <c r="B562" s="47">
        <v>44438</v>
      </c>
      <c r="C562" s="49">
        <f t="shared" si="8"/>
        <v>0.72328767123287674</v>
      </c>
      <c r="D562" s="59">
        <v>34</v>
      </c>
      <c r="E562" s="46" t="s">
        <v>1980</v>
      </c>
      <c r="F562" s="46" t="s">
        <v>178</v>
      </c>
      <c r="G562" s="46" t="s">
        <v>33</v>
      </c>
      <c r="H562" s="46" t="s">
        <v>42</v>
      </c>
      <c r="I562" s="46" t="s">
        <v>35</v>
      </c>
      <c r="J562" s="46" t="s">
        <v>25</v>
      </c>
      <c r="K562" s="46" t="s">
        <v>36</v>
      </c>
      <c r="L562" s="46" t="s">
        <v>1981</v>
      </c>
      <c r="M562" s="46" t="s">
        <v>28</v>
      </c>
      <c r="N562" s="47">
        <v>44706</v>
      </c>
      <c r="O562" s="47">
        <v>44702</v>
      </c>
      <c r="P562" s="15" t="s">
        <v>125</v>
      </c>
      <c r="Q562" s="15">
        <v>9</v>
      </c>
      <c r="R562" s="15" t="s">
        <v>126</v>
      </c>
    </row>
    <row r="563" spans="1:18" ht="50.1" customHeight="1">
      <c r="A563" s="46" t="s">
        <v>1982</v>
      </c>
      <c r="B563" s="47">
        <v>43599</v>
      </c>
      <c r="C563" s="49">
        <f t="shared" si="8"/>
        <v>3.0246575342465754</v>
      </c>
      <c r="D563" s="59">
        <v>28</v>
      </c>
      <c r="E563" s="46" t="s">
        <v>1983</v>
      </c>
      <c r="F563" s="46" t="s">
        <v>194</v>
      </c>
      <c r="G563" s="46" t="s">
        <v>33</v>
      </c>
      <c r="H563" s="46" t="s">
        <v>42</v>
      </c>
      <c r="I563" s="46" t="s">
        <v>35</v>
      </c>
      <c r="J563" s="46" t="s">
        <v>25</v>
      </c>
      <c r="K563" s="46" t="s">
        <v>104</v>
      </c>
      <c r="L563" s="46" t="s">
        <v>1984</v>
      </c>
      <c r="M563" s="46" t="s">
        <v>28</v>
      </c>
      <c r="N563" s="47">
        <v>44706</v>
      </c>
      <c r="O563" s="47">
        <v>44703</v>
      </c>
      <c r="P563" s="15" t="s">
        <v>125</v>
      </c>
      <c r="Q563" s="15">
        <v>2</v>
      </c>
      <c r="R563" s="15" t="s">
        <v>126</v>
      </c>
    </row>
    <row r="564" spans="1:18" ht="50.1" customHeight="1">
      <c r="A564" s="46" t="s">
        <v>1985</v>
      </c>
      <c r="B564" s="47">
        <v>40147</v>
      </c>
      <c r="C564" s="49">
        <f t="shared" si="8"/>
        <v>12.479452054794521</v>
      </c>
      <c r="D564" s="59">
        <v>54</v>
      </c>
      <c r="E564" s="46" t="s">
        <v>1986</v>
      </c>
      <c r="F564" s="46" t="s">
        <v>50</v>
      </c>
      <c r="G564" s="46" t="s">
        <v>33</v>
      </c>
      <c r="H564" s="46" t="s">
        <v>42</v>
      </c>
      <c r="I564" s="46" t="s">
        <v>35</v>
      </c>
      <c r="J564" s="46" t="s">
        <v>25</v>
      </c>
      <c r="K564" s="46" t="s">
        <v>36</v>
      </c>
      <c r="L564" s="46" t="s">
        <v>1987</v>
      </c>
      <c r="M564" s="46" t="s">
        <v>28</v>
      </c>
      <c r="N564" s="47">
        <v>44704</v>
      </c>
      <c r="O564" s="47">
        <v>44702</v>
      </c>
      <c r="P564" s="15" t="s">
        <v>125</v>
      </c>
      <c r="Q564" s="15">
        <v>2</v>
      </c>
      <c r="R564" s="15" t="s">
        <v>126</v>
      </c>
    </row>
    <row r="565" spans="1:18" ht="50.1" hidden="1" customHeight="1">
      <c r="A565" s="46" t="s">
        <v>1988</v>
      </c>
      <c r="B565" s="47">
        <v>44473</v>
      </c>
      <c r="C565" s="49">
        <f t="shared" si="8"/>
        <v>0.63013698630136983</v>
      </c>
      <c r="D565" s="59">
        <v>31</v>
      </c>
      <c r="E565" s="46" t="s">
        <v>1989</v>
      </c>
      <c r="F565" s="46" t="s">
        <v>129</v>
      </c>
      <c r="G565" s="46" t="s">
        <v>33</v>
      </c>
      <c r="H565" s="46" t="s">
        <v>51</v>
      </c>
      <c r="I565" s="46" t="s">
        <v>35</v>
      </c>
      <c r="J565" s="46" t="s">
        <v>25</v>
      </c>
      <c r="K565" s="46" t="s">
        <v>26</v>
      </c>
      <c r="L565" s="46" t="s">
        <v>1990</v>
      </c>
      <c r="M565" s="46" t="s">
        <v>28</v>
      </c>
      <c r="N565" s="47">
        <v>44711</v>
      </c>
      <c r="O565" s="47">
        <v>44703</v>
      </c>
      <c r="P565" s="15" t="s">
        <v>650</v>
      </c>
      <c r="Q565" s="15" t="s">
        <v>651</v>
      </c>
      <c r="R565" s="15" t="s">
        <v>1796</v>
      </c>
    </row>
    <row r="566" spans="1:18" ht="50.1" customHeight="1">
      <c r="A566" s="46" t="s">
        <v>1991</v>
      </c>
      <c r="B566" s="47">
        <v>32068</v>
      </c>
      <c r="C566" s="49">
        <f t="shared" si="8"/>
        <v>34.61917808219178</v>
      </c>
      <c r="D566" s="59">
        <v>56</v>
      </c>
      <c r="E566" s="46" t="s">
        <v>1992</v>
      </c>
      <c r="F566" s="46" t="s">
        <v>462</v>
      </c>
      <c r="G566" s="46" t="s">
        <v>33</v>
      </c>
      <c r="H566" s="46" t="s">
        <v>51</v>
      </c>
      <c r="I566" s="46" t="s">
        <v>35</v>
      </c>
      <c r="J566" s="46" t="s">
        <v>1993</v>
      </c>
      <c r="K566" s="46" t="s">
        <v>256</v>
      </c>
      <c r="L566" s="46" t="s">
        <v>1994</v>
      </c>
      <c r="M566" s="46" t="s">
        <v>28</v>
      </c>
      <c r="N566" s="47">
        <v>44715</v>
      </c>
      <c r="O566" s="47">
        <v>44704</v>
      </c>
      <c r="P566" s="15" t="s">
        <v>38</v>
      </c>
      <c r="Q566" s="15" t="s">
        <v>1399</v>
      </c>
      <c r="R566" s="15" t="s">
        <v>39</v>
      </c>
    </row>
    <row r="567" spans="1:18" ht="50.1" hidden="1" customHeight="1">
      <c r="A567" s="46" t="s">
        <v>1995</v>
      </c>
      <c r="B567" s="47">
        <v>44662</v>
      </c>
      <c r="C567" s="49">
        <f t="shared" si="8"/>
        <v>0.11506849315068493</v>
      </c>
      <c r="D567" s="59">
        <v>39</v>
      </c>
      <c r="E567" s="46" t="s">
        <v>1996</v>
      </c>
      <c r="F567" s="46" t="s">
        <v>80</v>
      </c>
      <c r="G567" s="46" t="s">
        <v>400</v>
      </c>
      <c r="H567" s="46" t="s">
        <v>250</v>
      </c>
      <c r="I567" s="46" t="s">
        <v>35</v>
      </c>
      <c r="J567" s="46" t="s">
        <v>249</v>
      </c>
      <c r="K567" s="46" t="s">
        <v>26</v>
      </c>
      <c r="L567" s="46" t="s">
        <v>1997</v>
      </c>
      <c r="M567" s="46" t="s">
        <v>28</v>
      </c>
      <c r="N567" s="47">
        <v>44705</v>
      </c>
      <c r="O567" s="47">
        <v>44704</v>
      </c>
      <c r="P567" s="15" t="s">
        <v>402</v>
      </c>
      <c r="Q567" s="15" t="s">
        <v>55</v>
      </c>
      <c r="R567" s="15" t="s">
        <v>153</v>
      </c>
    </row>
    <row r="568" spans="1:18" ht="50.1" hidden="1" customHeight="1">
      <c r="A568" s="46" t="s">
        <v>1998</v>
      </c>
      <c r="B568" s="47">
        <v>44669</v>
      </c>
      <c r="C568" s="49">
        <f t="shared" si="8"/>
        <v>9.5890410958904104E-2</v>
      </c>
      <c r="D568" s="59">
        <v>24</v>
      </c>
      <c r="E568" s="46" t="s">
        <v>1999</v>
      </c>
      <c r="F568" s="46" t="s">
        <v>80</v>
      </c>
      <c r="G568" s="46" t="s">
        <v>400</v>
      </c>
      <c r="H568" s="46" t="s">
        <v>51</v>
      </c>
      <c r="I568" s="46" t="s">
        <v>35</v>
      </c>
      <c r="J568" s="46" t="s">
        <v>249</v>
      </c>
      <c r="K568" s="46" t="s">
        <v>26</v>
      </c>
      <c r="L568" s="46" t="s">
        <v>2000</v>
      </c>
      <c r="M568" s="46" t="s">
        <v>28</v>
      </c>
      <c r="N568" s="47">
        <v>44708</v>
      </c>
      <c r="O568" s="47">
        <v>44704</v>
      </c>
      <c r="P568" s="15" t="s">
        <v>402</v>
      </c>
      <c r="Q568" s="15" t="s">
        <v>55</v>
      </c>
      <c r="R568" s="15" t="s">
        <v>153</v>
      </c>
    </row>
    <row r="569" spans="1:18" ht="50.1" customHeight="1">
      <c r="A569" s="46" t="s">
        <v>2001</v>
      </c>
      <c r="B569" s="47">
        <v>42534</v>
      </c>
      <c r="C569" s="49">
        <f t="shared" si="8"/>
        <v>5.9479452054794519</v>
      </c>
      <c r="D569" s="59">
        <v>30</v>
      </c>
      <c r="E569" s="46" t="s">
        <v>2002</v>
      </c>
      <c r="F569" s="46" t="s">
        <v>202</v>
      </c>
      <c r="G569" s="46" t="s">
        <v>22</v>
      </c>
      <c r="H569" s="46" t="s">
        <v>23</v>
      </c>
      <c r="I569" s="46" t="s">
        <v>35</v>
      </c>
      <c r="J569" s="46" t="s">
        <v>292</v>
      </c>
      <c r="K569" s="46" t="s">
        <v>60</v>
      </c>
      <c r="L569" s="46" t="s">
        <v>2003</v>
      </c>
      <c r="M569" s="46" t="s">
        <v>28</v>
      </c>
      <c r="N569" s="47">
        <v>44715</v>
      </c>
      <c r="O569" s="47">
        <v>44705</v>
      </c>
      <c r="P569" s="15" t="s">
        <v>136</v>
      </c>
      <c r="Q569" s="15" t="s">
        <v>55</v>
      </c>
      <c r="R569" s="15" t="s">
        <v>47</v>
      </c>
    </row>
    <row r="570" spans="1:18" ht="50.1" customHeight="1">
      <c r="A570" s="46" t="s">
        <v>2004</v>
      </c>
      <c r="B570" s="47">
        <v>42996</v>
      </c>
      <c r="C570" s="49">
        <f t="shared" si="8"/>
        <v>4.3917808219178083</v>
      </c>
      <c r="D570" s="59">
        <v>64</v>
      </c>
      <c r="E570" s="46" t="s">
        <v>2005</v>
      </c>
      <c r="F570" s="46" t="s">
        <v>202</v>
      </c>
      <c r="G570" s="46" t="s">
        <v>22</v>
      </c>
      <c r="H570" s="46" t="s">
        <v>276</v>
      </c>
      <c r="I570" s="46" t="s">
        <v>35</v>
      </c>
      <c r="J570" s="46" t="s">
        <v>1482</v>
      </c>
      <c r="K570" s="46" t="s">
        <v>26</v>
      </c>
      <c r="L570" s="46" t="s">
        <v>2006</v>
      </c>
      <c r="M570" s="46" t="s">
        <v>28</v>
      </c>
      <c r="N570" s="47">
        <v>44715</v>
      </c>
      <c r="O570" s="47">
        <v>44599</v>
      </c>
      <c r="P570" s="46" t="s">
        <v>1087</v>
      </c>
      <c r="Q570" s="46" t="s">
        <v>55</v>
      </c>
      <c r="R570" s="47" t="s">
        <v>47</v>
      </c>
    </row>
    <row r="571" spans="1:18" ht="50.1" customHeight="1">
      <c r="A571" s="46" t="s">
        <v>2007</v>
      </c>
      <c r="B571" s="47">
        <v>39755</v>
      </c>
      <c r="C571" s="49">
        <f t="shared" si="8"/>
        <v>13.536986301369863</v>
      </c>
      <c r="D571" s="59">
        <v>61</v>
      </c>
      <c r="E571" s="46" t="s">
        <v>2008</v>
      </c>
      <c r="F571" s="46" t="s">
        <v>80</v>
      </c>
      <c r="G571" s="46" t="s">
        <v>33</v>
      </c>
      <c r="H571" s="46" t="s">
        <v>42</v>
      </c>
      <c r="I571" s="46" t="s">
        <v>35</v>
      </c>
      <c r="J571" s="46" t="s">
        <v>86</v>
      </c>
      <c r="K571" s="46" t="s">
        <v>26</v>
      </c>
      <c r="L571" s="46" t="s">
        <v>2009</v>
      </c>
      <c r="M571" s="46" t="s">
        <v>28</v>
      </c>
      <c r="N571" s="47">
        <v>44705</v>
      </c>
      <c r="O571" s="47">
        <v>44696</v>
      </c>
      <c r="P571" s="15" t="s">
        <v>1213</v>
      </c>
      <c r="Q571" s="15" t="s">
        <v>55</v>
      </c>
      <c r="R571" s="15" t="s">
        <v>47</v>
      </c>
    </row>
    <row r="572" spans="1:18" ht="50.1" hidden="1" customHeight="1">
      <c r="A572" s="46" t="s">
        <v>2010</v>
      </c>
      <c r="B572" s="47">
        <v>44391</v>
      </c>
      <c r="C572" s="49">
        <f t="shared" si="8"/>
        <v>0.77808219178082194</v>
      </c>
      <c r="D572" s="59">
        <v>62</v>
      </c>
      <c r="E572" s="46" t="s">
        <v>2011</v>
      </c>
      <c r="F572" s="46" t="s">
        <v>80</v>
      </c>
      <c r="G572" s="46" t="s">
        <v>400</v>
      </c>
      <c r="H572" s="46" t="s">
        <v>437</v>
      </c>
      <c r="I572" s="46" t="s">
        <v>35</v>
      </c>
      <c r="J572" s="46" t="s">
        <v>221</v>
      </c>
      <c r="K572" s="46" t="s">
        <v>26</v>
      </c>
      <c r="L572" s="46" t="s">
        <v>2012</v>
      </c>
      <c r="M572" s="46" t="s">
        <v>28</v>
      </c>
      <c r="N572" s="47">
        <v>44718</v>
      </c>
      <c r="O572" s="47">
        <v>44675</v>
      </c>
      <c r="P572" s="46" t="s">
        <v>221</v>
      </c>
      <c r="Q572" s="46" t="s">
        <v>55</v>
      </c>
      <c r="R572" s="47" t="s">
        <v>47</v>
      </c>
    </row>
    <row r="573" spans="1:18" ht="50.1" hidden="1" customHeight="1">
      <c r="A573" s="46" t="s">
        <v>2013</v>
      </c>
      <c r="B573" s="47">
        <v>44515</v>
      </c>
      <c r="C573" s="49">
        <f t="shared" si="8"/>
        <v>0.42191780821917807</v>
      </c>
      <c r="D573" s="59">
        <v>24</v>
      </c>
      <c r="E573" s="46" t="s">
        <v>2014</v>
      </c>
      <c r="F573" s="46" t="s">
        <v>194</v>
      </c>
      <c r="G573" s="46" t="s">
        <v>33</v>
      </c>
      <c r="H573" s="46" t="s">
        <v>34</v>
      </c>
      <c r="I573" s="46" t="s">
        <v>35</v>
      </c>
      <c r="J573" s="46" t="s">
        <v>2015</v>
      </c>
      <c r="K573" s="46" t="s">
        <v>26</v>
      </c>
      <c r="L573" s="46" t="s">
        <v>2016</v>
      </c>
      <c r="M573" s="46" t="s">
        <v>28</v>
      </c>
      <c r="N573" s="47">
        <v>44706</v>
      </c>
      <c r="O573" s="47">
        <v>44669</v>
      </c>
      <c r="P573" s="15" t="s">
        <v>1050</v>
      </c>
      <c r="Q573" s="15" t="s">
        <v>55</v>
      </c>
      <c r="R573" s="15" t="s">
        <v>47</v>
      </c>
    </row>
    <row r="574" spans="1:18" ht="50.1" customHeight="1">
      <c r="A574" s="46" t="s">
        <v>2017</v>
      </c>
      <c r="B574" s="47">
        <v>36124</v>
      </c>
      <c r="C574" s="49">
        <f t="shared" si="8"/>
        <v>23.512328767123286</v>
      </c>
      <c r="D574" s="59">
        <v>52</v>
      </c>
      <c r="E574" s="46" t="s">
        <v>2018</v>
      </c>
      <c r="F574" s="46" t="s">
        <v>156</v>
      </c>
      <c r="G574" s="46" t="s">
        <v>22</v>
      </c>
      <c r="H574" s="46" t="s">
        <v>66</v>
      </c>
      <c r="I574" s="46" t="s">
        <v>35</v>
      </c>
      <c r="J574" s="46" t="s">
        <v>300</v>
      </c>
      <c r="K574" s="46" t="s">
        <v>26</v>
      </c>
      <c r="L574" s="46" t="s">
        <v>2019</v>
      </c>
      <c r="M574" s="46" t="s">
        <v>28</v>
      </c>
      <c r="N574" s="47">
        <v>44706</v>
      </c>
      <c r="O574" s="47">
        <v>44706</v>
      </c>
      <c r="P574" s="15" t="s">
        <v>66</v>
      </c>
      <c r="Q574" s="15" t="s">
        <v>55</v>
      </c>
      <c r="R574" s="15" t="s">
        <v>69</v>
      </c>
    </row>
    <row r="575" spans="1:18" ht="50.1" customHeight="1">
      <c r="A575" s="46" t="s">
        <v>2020</v>
      </c>
      <c r="B575" s="47">
        <v>42226</v>
      </c>
      <c r="C575" s="49">
        <f t="shared" si="8"/>
        <v>6.7753424657534245</v>
      </c>
      <c r="D575" s="59">
        <v>44</v>
      </c>
      <c r="E575" s="46" t="s">
        <v>382</v>
      </c>
      <c r="F575" s="46" t="s">
        <v>194</v>
      </c>
      <c r="G575" s="46" t="s">
        <v>33</v>
      </c>
      <c r="H575" s="46" t="s">
        <v>59</v>
      </c>
      <c r="I575" s="46" t="s">
        <v>35</v>
      </c>
      <c r="J575" s="46" t="s">
        <v>1482</v>
      </c>
      <c r="K575" s="46" t="s">
        <v>250</v>
      </c>
      <c r="L575" s="46" t="s">
        <v>2021</v>
      </c>
      <c r="M575" s="46" t="s">
        <v>28</v>
      </c>
      <c r="N575" s="47">
        <v>44706</v>
      </c>
      <c r="O575" s="47">
        <v>44699</v>
      </c>
      <c r="P575" s="15" t="s">
        <v>2022</v>
      </c>
      <c r="Q575" s="15" t="s">
        <v>55</v>
      </c>
      <c r="R575" s="15" t="s">
        <v>47</v>
      </c>
    </row>
    <row r="576" spans="1:18" ht="50.1" customHeight="1">
      <c r="A576" s="46" t="s">
        <v>2023</v>
      </c>
      <c r="B576" s="47">
        <v>36741</v>
      </c>
      <c r="C576" s="49">
        <f t="shared" si="8"/>
        <v>21.82191780821918</v>
      </c>
      <c r="D576" s="59">
        <v>64</v>
      </c>
      <c r="E576" s="46" t="s">
        <v>2024</v>
      </c>
      <c r="F576" s="46" t="s">
        <v>21</v>
      </c>
      <c r="G576" s="46" t="s">
        <v>33</v>
      </c>
      <c r="H576" s="46" t="s">
        <v>51</v>
      </c>
      <c r="I576" s="46" t="s">
        <v>35</v>
      </c>
      <c r="J576" s="46" t="s">
        <v>2025</v>
      </c>
      <c r="K576" s="46" t="s">
        <v>60</v>
      </c>
      <c r="L576" s="46" t="s">
        <v>2026</v>
      </c>
      <c r="M576" s="46" t="s">
        <v>28</v>
      </c>
      <c r="N576" s="47">
        <v>44734</v>
      </c>
      <c r="O576" s="47">
        <v>44706</v>
      </c>
      <c r="P576" s="46" t="s">
        <v>2027</v>
      </c>
      <c r="Q576" s="46" t="s">
        <v>55</v>
      </c>
      <c r="R576" s="47" t="s">
        <v>47</v>
      </c>
    </row>
    <row r="577" spans="1:18" ht="50.1" customHeight="1">
      <c r="A577" s="46" t="s">
        <v>2028</v>
      </c>
      <c r="B577" s="47">
        <v>42555</v>
      </c>
      <c r="C577" s="49">
        <f t="shared" si="8"/>
        <v>5.8630136986301373</v>
      </c>
      <c r="D577" s="59">
        <v>32</v>
      </c>
      <c r="E577" s="46" t="s">
        <v>2029</v>
      </c>
      <c r="F577" s="46" t="s">
        <v>80</v>
      </c>
      <c r="G577" s="46" t="s">
        <v>33</v>
      </c>
      <c r="H577" s="46" t="s">
        <v>51</v>
      </c>
      <c r="I577" s="46" t="s">
        <v>35</v>
      </c>
      <c r="J577" s="46" t="s">
        <v>221</v>
      </c>
      <c r="K577" s="46" t="s">
        <v>36</v>
      </c>
      <c r="L577" s="46" t="s">
        <v>2030</v>
      </c>
      <c r="M577" s="46" t="s">
        <v>28</v>
      </c>
      <c r="N577" s="47">
        <v>44714</v>
      </c>
      <c r="O577" s="47">
        <v>44695</v>
      </c>
      <c r="P577" s="15" t="s">
        <v>650</v>
      </c>
      <c r="Q577" s="15" t="s">
        <v>651</v>
      </c>
      <c r="R577" s="15" t="s">
        <v>1796</v>
      </c>
    </row>
    <row r="578" spans="1:18" ht="50.1" hidden="1" customHeight="1">
      <c r="A578" s="46" t="s">
        <v>2031</v>
      </c>
      <c r="B578" s="47">
        <v>44466</v>
      </c>
      <c r="C578" s="49">
        <f t="shared" si="8"/>
        <v>0.65753424657534243</v>
      </c>
      <c r="D578" s="59">
        <v>29</v>
      </c>
      <c r="E578" s="46" t="s">
        <v>2032</v>
      </c>
      <c r="F578" s="46" t="s">
        <v>50</v>
      </c>
      <c r="G578" s="46" t="s">
        <v>33</v>
      </c>
      <c r="H578" s="46" t="s">
        <v>51</v>
      </c>
      <c r="I578" s="46" t="s">
        <v>35</v>
      </c>
      <c r="J578" s="46" t="s">
        <v>139</v>
      </c>
      <c r="K578" s="46" t="s">
        <v>36</v>
      </c>
      <c r="L578" s="46" t="s">
        <v>2033</v>
      </c>
      <c r="M578" s="46" t="s">
        <v>28</v>
      </c>
      <c r="N578" s="47">
        <v>44707</v>
      </c>
      <c r="O578" s="47">
        <v>44706</v>
      </c>
      <c r="P578" s="16" t="s">
        <v>650</v>
      </c>
      <c r="Q578" s="16" t="s">
        <v>2034</v>
      </c>
      <c r="R578" s="16" t="s">
        <v>1796</v>
      </c>
    </row>
    <row r="579" spans="1:18" ht="50.1" customHeight="1">
      <c r="A579" s="46" t="s">
        <v>2035</v>
      </c>
      <c r="B579" s="47">
        <v>39995</v>
      </c>
      <c r="C579" s="49">
        <f t="shared" ref="C579:C642" si="9">(O579-B579)/365</f>
        <v>12.90958904109589</v>
      </c>
      <c r="D579" s="59">
        <v>57</v>
      </c>
      <c r="E579" s="46" t="s">
        <v>2036</v>
      </c>
      <c r="F579" s="46" t="s">
        <v>202</v>
      </c>
      <c r="G579" s="46" t="s">
        <v>423</v>
      </c>
      <c r="H579" s="46" t="s">
        <v>250</v>
      </c>
      <c r="I579" s="46" t="s">
        <v>35</v>
      </c>
      <c r="J579" s="46" t="s">
        <v>300</v>
      </c>
      <c r="K579" s="46" t="s">
        <v>26</v>
      </c>
      <c r="L579" s="46" t="s">
        <v>2037</v>
      </c>
      <c r="M579" s="46" t="s">
        <v>28</v>
      </c>
      <c r="N579" s="47">
        <v>44713</v>
      </c>
      <c r="O579" s="47">
        <v>44707</v>
      </c>
      <c r="P579" s="15" t="s">
        <v>1523</v>
      </c>
      <c r="Q579" s="15" t="s">
        <v>55</v>
      </c>
      <c r="R579" s="15" t="s">
        <v>47</v>
      </c>
    </row>
    <row r="580" spans="1:18" ht="50.1" customHeight="1">
      <c r="A580" s="46" t="s">
        <v>2038</v>
      </c>
      <c r="B580" s="47">
        <v>43584</v>
      </c>
      <c r="C580" s="49">
        <f t="shared" si="9"/>
        <v>3.0465753424657533</v>
      </c>
      <c r="D580" s="59">
        <v>27</v>
      </c>
      <c r="E580" s="46" t="s">
        <v>2039</v>
      </c>
      <c r="F580" s="46" t="s">
        <v>194</v>
      </c>
      <c r="G580" s="46" t="s">
        <v>33</v>
      </c>
      <c r="H580" s="46" t="s">
        <v>51</v>
      </c>
      <c r="I580" s="46" t="s">
        <v>35</v>
      </c>
      <c r="J580" s="46" t="s">
        <v>1929</v>
      </c>
      <c r="K580" s="46" t="s">
        <v>250</v>
      </c>
      <c r="L580" s="46" t="s">
        <v>2040</v>
      </c>
      <c r="M580" s="46" t="s">
        <v>28</v>
      </c>
      <c r="N580" s="47">
        <v>44707</v>
      </c>
      <c r="O580" s="47">
        <v>44696</v>
      </c>
      <c r="P580" s="15" t="s">
        <v>38</v>
      </c>
      <c r="Q580" s="15" t="s">
        <v>897</v>
      </c>
      <c r="R580" s="15" t="s">
        <v>47</v>
      </c>
    </row>
    <row r="581" spans="1:18" ht="50.1" hidden="1" customHeight="1">
      <c r="A581" s="46" t="s">
        <v>2041</v>
      </c>
      <c r="B581" s="47">
        <v>44669</v>
      </c>
      <c r="C581" s="49">
        <f t="shared" si="9"/>
        <v>0.10410958904109589</v>
      </c>
      <c r="D581" s="59">
        <v>22</v>
      </c>
      <c r="E581" s="46" t="s">
        <v>2042</v>
      </c>
      <c r="F581" s="46" t="s">
        <v>344</v>
      </c>
      <c r="G581" s="46" t="s">
        <v>22</v>
      </c>
      <c r="H581" s="46" t="s">
        <v>23</v>
      </c>
      <c r="I581" s="46" t="s">
        <v>35</v>
      </c>
      <c r="J581" s="46" t="s">
        <v>2043</v>
      </c>
      <c r="K581" s="46" t="s">
        <v>60</v>
      </c>
      <c r="L581" s="46" t="s">
        <v>2044</v>
      </c>
      <c r="M581" s="46" t="s">
        <v>28</v>
      </c>
      <c r="N581" s="47">
        <v>44714</v>
      </c>
      <c r="O581" s="47">
        <v>44707</v>
      </c>
      <c r="P581" s="16" t="s">
        <v>1421</v>
      </c>
      <c r="Q581" s="16">
        <v>1</v>
      </c>
      <c r="R581" s="16" t="s">
        <v>47</v>
      </c>
    </row>
    <row r="582" spans="1:18" ht="50.1" customHeight="1">
      <c r="A582" s="46" t="s">
        <v>2045</v>
      </c>
      <c r="B582" s="47">
        <v>42257</v>
      </c>
      <c r="C582" s="49">
        <f t="shared" si="9"/>
        <v>6.7123287671232879</v>
      </c>
      <c r="D582" s="59">
        <v>28</v>
      </c>
      <c r="E582" s="46" t="s">
        <v>2046</v>
      </c>
      <c r="F582" s="46" t="s">
        <v>129</v>
      </c>
      <c r="G582" s="46" t="s">
        <v>22</v>
      </c>
      <c r="H582" s="46" t="s">
        <v>173</v>
      </c>
      <c r="I582" s="46" t="s">
        <v>35</v>
      </c>
      <c r="J582" s="46" t="s">
        <v>292</v>
      </c>
      <c r="K582" s="46" t="s">
        <v>26</v>
      </c>
      <c r="L582" s="46" t="s">
        <v>2047</v>
      </c>
      <c r="M582" s="46" t="s">
        <v>28</v>
      </c>
      <c r="N582" s="47">
        <v>44707</v>
      </c>
      <c r="O582" s="47">
        <v>44707</v>
      </c>
      <c r="P582" s="16" t="s">
        <v>136</v>
      </c>
      <c r="Q582" s="16" t="s">
        <v>55</v>
      </c>
      <c r="R582" s="16" t="s">
        <v>346</v>
      </c>
    </row>
    <row r="583" spans="1:18" ht="50.1" hidden="1" customHeight="1">
      <c r="A583" s="46" t="s">
        <v>2048</v>
      </c>
      <c r="B583" s="47">
        <v>44391</v>
      </c>
      <c r="C583" s="49">
        <f t="shared" si="9"/>
        <v>0.75342465753424659</v>
      </c>
      <c r="D583" s="59">
        <v>33</v>
      </c>
      <c r="E583" s="46" t="s">
        <v>2049</v>
      </c>
      <c r="F583" s="46" t="s">
        <v>80</v>
      </c>
      <c r="G583" s="46" t="s">
        <v>400</v>
      </c>
      <c r="H583" s="46" t="s">
        <v>2050</v>
      </c>
      <c r="I583" s="46" t="s">
        <v>35</v>
      </c>
      <c r="J583" s="46" t="s">
        <v>25</v>
      </c>
      <c r="K583" s="46" t="s">
        <v>36</v>
      </c>
      <c r="L583" s="46" t="s">
        <v>2051</v>
      </c>
      <c r="M583" s="46" t="s">
        <v>28</v>
      </c>
      <c r="N583" s="47">
        <v>44735</v>
      </c>
      <c r="O583" s="47">
        <v>44666</v>
      </c>
      <c r="P583" s="46" t="s">
        <v>1878</v>
      </c>
      <c r="Q583" s="46"/>
      <c r="R583" s="47"/>
    </row>
    <row r="584" spans="1:18" ht="50.1" hidden="1" customHeight="1">
      <c r="A584" s="46" t="s">
        <v>2052</v>
      </c>
      <c r="B584" s="47">
        <v>44648</v>
      </c>
      <c r="C584" s="49">
        <f t="shared" si="9"/>
        <v>0.16438356164383561</v>
      </c>
      <c r="D584" s="59">
        <v>39</v>
      </c>
      <c r="E584" s="46" t="s">
        <v>2053</v>
      </c>
      <c r="F584" s="46" t="s">
        <v>21</v>
      </c>
      <c r="G584" s="46" t="s">
        <v>33</v>
      </c>
      <c r="H584" s="46" t="s">
        <v>51</v>
      </c>
      <c r="I584" s="46" t="s">
        <v>35</v>
      </c>
      <c r="J584" s="46" t="s">
        <v>620</v>
      </c>
      <c r="K584" s="46" t="s">
        <v>26</v>
      </c>
      <c r="L584" s="46" t="s">
        <v>2054</v>
      </c>
      <c r="M584" s="46" t="s">
        <v>28</v>
      </c>
      <c r="N584" s="47">
        <v>44715</v>
      </c>
      <c r="O584" s="47">
        <v>44708</v>
      </c>
      <c r="P584" s="16" t="s">
        <v>1087</v>
      </c>
      <c r="Q584" s="16" t="s">
        <v>55</v>
      </c>
      <c r="R584" s="16" t="s">
        <v>47</v>
      </c>
    </row>
    <row r="585" spans="1:18" ht="50.1" hidden="1" customHeight="1">
      <c r="A585" s="46" t="s">
        <v>2055</v>
      </c>
      <c r="B585" s="47">
        <v>44473</v>
      </c>
      <c r="C585" s="49">
        <f t="shared" si="9"/>
        <v>0.60821917808219184</v>
      </c>
      <c r="D585" s="59">
        <v>30</v>
      </c>
      <c r="E585" s="46" t="s">
        <v>2056</v>
      </c>
      <c r="F585" s="46" t="s">
        <v>178</v>
      </c>
      <c r="G585" s="46" t="s">
        <v>33</v>
      </c>
      <c r="H585" s="46" t="s">
        <v>73</v>
      </c>
      <c r="I585" s="46" t="s">
        <v>35</v>
      </c>
      <c r="J585" s="46" t="s">
        <v>25</v>
      </c>
      <c r="K585" s="46" t="s">
        <v>36</v>
      </c>
      <c r="L585" s="46" t="s">
        <v>2057</v>
      </c>
      <c r="M585" s="46" t="s">
        <v>28</v>
      </c>
      <c r="N585" s="47">
        <v>44714</v>
      </c>
      <c r="O585" s="47">
        <v>44695</v>
      </c>
      <c r="P585" s="15" t="s">
        <v>650</v>
      </c>
      <c r="Q585" s="15" t="s">
        <v>1795</v>
      </c>
      <c r="R585" s="15" t="s">
        <v>1796</v>
      </c>
    </row>
    <row r="586" spans="1:18" ht="50.1" hidden="1" customHeight="1">
      <c r="A586" s="46" t="s">
        <v>2058</v>
      </c>
      <c r="B586" s="47">
        <v>44459</v>
      </c>
      <c r="C586" s="49">
        <f t="shared" si="9"/>
        <v>0.67671232876712328</v>
      </c>
      <c r="D586" s="59">
        <v>38</v>
      </c>
      <c r="E586" s="46" t="s">
        <v>2059</v>
      </c>
      <c r="F586" s="46" t="s">
        <v>194</v>
      </c>
      <c r="G586" s="46" t="s">
        <v>33</v>
      </c>
      <c r="H586" s="46" t="s">
        <v>51</v>
      </c>
      <c r="I586" s="46" t="s">
        <v>35</v>
      </c>
      <c r="J586" s="46" t="s">
        <v>25</v>
      </c>
      <c r="K586" s="46" t="s">
        <v>36</v>
      </c>
      <c r="L586" s="46" t="s">
        <v>2060</v>
      </c>
      <c r="M586" s="46" t="s">
        <v>28</v>
      </c>
      <c r="N586" s="47">
        <v>44718</v>
      </c>
      <c r="O586" s="47">
        <v>44706</v>
      </c>
      <c r="P586" s="15" t="s">
        <v>650</v>
      </c>
      <c r="Q586" s="15" t="s">
        <v>651</v>
      </c>
      <c r="R586" s="15" t="s">
        <v>1796</v>
      </c>
    </row>
    <row r="587" spans="1:18" ht="50.1" customHeight="1">
      <c r="A587" s="46" t="s">
        <v>2061</v>
      </c>
      <c r="B587" s="47">
        <v>42828</v>
      </c>
      <c r="C587" s="49">
        <f t="shared" si="9"/>
        <v>5.1479452054794521</v>
      </c>
      <c r="D587" s="59">
        <v>31</v>
      </c>
      <c r="E587" s="46" t="s">
        <v>2062</v>
      </c>
      <c r="F587" s="46" t="s">
        <v>202</v>
      </c>
      <c r="G587" s="46" t="s">
        <v>33</v>
      </c>
      <c r="H587" s="46" t="s">
        <v>51</v>
      </c>
      <c r="I587" s="46" t="s">
        <v>35</v>
      </c>
      <c r="J587" s="46" t="s">
        <v>150</v>
      </c>
      <c r="K587" s="46" t="s">
        <v>26</v>
      </c>
      <c r="L587" s="46" t="s">
        <v>2063</v>
      </c>
      <c r="M587" s="46" t="s">
        <v>28</v>
      </c>
      <c r="N587" s="47">
        <v>44714</v>
      </c>
      <c r="O587" s="47">
        <v>44707</v>
      </c>
      <c r="P587" s="16" t="s">
        <v>650</v>
      </c>
      <c r="Q587" s="16" t="s">
        <v>1795</v>
      </c>
      <c r="R587" s="16" t="s">
        <v>47</v>
      </c>
    </row>
    <row r="588" spans="1:18" ht="50.1" hidden="1" customHeight="1">
      <c r="A588" s="46" t="s">
        <v>2064</v>
      </c>
      <c r="B588" s="47">
        <v>44676</v>
      </c>
      <c r="C588" s="49">
        <f t="shared" si="9"/>
        <v>9.0410958904109592E-2</v>
      </c>
      <c r="D588" s="59">
        <v>35</v>
      </c>
      <c r="E588" s="46" t="s">
        <v>2065</v>
      </c>
      <c r="F588" s="46" t="s">
        <v>194</v>
      </c>
      <c r="G588" s="46" t="s">
        <v>33</v>
      </c>
      <c r="H588" s="46" t="s">
        <v>51</v>
      </c>
      <c r="I588" s="46" t="s">
        <v>35</v>
      </c>
      <c r="J588" s="46" t="s">
        <v>234</v>
      </c>
      <c r="K588" s="46" t="s">
        <v>250</v>
      </c>
      <c r="L588" s="46" t="s">
        <v>2066</v>
      </c>
      <c r="M588" s="46" t="s">
        <v>28</v>
      </c>
      <c r="N588" s="47">
        <v>44714</v>
      </c>
      <c r="O588" s="47">
        <v>44709</v>
      </c>
      <c r="P588" s="16" t="s">
        <v>650</v>
      </c>
      <c r="Q588" s="16" t="s">
        <v>1054</v>
      </c>
      <c r="R588" s="16" t="s">
        <v>1796</v>
      </c>
    </row>
    <row r="589" spans="1:18" ht="50.1" customHeight="1">
      <c r="A589" s="46" t="s">
        <v>2067</v>
      </c>
      <c r="B589" s="47">
        <v>42885</v>
      </c>
      <c r="C589" s="49">
        <f t="shared" si="9"/>
        <v>4.9917808219178079</v>
      </c>
      <c r="D589" s="59">
        <v>36</v>
      </c>
      <c r="E589" s="46" t="s">
        <v>2068</v>
      </c>
      <c r="F589" s="46" t="s">
        <v>50</v>
      </c>
      <c r="G589" s="46" t="s">
        <v>33</v>
      </c>
      <c r="H589" s="46" t="s">
        <v>59</v>
      </c>
      <c r="I589" s="46" t="s">
        <v>35</v>
      </c>
      <c r="J589" s="46" t="s">
        <v>571</v>
      </c>
      <c r="K589" s="46" t="s">
        <v>60</v>
      </c>
      <c r="L589" s="46" t="s">
        <v>2069</v>
      </c>
      <c r="M589" s="46" t="s">
        <v>28</v>
      </c>
      <c r="N589" s="47">
        <v>44710</v>
      </c>
      <c r="O589" s="47">
        <v>44707</v>
      </c>
      <c r="P589" s="16" t="s">
        <v>1050</v>
      </c>
      <c r="Q589" s="16" t="s">
        <v>55</v>
      </c>
      <c r="R589" s="16" t="s">
        <v>47</v>
      </c>
    </row>
    <row r="590" spans="1:18" ht="50.1" hidden="1" customHeight="1">
      <c r="A590" s="46" t="s">
        <v>2070</v>
      </c>
      <c r="B590" s="47">
        <v>44627</v>
      </c>
      <c r="C590" s="49">
        <f t="shared" si="9"/>
        <v>0.2</v>
      </c>
      <c r="D590" s="59">
        <v>42</v>
      </c>
      <c r="E590" s="46" t="s">
        <v>2071</v>
      </c>
      <c r="F590" s="46" t="s">
        <v>148</v>
      </c>
      <c r="G590" s="46" t="s">
        <v>33</v>
      </c>
      <c r="H590" s="46" t="s">
        <v>81</v>
      </c>
      <c r="I590" s="46" t="s">
        <v>35</v>
      </c>
      <c r="J590" s="46" t="s">
        <v>213</v>
      </c>
      <c r="K590" s="46" t="s">
        <v>26</v>
      </c>
      <c r="L590" s="46" t="s">
        <v>2072</v>
      </c>
      <c r="M590" s="46" t="s">
        <v>28</v>
      </c>
      <c r="N590" s="47">
        <v>44715</v>
      </c>
      <c r="O590" s="47">
        <v>44700</v>
      </c>
      <c r="P590" s="20" t="s">
        <v>302</v>
      </c>
      <c r="Q590" s="20" t="s">
        <v>55</v>
      </c>
      <c r="R590" s="20" t="s">
        <v>47</v>
      </c>
    </row>
    <row r="591" spans="1:18" ht="50.1" customHeight="1">
      <c r="A591" s="46" t="s">
        <v>2073</v>
      </c>
      <c r="B591" s="47">
        <v>41918</v>
      </c>
      <c r="C591" s="49">
        <f t="shared" si="9"/>
        <v>7.6493150684931503</v>
      </c>
      <c r="D591" s="59">
        <v>51</v>
      </c>
      <c r="E591" s="46" t="s">
        <v>2074</v>
      </c>
      <c r="F591" s="46" t="s">
        <v>50</v>
      </c>
      <c r="G591" s="46" t="s">
        <v>22</v>
      </c>
      <c r="H591" s="46" t="s">
        <v>363</v>
      </c>
      <c r="I591" s="46" t="s">
        <v>35</v>
      </c>
      <c r="J591" s="46" t="s">
        <v>221</v>
      </c>
      <c r="K591" s="46" t="s">
        <v>36</v>
      </c>
      <c r="L591" s="46" t="s">
        <v>2075</v>
      </c>
      <c r="M591" s="46" t="s">
        <v>28</v>
      </c>
      <c r="N591" s="47">
        <v>44717</v>
      </c>
      <c r="O591" s="47">
        <v>44710</v>
      </c>
      <c r="P591" s="16" t="s">
        <v>29</v>
      </c>
      <c r="Q591" s="16">
        <v>10</v>
      </c>
      <c r="R591" s="16" t="s">
        <v>47</v>
      </c>
    </row>
    <row r="592" spans="1:18" ht="50.1" hidden="1" customHeight="1">
      <c r="A592" s="46" t="s">
        <v>2076</v>
      </c>
      <c r="B592" s="47">
        <v>44348</v>
      </c>
      <c r="C592" s="49">
        <f t="shared" si="9"/>
        <v>0.9945205479452055</v>
      </c>
      <c r="D592" s="59">
        <v>24</v>
      </c>
      <c r="E592" s="46" t="s">
        <v>2077</v>
      </c>
      <c r="F592" s="46" t="s">
        <v>58</v>
      </c>
      <c r="G592" s="46" t="s">
        <v>423</v>
      </c>
      <c r="H592" s="46" t="s">
        <v>424</v>
      </c>
      <c r="I592" s="46" t="s">
        <v>35</v>
      </c>
      <c r="J592" s="46" t="s">
        <v>300</v>
      </c>
      <c r="K592" s="46" t="s">
        <v>26</v>
      </c>
      <c r="L592" s="46" t="s">
        <v>2078</v>
      </c>
      <c r="M592" s="46" t="s">
        <v>28</v>
      </c>
      <c r="N592" s="47">
        <v>44712</v>
      </c>
      <c r="O592" s="47">
        <v>44711</v>
      </c>
      <c r="P592" s="20" t="s">
        <v>1523</v>
      </c>
      <c r="Q592" s="20" t="s">
        <v>55</v>
      </c>
      <c r="R592" s="20" t="s">
        <v>47</v>
      </c>
    </row>
    <row r="593" spans="1:18" ht="50.1" customHeight="1">
      <c r="A593" s="46" t="s">
        <v>2079</v>
      </c>
      <c r="B593" s="47">
        <v>35375</v>
      </c>
      <c r="C593" s="49">
        <f t="shared" si="9"/>
        <v>25.580821917808219</v>
      </c>
      <c r="D593" s="59">
        <v>45</v>
      </c>
      <c r="E593" s="46" t="s">
        <v>2080</v>
      </c>
      <c r="F593" s="46" t="s">
        <v>156</v>
      </c>
      <c r="G593" s="46" t="s">
        <v>33</v>
      </c>
      <c r="H593" s="46" t="s">
        <v>51</v>
      </c>
      <c r="I593" s="46" t="s">
        <v>35</v>
      </c>
      <c r="J593" s="46" t="s">
        <v>25</v>
      </c>
      <c r="K593" s="46" t="s">
        <v>36</v>
      </c>
      <c r="L593" s="46" t="s">
        <v>2081</v>
      </c>
      <c r="M593" s="46" t="s">
        <v>28</v>
      </c>
      <c r="N593" s="47">
        <v>44713</v>
      </c>
      <c r="O593" s="47">
        <v>44712</v>
      </c>
      <c r="P593" s="20" t="s">
        <v>125</v>
      </c>
      <c r="Q593" s="20">
        <v>2</v>
      </c>
      <c r="R593" s="20" t="s">
        <v>126</v>
      </c>
    </row>
    <row r="594" spans="1:18" ht="50.1" hidden="1" customHeight="1">
      <c r="A594" s="46" t="s">
        <v>2082</v>
      </c>
      <c r="B594" s="47">
        <v>44434</v>
      </c>
      <c r="C594" s="49">
        <f t="shared" si="9"/>
        <v>0.75890410958904109</v>
      </c>
      <c r="D594" s="59">
        <v>57</v>
      </c>
      <c r="E594" s="46" t="s">
        <v>2083</v>
      </c>
      <c r="F594" s="46" t="s">
        <v>80</v>
      </c>
      <c r="G594" s="46" t="s">
        <v>400</v>
      </c>
      <c r="H594" s="46" t="s">
        <v>179</v>
      </c>
      <c r="I594" s="46" t="s">
        <v>35</v>
      </c>
      <c r="J594" s="46" t="s">
        <v>292</v>
      </c>
      <c r="K594" s="46" t="s">
        <v>26</v>
      </c>
      <c r="L594" s="46" t="s">
        <v>2084</v>
      </c>
      <c r="M594" s="46" t="s">
        <v>28</v>
      </c>
      <c r="N594" s="47">
        <v>44713</v>
      </c>
      <c r="O594" s="47">
        <v>44711</v>
      </c>
      <c r="P594" s="20" t="s">
        <v>402</v>
      </c>
      <c r="Q594" s="20" t="s">
        <v>55</v>
      </c>
      <c r="R594" s="20" t="s">
        <v>153</v>
      </c>
    </row>
    <row r="595" spans="1:18" ht="50.1" customHeight="1">
      <c r="A595" s="46" t="s">
        <v>2085</v>
      </c>
      <c r="B595" s="47">
        <v>40133</v>
      </c>
      <c r="C595" s="49">
        <f t="shared" si="9"/>
        <v>12.506849315068493</v>
      </c>
      <c r="D595" s="59">
        <v>53</v>
      </c>
      <c r="E595" s="46" t="s">
        <v>2086</v>
      </c>
      <c r="F595" s="46" t="s">
        <v>1768</v>
      </c>
      <c r="G595" s="46" t="s">
        <v>22</v>
      </c>
      <c r="H595" s="46" t="s">
        <v>23</v>
      </c>
      <c r="I595" s="46" t="s">
        <v>35</v>
      </c>
      <c r="J595" s="46" t="s">
        <v>230</v>
      </c>
      <c r="K595" s="46" t="s">
        <v>26</v>
      </c>
      <c r="L595" s="46" t="s">
        <v>2087</v>
      </c>
      <c r="M595" s="46" t="s">
        <v>28</v>
      </c>
      <c r="N595" s="47">
        <v>44715</v>
      </c>
      <c r="O595" s="47">
        <v>44698</v>
      </c>
      <c r="P595" s="20" t="s">
        <v>1421</v>
      </c>
      <c r="Q595" s="20" t="s">
        <v>55</v>
      </c>
      <c r="R595" s="20" t="s">
        <v>47</v>
      </c>
    </row>
    <row r="596" spans="1:18" ht="50.1" hidden="1" customHeight="1">
      <c r="A596" s="46" t="s">
        <v>2088</v>
      </c>
      <c r="B596" s="47">
        <v>44348</v>
      </c>
      <c r="C596" s="49">
        <f t="shared" si="9"/>
        <v>1</v>
      </c>
      <c r="D596" s="59">
        <v>34</v>
      </c>
      <c r="E596" s="46" t="s">
        <v>2089</v>
      </c>
      <c r="F596" s="46" t="s">
        <v>362</v>
      </c>
      <c r="G596" s="46" t="s">
        <v>33</v>
      </c>
      <c r="H596" s="46" t="s">
        <v>81</v>
      </c>
      <c r="I596" s="46" t="s">
        <v>35</v>
      </c>
      <c r="J596" s="46" t="s">
        <v>25</v>
      </c>
      <c r="K596" s="46" t="s">
        <v>36</v>
      </c>
      <c r="L596" s="46" t="s">
        <v>2090</v>
      </c>
      <c r="M596" s="46" t="s">
        <v>28</v>
      </c>
      <c r="N596" s="47">
        <v>44725</v>
      </c>
      <c r="O596" s="47">
        <v>44713</v>
      </c>
      <c r="P596" s="46" t="s">
        <v>125</v>
      </c>
      <c r="Q596" s="46">
        <v>9</v>
      </c>
      <c r="R596" s="47" t="s">
        <v>2091</v>
      </c>
    </row>
    <row r="597" spans="1:18" ht="50.1" hidden="1" customHeight="1">
      <c r="A597" s="46" t="s">
        <v>2092</v>
      </c>
      <c r="B597" s="47">
        <v>44606</v>
      </c>
      <c r="C597" s="49">
        <f t="shared" si="9"/>
        <v>0.29315068493150687</v>
      </c>
      <c r="D597" s="59">
        <v>34</v>
      </c>
      <c r="E597" s="46" t="s">
        <v>2093</v>
      </c>
      <c r="F597" s="46" t="s">
        <v>80</v>
      </c>
      <c r="G597" s="46" t="s">
        <v>33</v>
      </c>
      <c r="H597" s="46" t="s">
        <v>179</v>
      </c>
      <c r="I597" s="46" t="s">
        <v>35</v>
      </c>
      <c r="J597" s="46" t="s">
        <v>249</v>
      </c>
      <c r="K597" s="46" t="s">
        <v>26</v>
      </c>
      <c r="L597" s="46" t="s">
        <v>2094</v>
      </c>
      <c r="M597" s="46" t="s">
        <v>28</v>
      </c>
      <c r="N597" s="47">
        <v>44714</v>
      </c>
      <c r="O597" s="47">
        <v>44713</v>
      </c>
      <c r="P597" s="46" t="s">
        <v>1531</v>
      </c>
      <c r="Q597" s="46" t="s">
        <v>55</v>
      </c>
      <c r="R597" s="47" t="s">
        <v>47</v>
      </c>
    </row>
    <row r="598" spans="1:18" ht="50.1" hidden="1" customHeight="1">
      <c r="A598" s="46" t="s">
        <v>2095</v>
      </c>
      <c r="B598" s="47">
        <v>44634</v>
      </c>
      <c r="C598" s="49">
        <f t="shared" si="9"/>
        <v>0.2</v>
      </c>
      <c r="D598" s="59">
        <v>52</v>
      </c>
      <c r="E598" s="46" t="s">
        <v>2096</v>
      </c>
      <c r="F598" s="46" t="s">
        <v>72</v>
      </c>
      <c r="G598" s="46" t="s">
        <v>22</v>
      </c>
      <c r="H598" s="46" t="s">
        <v>23</v>
      </c>
      <c r="I598" s="46" t="s">
        <v>35</v>
      </c>
      <c r="J598" s="46" t="s">
        <v>292</v>
      </c>
      <c r="K598" s="46" t="s">
        <v>26</v>
      </c>
      <c r="L598" s="46" t="s">
        <v>2097</v>
      </c>
      <c r="M598" s="46" t="s">
        <v>28</v>
      </c>
      <c r="N598" s="47">
        <v>44715</v>
      </c>
      <c r="O598" s="47">
        <v>44707</v>
      </c>
      <c r="P598" s="16" t="s">
        <v>1421</v>
      </c>
      <c r="Q598" s="16">
        <v>1</v>
      </c>
      <c r="R598" s="16" t="s">
        <v>47</v>
      </c>
    </row>
    <row r="599" spans="1:18" ht="50.1" customHeight="1">
      <c r="A599" s="46" t="s">
        <v>2098</v>
      </c>
      <c r="B599" s="47">
        <v>34743</v>
      </c>
      <c r="C599" s="49">
        <f t="shared" si="9"/>
        <v>27.317808219178083</v>
      </c>
      <c r="D599" s="59">
        <v>49</v>
      </c>
      <c r="E599" s="46" t="s">
        <v>2099</v>
      </c>
      <c r="F599" s="46" t="s">
        <v>21</v>
      </c>
      <c r="G599" s="46" t="s">
        <v>33</v>
      </c>
      <c r="H599" s="46" t="s">
        <v>51</v>
      </c>
      <c r="I599" s="46" t="s">
        <v>35</v>
      </c>
      <c r="J599" s="46" t="s">
        <v>139</v>
      </c>
      <c r="K599" s="46" t="s">
        <v>36</v>
      </c>
      <c r="L599" s="46" t="s">
        <v>2100</v>
      </c>
      <c r="M599" s="46" t="s">
        <v>28</v>
      </c>
      <c r="N599" s="47">
        <v>44716</v>
      </c>
      <c r="O599" s="47">
        <v>44714</v>
      </c>
      <c r="P599" s="46" t="s">
        <v>38</v>
      </c>
      <c r="Q599" s="46" t="s">
        <v>1780</v>
      </c>
      <c r="R599" s="47" t="s">
        <v>39</v>
      </c>
    </row>
    <row r="600" spans="1:18" ht="50.1" customHeight="1">
      <c r="A600" s="46" t="s">
        <v>2101</v>
      </c>
      <c r="B600" s="47">
        <v>39127</v>
      </c>
      <c r="C600" s="49">
        <f t="shared" si="9"/>
        <v>15.260273972602739</v>
      </c>
      <c r="D600" s="59">
        <v>45</v>
      </c>
      <c r="E600" s="46" t="s">
        <v>2102</v>
      </c>
      <c r="F600" s="46" t="s">
        <v>178</v>
      </c>
      <c r="G600" s="46" t="s">
        <v>33</v>
      </c>
      <c r="H600" s="46" t="s">
        <v>51</v>
      </c>
      <c r="I600" s="46" t="s">
        <v>35</v>
      </c>
      <c r="J600" s="46" t="s">
        <v>249</v>
      </c>
      <c r="K600" s="46" t="s">
        <v>26</v>
      </c>
      <c r="L600" s="46" t="s">
        <v>2103</v>
      </c>
      <c r="M600" s="46" t="s">
        <v>28</v>
      </c>
      <c r="N600" s="47">
        <v>44715</v>
      </c>
      <c r="O600" s="47">
        <v>44697</v>
      </c>
      <c r="P600" s="20" t="s">
        <v>38</v>
      </c>
      <c r="Q600" s="20">
        <v>3</v>
      </c>
      <c r="R600" s="20" t="s">
        <v>39</v>
      </c>
    </row>
    <row r="601" spans="1:18" ht="50.1" customHeight="1">
      <c r="A601" s="46" t="s">
        <v>2104</v>
      </c>
      <c r="B601" s="47">
        <v>42184</v>
      </c>
      <c r="C601" s="49">
        <f t="shared" si="9"/>
        <v>6.9315068493150687</v>
      </c>
      <c r="D601" s="59">
        <v>26</v>
      </c>
      <c r="E601" s="46" t="s">
        <v>2105</v>
      </c>
      <c r="F601" s="46" t="s">
        <v>331</v>
      </c>
      <c r="G601" s="46" t="s">
        <v>22</v>
      </c>
      <c r="H601" s="46" t="s">
        <v>250</v>
      </c>
      <c r="I601" s="46" t="s">
        <v>35</v>
      </c>
      <c r="J601" s="46" t="s">
        <v>25</v>
      </c>
      <c r="K601" s="46" t="s">
        <v>104</v>
      </c>
      <c r="L601" s="46" t="s">
        <v>2106</v>
      </c>
      <c r="M601" s="46" t="s">
        <v>28</v>
      </c>
      <c r="N601" s="47">
        <v>44721</v>
      </c>
      <c r="O601" s="47">
        <v>44714</v>
      </c>
      <c r="P601" s="46" t="s">
        <v>29</v>
      </c>
      <c r="Q601" s="46">
        <v>1</v>
      </c>
      <c r="R601" s="47" t="s">
        <v>30</v>
      </c>
    </row>
    <row r="602" spans="1:18" ht="50.1" customHeight="1">
      <c r="A602" s="46" t="s">
        <v>2107</v>
      </c>
      <c r="B602" s="47">
        <v>39671</v>
      </c>
      <c r="C602" s="49">
        <f t="shared" si="9"/>
        <v>13.8</v>
      </c>
      <c r="D602" s="59">
        <v>40</v>
      </c>
      <c r="E602" s="46" t="s">
        <v>2108</v>
      </c>
      <c r="F602" s="46" t="s">
        <v>80</v>
      </c>
      <c r="G602" s="46" t="s">
        <v>22</v>
      </c>
      <c r="H602" s="46" t="s">
        <v>363</v>
      </c>
      <c r="I602" s="46" t="s">
        <v>35</v>
      </c>
      <c r="J602" s="46" t="s">
        <v>25</v>
      </c>
      <c r="K602" s="46" t="s">
        <v>26</v>
      </c>
      <c r="L602" s="46" t="s">
        <v>2109</v>
      </c>
      <c r="M602" s="46" t="s">
        <v>28</v>
      </c>
      <c r="N602" s="47">
        <v>44725</v>
      </c>
      <c r="O602" s="47">
        <v>44708</v>
      </c>
      <c r="P602" s="46" t="s">
        <v>29</v>
      </c>
      <c r="Q602" s="46">
        <v>1</v>
      </c>
      <c r="R602" s="47" t="s">
        <v>30</v>
      </c>
    </row>
    <row r="603" spans="1:18" ht="50.1" hidden="1" customHeight="1">
      <c r="A603" s="46" t="s">
        <v>2110</v>
      </c>
      <c r="B603" s="47">
        <v>44648</v>
      </c>
      <c r="C603" s="49">
        <f t="shared" si="9"/>
        <v>0.16438356164383561</v>
      </c>
      <c r="D603" s="59">
        <v>42</v>
      </c>
      <c r="E603" s="46" t="s">
        <v>2111</v>
      </c>
      <c r="F603" s="46" t="s">
        <v>21</v>
      </c>
      <c r="G603" s="46" t="s">
        <v>33</v>
      </c>
      <c r="H603" s="46" t="s">
        <v>73</v>
      </c>
      <c r="I603" s="46" t="s">
        <v>35</v>
      </c>
      <c r="J603" s="46" t="s">
        <v>150</v>
      </c>
      <c r="K603" s="46" t="s">
        <v>26</v>
      </c>
      <c r="L603" s="46" t="s">
        <v>2112</v>
      </c>
      <c r="M603" s="46" t="s">
        <v>28</v>
      </c>
      <c r="N603" s="47">
        <v>44735</v>
      </c>
      <c r="O603" s="47">
        <v>44708</v>
      </c>
      <c r="P603" s="46" t="s">
        <v>650</v>
      </c>
      <c r="Q603" s="46">
        <v>6</v>
      </c>
      <c r="R603" s="47" t="s">
        <v>47</v>
      </c>
    </row>
    <row r="604" spans="1:18" ht="50.1" customHeight="1">
      <c r="A604" s="46" t="s">
        <v>2113</v>
      </c>
      <c r="B604" s="47">
        <v>40161</v>
      </c>
      <c r="C604" s="49">
        <f t="shared" si="9"/>
        <v>12.473972602739726</v>
      </c>
      <c r="D604" s="59">
        <v>51</v>
      </c>
      <c r="E604" s="46" t="s">
        <v>2114</v>
      </c>
      <c r="F604" s="46" t="s">
        <v>2115</v>
      </c>
      <c r="G604" s="46" t="s">
        <v>22</v>
      </c>
      <c r="H604" s="46" t="s">
        <v>179</v>
      </c>
      <c r="I604" s="46" t="s">
        <v>35</v>
      </c>
      <c r="J604" s="46" t="s">
        <v>213</v>
      </c>
      <c r="K604" s="46" t="s">
        <v>517</v>
      </c>
      <c r="L604" s="46" t="s">
        <v>2116</v>
      </c>
      <c r="M604" s="46" t="s">
        <v>28</v>
      </c>
      <c r="N604" s="47">
        <v>44718</v>
      </c>
      <c r="O604" s="47">
        <v>44714</v>
      </c>
      <c r="P604" s="46" t="s">
        <v>2117</v>
      </c>
      <c r="Q604" s="46" t="s">
        <v>55</v>
      </c>
      <c r="R604" s="47" t="s">
        <v>2118</v>
      </c>
    </row>
    <row r="605" spans="1:18" ht="50.1" hidden="1" customHeight="1">
      <c r="A605" s="46" t="s">
        <v>2119</v>
      </c>
      <c r="B605" s="47">
        <v>44378</v>
      </c>
      <c r="C605" s="49">
        <f t="shared" si="9"/>
        <v>0.89863013698630134</v>
      </c>
      <c r="D605" s="59">
        <v>52</v>
      </c>
      <c r="E605" s="46" t="s">
        <v>2120</v>
      </c>
      <c r="F605" s="46" t="s">
        <v>80</v>
      </c>
      <c r="G605" s="46" t="s">
        <v>400</v>
      </c>
      <c r="H605" s="46" t="s">
        <v>437</v>
      </c>
      <c r="I605" s="46" t="s">
        <v>35</v>
      </c>
      <c r="J605" s="46" t="s">
        <v>86</v>
      </c>
      <c r="K605" s="46" t="s">
        <v>26</v>
      </c>
      <c r="L605" s="46" t="s">
        <v>2121</v>
      </c>
      <c r="M605" s="46" t="s">
        <v>28</v>
      </c>
      <c r="N605" s="47">
        <v>44718</v>
      </c>
      <c r="O605" s="47">
        <v>44706</v>
      </c>
      <c r="P605" s="20" t="s">
        <v>402</v>
      </c>
      <c r="Q605" s="20" t="s">
        <v>55</v>
      </c>
      <c r="R605" s="20" t="s">
        <v>153</v>
      </c>
    </row>
    <row r="606" spans="1:18" ht="50.1" hidden="1" customHeight="1">
      <c r="A606" s="46" t="s">
        <v>2122</v>
      </c>
      <c r="B606" s="47">
        <v>44634</v>
      </c>
      <c r="C606" s="49">
        <f t="shared" si="9"/>
        <v>0.21095890410958903</v>
      </c>
      <c r="D606" s="59">
        <v>31</v>
      </c>
      <c r="E606" s="46" t="s">
        <v>2123</v>
      </c>
      <c r="F606" s="46" t="s">
        <v>58</v>
      </c>
      <c r="G606" s="46" t="s">
        <v>33</v>
      </c>
      <c r="H606" s="46" t="s">
        <v>2124</v>
      </c>
      <c r="I606" s="46" t="s">
        <v>35</v>
      </c>
      <c r="J606" s="46" t="s">
        <v>86</v>
      </c>
      <c r="K606" s="46" t="s">
        <v>36</v>
      </c>
      <c r="L606" s="46" t="s">
        <v>2125</v>
      </c>
      <c r="M606" s="46" t="s">
        <v>28</v>
      </c>
      <c r="N606" s="47">
        <v>44716</v>
      </c>
      <c r="O606" s="47">
        <v>44711</v>
      </c>
      <c r="P606" s="20" t="s">
        <v>125</v>
      </c>
      <c r="Q606" s="20">
        <v>2</v>
      </c>
      <c r="R606" s="20" t="s">
        <v>126</v>
      </c>
    </row>
    <row r="607" spans="1:18" ht="50.1" customHeight="1">
      <c r="A607" s="46" t="s">
        <v>2126</v>
      </c>
      <c r="B607" s="47">
        <v>35709</v>
      </c>
      <c r="C607" s="49">
        <f t="shared" si="9"/>
        <v>24.673972602739727</v>
      </c>
      <c r="D607" s="59">
        <v>55</v>
      </c>
      <c r="E607" s="46" t="s">
        <v>2127</v>
      </c>
      <c r="F607" s="46" t="s">
        <v>1102</v>
      </c>
      <c r="G607" s="46" t="s">
        <v>22</v>
      </c>
      <c r="H607" s="46" t="s">
        <v>173</v>
      </c>
      <c r="I607" s="46" t="s">
        <v>35</v>
      </c>
      <c r="J607" s="46" t="s">
        <v>249</v>
      </c>
      <c r="K607" s="46" t="s">
        <v>104</v>
      </c>
      <c r="L607" s="46" t="s">
        <v>2128</v>
      </c>
      <c r="M607" s="46" t="s">
        <v>28</v>
      </c>
      <c r="N607" s="47">
        <v>44717</v>
      </c>
      <c r="O607" s="47">
        <v>44715</v>
      </c>
      <c r="P607" s="46" t="s">
        <v>2129</v>
      </c>
      <c r="Q607" s="46" t="s">
        <v>55</v>
      </c>
      <c r="R607" s="47" t="s">
        <v>47</v>
      </c>
    </row>
    <row r="608" spans="1:18" ht="50.1" hidden="1" customHeight="1">
      <c r="A608" s="46" t="s">
        <v>2130</v>
      </c>
      <c r="B608" s="47">
        <v>44487</v>
      </c>
      <c r="C608" s="49">
        <f t="shared" si="9"/>
        <v>0.61369863013698633</v>
      </c>
      <c r="D608" s="59">
        <v>23</v>
      </c>
      <c r="E608" s="46" t="s">
        <v>2131</v>
      </c>
      <c r="F608" s="46" t="s">
        <v>58</v>
      </c>
      <c r="G608" s="46" t="s">
        <v>33</v>
      </c>
      <c r="H608" s="46" t="s">
        <v>51</v>
      </c>
      <c r="I608" s="46" t="s">
        <v>35</v>
      </c>
      <c r="J608" s="46" t="s">
        <v>300</v>
      </c>
      <c r="K608" s="46" t="s">
        <v>26</v>
      </c>
      <c r="L608" s="46" t="s">
        <v>2132</v>
      </c>
      <c r="M608" s="46" t="s">
        <v>28</v>
      </c>
      <c r="N608" s="47">
        <v>44721</v>
      </c>
      <c r="O608" s="47">
        <v>44711</v>
      </c>
      <c r="P608" s="46" t="s">
        <v>2133</v>
      </c>
      <c r="Q608" s="46" t="s">
        <v>55</v>
      </c>
      <c r="R608" s="47" t="s">
        <v>47</v>
      </c>
    </row>
    <row r="609" spans="1:18" ht="50.1" customHeight="1">
      <c r="A609" s="46" t="s">
        <v>2134</v>
      </c>
      <c r="B609" s="47">
        <v>37012</v>
      </c>
      <c r="C609" s="49">
        <f t="shared" si="9"/>
        <v>21.104109589041094</v>
      </c>
      <c r="D609" s="59">
        <v>47</v>
      </c>
      <c r="E609" s="46" t="s">
        <v>2135</v>
      </c>
      <c r="F609" s="46" t="s">
        <v>189</v>
      </c>
      <c r="G609" s="46" t="s">
        <v>33</v>
      </c>
      <c r="H609" s="46" t="s">
        <v>42</v>
      </c>
      <c r="I609" s="46" t="s">
        <v>35</v>
      </c>
      <c r="J609" s="46" t="s">
        <v>25</v>
      </c>
      <c r="K609" s="46" t="s">
        <v>36</v>
      </c>
      <c r="L609" s="46" t="s">
        <v>2136</v>
      </c>
      <c r="M609" s="46" t="s">
        <v>28</v>
      </c>
      <c r="N609" s="47">
        <v>44727</v>
      </c>
      <c r="O609" s="47">
        <v>44715</v>
      </c>
      <c r="P609" s="46" t="s">
        <v>125</v>
      </c>
      <c r="Q609" s="46">
        <v>2</v>
      </c>
      <c r="R609" s="47" t="s">
        <v>2091</v>
      </c>
    </row>
    <row r="610" spans="1:18" ht="50.1" hidden="1" customHeight="1">
      <c r="A610" s="46" t="s">
        <v>2137</v>
      </c>
      <c r="B610" s="47">
        <v>44698</v>
      </c>
      <c r="C610" s="49">
        <f t="shared" si="9"/>
        <v>4.1095890410958902E-2</v>
      </c>
      <c r="D610" s="59">
        <v>56</v>
      </c>
      <c r="E610" s="46" t="s">
        <v>2138</v>
      </c>
      <c r="F610" s="46" t="s">
        <v>2139</v>
      </c>
      <c r="G610" s="46" t="s">
        <v>22</v>
      </c>
      <c r="H610" s="46" t="s">
        <v>23</v>
      </c>
      <c r="I610" s="46" t="s">
        <v>35</v>
      </c>
      <c r="J610" s="46" t="s">
        <v>213</v>
      </c>
      <c r="K610" s="46" t="s">
        <v>26</v>
      </c>
      <c r="L610" s="46" t="s">
        <v>2140</v>
      </c>
      <c r="M610" s="46" t="s">
        <v>28</v>
      </c>
      <c r="N610" s="47">
        <v>44749</v>
      </c>
      <c r="O610" s="47">
        <v>44713</v>
      </c>
      <c r="P610" s="46" t="s">
        <v>29</v>
      </c>
      <c r="Q610" s="46">
        <v>1</v>
      </c>
      <c r="R610" s="47" t="s">
        <v>30</v>
      </c>
    </row>
    <row r="611" spans="1:18" ht="50.1" customHeight="1">
      <c r="A611" s="46" t="s">
        <v>2141</v>
      </c>
      <c r="B611" s="47">
        <v>36122</v>
      </c>
      <c r="C611" s="49">
        <f t="shared" si="9"/>
        <v>23.539726027397261</v>
      </c>
      <c r="D611" s="59">
        <v>62</v>
      </c>
      <c r="E611" s="46" t="s">
        <v>2142</v>
      </c>
      <c r="F611" s="46" t="s">
        <v>178</v>
      </c>
      <c r="G611" s="46" t="s">
        <v>33</v>
      </c>
      <c r="H611" s="46" t="s">
        <v>179</v>
      </c>
      <c r="I611" s="46" t="s">
        <v>35</v>
      </c>
      <c r="J611" s="46" t="s">
        <v>174</v>
      </c>
      <c r="K611" s="46" t="s">
        <v>36</v>
      </c>
      <c r="L611" s="46" t="s">
        <v>2143</v>
      </c>
      <c r="M611" s="46" t="s">
        <v>28</v>
      </c>
      <c r="N611" s="47">
        <v>44721</v>
      </c>
      <c r="O611" s="47">
        <v>44714</v>
      </c>
      <c r="P611" s="46" t="s">
        <v>38</v>
      </c>
      <c r="Q611" s="46" t="s">
        <v>1780</v>
      </c>
      <c r="R611" s="47" t="s">
        <v>39</v>
      </c>
    </row>
    <row r="612" spans="1:18" ht="50.1" hidden="1" customHeight="1">
      <c r="A612" s="46" t="s">
        <v>2144</v>
      </c>
      <c r="B612" s="47">
        <v>44620</v>
      </c>
      <c r="C612" s="49">
        <f t="shared" si="9"/>
        <v>0.26301369863013696</v>
      </c>
      <c r="D612" s="59">
        <v>37</v>
      </c>
      <c r="E612" s="46" t="s">
        <v>2145</v>
      </c>
      <c r="F612" s="46" t="s">
        <v>21</v>
      </c>
      <c r="G612" s="46" t="s">
        <v>33</v>
      </c>
      <c r="H612" s="46" t="s">
        <v>51</v>
      </c>
      <c r="I612" s="46" t="s">
        <v>35</v>
      </c>
      <c r="J612" s="46" t="s">
        <v>25</v>
      </c>
      <c r="K612" s="46" t="s">
        <v>36</v>
      </c>
      <c r="L612" s="46" t="s">
        <v>2146</v>
      </c>
      <c r="M612" s="46" t="s">
        <v>28</v>
      </c>
      <c r="N612" s="47">
        <v>44721</v>
      </c>
      <c r="O612" s="47">
        <v>44716</v>
      </c>
      <c r="P612" s="46" t="s">
        <v>650</v>
      </c>
      <c r="Q612" s="46" t="s">
        <v>1054</v>
      </c>
      <c r="R612" s="47" t="s">
        <v>2147</v>
      </c>
    </row>
    <row r="613" spans="1:18" ht="50.1" hidden="1" customHeight="1">
      <c r="A613" s="46" t="s">
        <v>2148</v>
      </c>
      <c r="B613" s="47">
        <v>44441</v>
      </c>
      <c r="C613" s="49">
        <f t="shared" si="9"/>
        <v>0.69863013698630139</v>
      </c>
      <c r="D613" s="59">
        <v>56</v>
      </c>
      <c r="E613" s="46" t="s">
        <v>2149</v>
      </c>
      <c r="F613" s="46" t="s">
        <v>80</v>
      </c>
      <c r="G613" s="46" t="s">
        <v>400</v>
      </c>
      <c r="H613" s="46" t="s">
        <v>437</v>
      </c>
      <c r="I613" s="46" t="s">
        <v>35</v>
      </c>
      <c r="J613" s="46" t="s">
        <v>1802</v>
      </c>
      <c r="K613" s="46" t="s">
        <v>26</v>
      </c>
      <c r="L613" s="46" t="s">
        <v>2150</v>
      </c>
      <c r="M613" s="46" t="s">
        <v>28</v>
      </c>
      <c r="N613" s="47">
        <v>44718</v>
      </c>
      <c r="O613" s="47">
        <v>44696</v>
      </c>
      <c r="P613" s="20" t="s">
        <v>402</v>
      </c>
      <c r="Q613" s="20" t="s">
        <v>55</v>
      </c>
      <c r="R613" s="20" t="s">
        <v>153</v>
      </c>
    </row>
    <row r="614" spans="1:18" ht="50.1" customHeight="1">
      <c r="A614" s="46" t="s">
        <v>2151</v>
      </c>
      <c r="B614" s="47">
        <v>41337</v>
      </c>
      <c r="C614" s="49">
        <f t="shared" si="9"/>
        <v>9.1452054794520556</v>
      </c>
      <c r="D614" s="59">
        <v>30</v>
      </c>
      <c r="E614" s="46" t="s">
        <v>2152</v>
      </c>
      <c r="F614" s="46" t="s">
        <v>80</v>
      </c>
      <c r="G614" s="46" t="s">
        <v>33</v>
      </c>
      <c r="H614" s="46" t="s">
        <v>42</v>
      </c>
      <c r="I614" s="46" t="s">
        <v>35</v>
      </c>
      <c r="J614" s="46" t="s">
        <v>221</v>
      </c>
      <c r="K614" s="46" t="s">
        <v>26</v>
      </c>
      <c r="L614" s="46" t="s">
        <v>2153</v>
      </c>
      <c r="M614" s="46" t="s">
        <v>28</v>
      </c>
      <c r="N614" s="47">
        <v>44722</v>
      </c>
      <c r="O614" s="47">
        <v>44675</v>
      </c>
      <c r="P614" s="46" t="s">
        <v>38</v>
      </c>
      <c r="Q614" s="46" t="s">
        <v>1780</v>
      </c>
      <c r="R614" s="47" t="s">
        <v>39</v>
      </c>
    </row>
    <row r="615" spans="1:18" ht="50.1" customHeight="1">
      <c r="A615" s="46" t="s">
        <v>2154</v>
      </c>
      <c r="B615" s="47">
        <v>42954</v>
      </c>
      <c r="C615" s="49">
        <f t="shared" si="9"/>
        <v>4.8191780821917805</v>
      </c>
      <c r="D615" s="59">
        <v>45</v>
      </c>
      <c r="E615" s="46" t="s">
        <v>2155</v>
      </c>
      <c r="F615" s="46" t="s">
        <v>2156</v>
      </c>
      <c r="G615" s="46" t="s">
        <v>22</v>
      </c>
      <c r="H615" s="46" t="s">
        <v>149</v>
      </c>
      <c r="I615" s="46" t="s">
        <v>35</v>
      </c>
      <c r="J615" s="46" t="s">
        <v>292</v>
      </c>
      <c r="K615" s="46" t="s">
        <v>60</v>
      </c>
      <c r="L615" s="46" t="s">
        <v>2157</v>
      </c>
      <c r="M615" s="46" t="s">
        <v>28</v>
      </c>
      <c r="N615" s="47">
        <v>44735</v>
      </c>
      <c r="O615" s="47">
        <v>44713</v>
      </c>
      <c r="P615" s="46" t="s">
        <v>136</v>
      </c>
      <c r="Q615" s="46" t="s">
        <v>55</v>
      </c>
      <c r="R615" s="47" t="s">
        <v>346</v>
      </c>
    </row>
    <row r="616" spans="1:18" ht="50.1" customHeight="1">
      <c r="A616" s="46" t="s">
        <v>2158</v>
      </c>
      <c r="B616" s="47">
        <v>42885</v>
      </c>
      <c r="C616" s="49">
        <f t="shared" si="9"/>
        <v>5.0164383561643833</v>
      </c>
      <c r="D616" s="59">
        <v>31</v>
      </c>
      <c r="E616" s="46" t="s">
        <v>2159</v>
      </c>
      <c r="F616" s="46" t="s">
        <v>80</v>
      </c>
      <c r="G616" s="46" t="s">
        <v>33</v>
      </c>
      <c r="H616" s="46" t="s">
        <v>51</v>
      </c>
      <c r="I616" s="46" t="s">
        <v>35</v>
      </c>
      <c r="J616" s="46" t="s">
        <v>1802</v>
      </c>
      <c r="K616" s="46" t="s">
        <v>26</v>
      </c>
      <c r="L616" s="46" t="s">
        <v>2160</v>
      </c>
      <c r="M616" s="46" t="s">
        <v>28</v>
      </c>
      <c r="N616" s="47">
        <v>44719</v>
      </c>
      <c r="O616" s="47">
        <v>44716</v>
      </c>
      <c r="P616" s="46" t="s">
        <v>1531</v>
      </c>
      <c r="Q616" s="46" t="s">
        <v>55</v>
      </c>
      <c r="R616" s="47" t="s">
        <v>47</v>
      </c>
    </row>
    <row r="617" spans="1:18" ht="50.1" customHeight="1">
      <c r="A617" s="46" t="s">
        <v>2161</v>
      </c>
      <c r="B617" s="47">
        <v>31880</v>
      </c>
      <c r="C617" s="49">
        <f t="shared" si="9"/>
        <v>35.172602739726024</v>
      </c>
      <c r="D617" s="59">
        <v>55</v>
      </c>
      <c r="E617" s="46" t="s">
        <v>2162</v>
      </c>
      <c r="F617" s="46" t="s">
        <v>313</v>
      </c>
      <c r="G617" s="46" t="s">
        <v>22</v>
      </c>
      <c r="H617" s="46" t="s">
        <v>23</v>
      </c>
      <c r="I617" s="46" t="s">
        <v>35</v>
      </c>
      <c r="J617" s="46" t="s">
        <v>230</v>
      </c>
      <c r="K617" s="46" t="s">
        <v>26</v>
      </c>
      <c r="L617" s="46" t="s">
        <v>2163</v>
      </c>
      <c r="M617" s="46" t="s">
        <v>28</v>
      </c>
      <c r="N617" s="47">
        <v>44736</v>
      </c>
      <c r="O617" s="47">
        <v>44718</v>
      </c>
      <c r="P617" s="46" t="s">
        <v>136</v>
      </c>
      <c r="Q617" s="46" t="s">
        <v>55</v>
      </c>
      <c r="R617" s="47" t="s">
        <v>47</v>
      </c>
    </row>
    <row r="618" spans="1:18" ht="50.1" customHeight="1">
      <c r="A618" s="46" t="s">
        <v>2164</v>
      </c>
      <c r="B618" s="47">
        <v>32699</v>
      </c>
      <c r="C618" s="49">
        <f t="shared" si="9"/>
        <v>32.917808219178085</v>
      </c>
      <c r="D618" s="59">
        <v>56</v>
      </c>
      <c r="E618" s="46" t="s">
        <v>2165</v>
      </c>
      <c r="F618" s="46" t="s">
        <v>178</v>
      </c>
      <c r="G618" s="46" t="s">
        <v>33</v>
      </c>
      <c r="H618" s="46" t="s">
        <v>179</v>
      </c>
      <c r="I618" s="46" t="s">
        <v>35</v>
      </c>
      <c r="J618" s="46" t="s">
        <v>620</v>
      </c>
      <c r="K618" s="46" t="s">
        <v>250</v>
      </c>
      <c r="L618" s="46" t="s">
        <v>2166</v>
      </c>
      <c r="M618" s="46" t="s">
        <v>28</v>
      </c>
      <c r="N618" s="47">
        <v>44726</v>
      </c>
      <c r="O618" s="47">
        <v>44714</v>
      </c>
      <c r="P618" s="46" t="s">
        <v>1087</v>
      </c>
      <c r="Q618" s="46" t="s">
        <v>55</v>
      </c>
      <c r="R618" s="47" t="s">
        <v>47</v>
      </c>
    </row>
    <row r="619" spans="1:18" ht="50.1" hidden="1" customHeight="1">
      <c r="A619" s="46" t="s">
        <v>2167</v>
      </c>
      <c r="B619" s="47">
        <v>44627</v>
      </c>
      <c r="C619" s="49">
        <f t="shared" si="9"/>
        <v>0.24657534246575341</v>
      </c>
      <c r="D619" s="59">
        <v>24</v>
      </c>
      <c r="E619" s="46" t="s">
        <v>2168</v>
      </c>
      <c r="F619" s="46" t="s">
        <v>148</v>
      </c>
      <c r="G619" s="46" t="s">
        <v>724</v>
      </c>
      <c r="H619" s="46" t="s">
        <v>42</v>
      </c>
      <c r="I619" s="46" t="s">
        <v>35</v>
      </c>
      <c r="J619" s="46" t="s">
        <v>833</v>
      </c>
      <c r="K619" s="46" t="s">
        <v>250</v>
      </c>
      <c r="L619" s="46" t="s">
        <v>2169</v>
      </c>
      <c r="M619" s="46" t="s">
        <v>28</v>
      </c>
      <c r="N619" s="47">
        <v>44742</v>
      </c>
      <c r="O619" s="47">
        <v>44717</v>
      </c>
      <c r="P619" s="46" t="s">
        <v>2170</v>
      </c>
      <c r="Q619" s="46" t="s">
        <v>55</v>
      </c>
      <c r="R619" s="47" t="s">
        <v>47</v>
      </c>
    </row>
    <row r="620" spans="1:18" ht="50.1" hidden="1" customHeight="1">
      <c r="A620" s="46" t="s">
        <v>2171</v>
      </c>
      <c r="B620" s="47">
        <v>44550</v>
      </c>
      <c r="C620" s="49">
        <f t="shared" si="9"/>
        <v>0.46301369863013697</v>
      </c>
      <c r="D620" s="59">
        <v>28</v>
      </c>
      <c r="E620" s="46" t="s">
        <v>2172</v>
      </c>
      <c r="F620" s="46" t="s">
        <v>58</v>
      </c>
      <c r="G620" s="46" t="s">
        <v>33</v>
      </c>
      <c r="H620" s="46" t="s">
        <v>250</v>
      </c>
      <c r="I620" s="46" t="s">
        <v>35</v>
      </c>
      <c r="J620" s="46" t="s">
        <v>292</v>
      </c>
      <c r="K620" s="46" t="s">
        <v>26</v>
      </c>
      <c r="L620" s="46" t="s">
        <v>2173</v>
      </c>
      <c r="M620" s="46" t="s">
        <v>28</v>
      </c>
      <c r="N620" s="47">
        <v>44725</v>
      </c>
      <c r="O620" s="47">
        <v>44719</v>
      </c>
      <c r="P620" s="46" t="s">
        <v>136</v>
      </c>
      <c r="Q620" s="46" t="s">
        <v>55</v>
      </c>
      <c r="R620" s="47" t="s">
        <v>47</v>
      </c>
    </row>
    <row r="621" spans="1:18" ht="50.1" customHeight="1">
      <c r="A621" s="46" t="s">
        <v>2174</v>
      </c>
      <c r="B621" s="47">
        <v>38873</v>
      </c>
      <c r="C621" s="49">
        <f t="shared" si="9"/>
        <v>16.005479452054793</v>
      </c>
      <c r="D621" s="59">
        <v>45</v>
      </c>
      <c r="E621" s="46" t="s">
        <v>2175</v>
      </c>
      <c r="F621" s="46" t="s">
        <v>80</v>
      </c>
      <c r="G621" s="46" t="s">
        <v>33</v>
      </c>
      <c r="H621" s="46" t="s">
        <v>42</v>
      </c>
      <c r="I621" s="46" t="s">
        <v>35</v>
      </c>
      <c r="J621" s="46" t="s">
        <v>139</v>
      </c>
      <c r="K621" s="46" t="s">
        <v>104</v>
      </c>
      <c r="L621" s="46" t="s">
        <v>2176</v>
      </c>
      <c r="M621" s="46" t="s">
        <v>28</v>
      </c>
      <c r="N621" s="47">
        <v>44721</v>
      </c>
      <c r="O621" s="47">
        <v>44715</v>
      </c>
      <c r="P621" s="46" t="s">
        <v>125</v>
      </c>
      <c r="Q621" s="46">
        <v>2</v>
      </c>
      <c r="R621" s="47" t="s">
        <v>2091</v>
      </c>
    </row>
    <row r="622" spans="1:18" ht="50.1" customHeight="1">
      <c r="A622" s="46" t="s">
        <v>2177</v>
      </c>
      <c r="B622" s="47">
        <v>36410</v>
      </c>
      <c r="C622" s="49">
        <f t="shared" si="9"/>
        <v>22.742465753424657</v>
      </c>
      <c r="D622" s="59">
        <v>44</v>
      </c>
      <c r="E622" s="46" t="s">
        <v>2178</v>
      </c>
      <c r="F622" s="46" t="s">
        <v>80</v>
      </c>
      <c r="G622" s="46" t="s">
        <v>33</v>
      </c>
      <c r="H622" s="46" t="s">
        <v>51</v>
      </c>
      <c r="I622" s="46" t="s">
        <v>685</v>
      </c>
      <c r="J622" s="46" t="s">
        <v>249</v>
      </c>
      <c r="K622" s="46"/>
      <c r="L622" s="46" t="s">
        <v>2179</v>
      </c>
      <c r="M622" s="46" t="s">
        <v>28</v>
      </c>
      <c r="N622" s="47">
        <v>44719</v>
      </c>
      <c r="O622" s="47">
        <v>44711</v>
      </c>
      <c r="P622" s="20" t="s">
        <v>650</v>
      </c>
      <c r="Q622" s="20" t="s">
        <v>2180</v>
      </c>
      <c r="R622" s="20" t="s">
        <v>1796</v>
      </c>
    </row>
    <row r="623" spans="1:18" ht="50.1" hidden="1" customHeight="1">
      <c r="A623" s="46" t="s">
        <v>2181</v>
      </c>
      <c r="B623" s="47">
        <v>44473</v>
      </c>
      <c r="C623" s="49">
        <f t="shared" si="9"/>
        <v>0.61917808219178083</v>
      </c>
      <c r="D623" s="59">
        <v>47</v>
      </c>
      <c r="E623" s="46" t="s">
        <v>2182</v>
      </c>
      <c r="F623" s="46" t="s">
        <v>80</v>
      </c>
      <c r="G623" s="46" t="s">
        <v>400</v>
      </c>
      <c r="H623" s="46" t="s">
        <v>250</v>
      </c>
      <c r="I623" s="46" t="s">
        <v>35</v>
      </c>
      <c r="J623" s="46" t="s">
        <v>221</v>
      </c>
      <c r="K623" s="46" t="s">
        <v>250</v>
      </c>
      <c r="L623" s="46" t="s">
        <v>2183</v>
      </c>
      <c r="M623" s="46" t="s">
        <v>28</v>
      </c>
      <c r="N623" s="47">
        <v>44726</v>
      </c>
      <c r="O623" s="47">
        <v>44699</v>
      </c>
      <c r="P623" s="46" t="s">
        <v>221</v>
      </c>
      <c r="Q623" s="46" t="s">
        <v>55</v>
      </c>
      <c r="R623" s="47" t="s">
        <v>47</v>
      </c>
    </row>
    <row r="624" spans="1:18" ht="50.1" hidden="1" customHeight="1">
      <c r="A624" s="46" t="s">
        <v>2184</v>
      </c>
      <c r="B624" s="47">
        <v>44557</v>
      </c>
      <c r="C624" s="49">
        <f t="shared" si="9"/>
        <v>0.44109589041095892</v>
      </c>
      <c r="D624" s="59">
        <v>21</v>
      </c>
      <c r="E624" s="46" t="s">
        <v>2185</v>
      </c>
      <c r="F624" s="46" t="s">
        <v>50</v>
      </c>
      <c r="G624" s="46" t="s">
        <v>33</v>
      </c>
      <c r="H624" s="46" t="s">
        <v>51</v>
      </c>
      <c r="I624" s="46" t="s">
        <v>35</v>
      </c>
      <c r="J624" s="46" t="s">
        <v>620</v>
      </c>
      <c r="K624" s="46" t="s">
        <v>26</v>
      </c>
      <c r="L624" s="46" t="s">
        <v>2186</v>
      </c>
      <c r="M624" s="46" t="s">
        <v>28</v>
      </c>
      <c r="N624" s="47">
        <v>44725</v>
      </c>
      <c r="O624" s="47">
        <v>44718</v>
      </c>
      <c r="P624" s="46" t="s">
        <v>1087</v>
      </c>
      <c r="Q624" s="46" t="s">
        <v>55</v>
      </c>
      <c r="R624" s="47" t="s">
        <v>47</v>
      </c>
    </row>
    <row r="625" spans="1:18" ht="50.1" customHeight="1">
      <c r="A625" s="46" t="s">
        <v>2187</v>
      </c>
      <c r="B625" s="47">
        <v>41925</v>
      </c>
      <c r="C625" s="49">
        <f t="shared" si="9"/>
        <v>7.6520547945205477</v>
      </c>
      <c r="D625" s="59">
        <v>50</v>
      </c>
      <c r="E625" s="46" t="s">
        <v>2188</v>
      </c>
      <c r="F625" s="46" t="s">
        <v>80</v>
      </c>
      <c r="G625" s="46" t="s">
        <v>724</v>
      </c>
      <c r="H625" s="46" t="s">
        <v>42</v>
      </c>
      <c r="I625" s="46" t="s">
        <v>35</v>
      </c>
      <c r="J625" s="46" t="s">
        <v>150</v>
      </c>
      <c r="K625" s="46" t="s">
        <v>26</v>
      </c>
      <c r="L625" s="46" t="s">
        <v>2189</v>
      </c>
      <c r="M625" s="46" t="s">
        <v>28</v>
      </c>
      <c r="N625" s="47">
        <v>44720</v>
      </c>
      <c r="O625" s="47">
        <v>44718</v>
      </c>
      <c r="P625" s="46" t="s">
        <v>439</v>
      </c>
      <c r="Q625" s="46" t="s">
        <v>55</v>
      </c>
      <c r="R625" s="47" t="s">
        <v>604</v>
      </c>
    </row>
    <row r="626" spans="1:18" ht="50.1" customHeight="1">
      <c r="A626" s="46" t="s">
        <v>2190</v>
      </c>
      <c r="B626" s="47">
        <v>41745</v>
      </c>
      <c r="C626" s="49">
        <f t="shared" si="9"/>
        <v>8.1452054794520556</v>
      </c>
      <c r="D626" s="59">
        <v>51</v>
      </c>
      <c r="E626" s="46" t="s">
        <v>2191</v>
      </c>
      <c r="F626" s="46" t="s">
        <v>178</v>
      </c>
      <c r="G626" s="46" t="s">
        <v>33</v>
      </c>
      <c r="H626" s="46" t="s">
        <v>51</v>
      </c>
      <c r="I626" s="46" t="s">
        <v>35</v>
      </c>
      <c r="J626" s="46" t="s">
        <v>174</v>
      </c>
      <c r="K626" s="46" t="s">
        <v>26</v>
      </c>
      <c r="L626" s="46" t="s">
        <v>2192</v>
      </c>
      <c r="M626" s="46" t="s">
        <v>28</v>
      </c>
      <c r="N626" s="47">
        <v>44721</v>
      </c>
      <c r="O626" s="47">
        <v>44718</v>
      </c>
      <c r="P626" s="46" t="s">
        <v>106</v>
      </c>
      <c r="Q626" s="46" t="s">
        <v>2193</v>
      </c>
      <c r="R626" s="47" t="s">
        <v>39</v>
      </c>
    </row>
    <row r="627" spans="1:18" ht="50.1" hidden="1" customHeight="1">
      <c r="A627" s="46" t="s">
        <v>2194</v>
      </c>
      <c r="B627" s="47">
        <v>44473</v>
      </c>
      <c r="C627" s="49">
        <f t="shared" si="9"/>
        <v>0.67123287671232879</v>
      </c>
      <c r="D627" s="59">
        <v>51</v>
      </c>
      <c r="E627" s="46" t="s">
        <v>2195</v>
      </c>
      <c r="F627" s="46" t="s">
        <v>202</v>
      </c>
      <c r="G627" s="46" t="s">
        <v>33</v>
      </c>
      <c r="H627" s="46" t="s">
        <v>34</v>
      </c>
      <c r="I627" s="46" t="s">
        <v>35</v>
      </c>
      <c r="J627" s="46" t="s">
        <v>25</v>
      </c>
      <c r="K627" s="46" t="s">
        <v>36</v>
      </c>
      <c r="L627" s="46" t="s">
        <v>2196</v>
      </c>
      <c r="M627" s="46" t="s">
        <v>28</v>
      </c>
      <c r="N627" s="47">
        <v>44739</v>
      </c>
      <c r="O627" s="47">
        <v>44718</v>
      </c>
      <c r="P627" s="46" t="s">
        <v>650</v>
      </c>
      <c r="Q627" s="46">
        <v>5</v>
      </c>
      <c r="R627" s="47" t="s">
        <v>2147</v>
      </c>
    </row>
    <row r="628" spans="1:18" ht="50.1" hidden="1" customHeight="1">
      <c r="A628" s="46" t="s">
        <v>2197</v>
      </c>
      <c r="B628" s="47">
        <v>44425</v>
      </c>
      <c r="C628" s="49">
        <f t="shared" si="9"/>
        <v>0.80547945205479454</v>
      </c>
      <c r="D628" s="59">
        <v>32</v>
      </c>
      <c r="E628" s="46" t="s">
        <v>2198</v>
      </c>
      <c r="F628" s="46" t="s">
        <v>80</v>
      </c>
      <c r="G628" s="46" t="s">
        <v>33</v>
      </c>
      <c r="H628" s="46" t="s">
        <v>51</v>
      </c>
      <c r="I628" s="46" t="s">
        <v>35</v>
      </c>
      <c r="J628" s="46" t="s">
        <v>2199</v>
      </c>
      <c r="K628" s="46" t="s">
        <v>250</v>
      </c>
      <c r="L628" s="46" t="s">
        <v>2200</v>
      </c>
      <c r="M628" s="46" t="s">
        <v>28</v>
      </c>
      <c r="N628" s="47">
        <v>44720</v>
      </c>
      <c r="O628" s="47">
        <v>44719</v>
      </c>
      <c r="P628" s="46" t="s">
        <v>2201</v>
      </c>
      <c r="Q628" s="46" t="s">
        <v>55</v>
      </c>
      <c r="R628" s="47" t="s">
        <v>47</v>
      </c>
    </row>
    <row r="629" spans="1:18" ht="50.1" hidden="1" customHeight="1">
      <c r="A629" s="46" t="s">
        <v>2202</v>
      </c>
      <c r="B629" s="47">
        <v>44648</v>
      </c>
      <c r="C629" s="49">
        <f t="shared" si="9"/>
        <v>0.16164383561643836</v>
      </c>
      <c r="D629" s="59">
        <v>49</v>
      </c>
      <c r="E629" s="46" t="s">
        <v>2203</v>
      </c>
      <c r="F629" s="46" t="s">
        <v>80</v>
      </c>
      <c r="G629" s="46" t="s">
        <v>33</v>
      </c>
      <c r="H629" s="46" t="s">
        <v>51</v>
      </c>
      <c r="I629" s="46" t="s">
        <v>35</v>
      </c>
      <c r="J629" s="46" t="s">
        <v>25</v>
      </c>
      <c r="K629" s="46" t="s">
        <v>36</v>
      </c>
      <c r="L629" s="46" t="s">
        <v>2204</v>
      </c>
      <c r="M629" s="46" t="s">
        <v>28</v>
      </c>
      <c r="N629" s="47">
        <v>44722</v>
      </c>
      <c r="O629" s="47">
        <v>44707</v>
      </c>
      <c r="P629" s="46" t="s">
        <v>38</v>
      </c>
      <c r="Q629" s="46" t="s">
        <v>242</v>
      </c>
      <c r="R629" s="47" t="s">
        <v>39</v>
      </c>
    </row>
    <row r="630" spans="1:18" ht="50.1" customHeight="1">
      <c r="A630" s="46" t="s">
        <v>2205</v>
      </c>
      <c r="B630" s="47">
        <v>34785</v>
      </c>
      <c r="C630" s="49">
        <f t="shared" si="9"/>
        <v>27.19178082191781</v>
      </c>
      <c r="D630" s="59">
        <v>56</v>
      </c>
      <c r="E630" s="46" t="s">
        <v>2206</v>
      </c>
      <c r="F630" s="46" t="s">
        <v>50</v>
      </c>
      <c r="G630" s="46" t="s">
        <v>33</v>
      </c>
      <c r="H630" s="46" t="s">
        <v>51</v>
      </c>
      <c r="I630" s="46" t="s">
        <v>35</v>
      </c>
      <c r="J630" s="46" t="s">
        <v>833</v>
      </c>
      <c r="K630" s="46" t="s">
        <v>26</v>
      </c>
      <c r="L630" s="46" t="s">
        <v>2207</v>
      </c>
      <c r="M630" s="46" t="s">
        <v>28</v>
      </c>
      <c r="N630" s="47">
        <v>44720</v>
      </c>
      <c r="O630" s="47">
        <v>44710</v>
      </c>
      <c r="P630" s="46" t="s">
        <v>1087</v>
      </c>
      <c r="Q630" s="46" t="s">
        <v>55</v>
      </c>
      <c r="R630" s="47" t="s">
        <v>47</v>
      </c>
    </row>
    <row r="631" spans="1:18" ht="50.1" customHeight="1">
      <c r="A631" s="46" t="s">
        <v>2208</v>
      </c>
      <c r="B631" s="47">
        <v>33252</v>
      </c>
      <c r="C631" s="49">
        <f t="shared" si="9"/>
        <v>31.36986301369863</v>
      </c>
      <c r="D631" s="59">
        <v>58</v>
      </c>
      <c r="E631" s="46" t="s">
        <v>2209</v>
      </c>
      <c r="F631" s="46" t="s">
        <v>156</v>
      </c>
      <c r="G631" s="46" t="s">
        <v>33</v>
      </c>
      <c r="H631" s="46" t="s">
        <v>42</v>
      </c>
      <c r="I631" s="46" t="s">
        <v>35</v>
      </c>
      <c r="J631" s="46" t="s">
        <v>86</v>
      </c>
      <c r="K631" s="46" t="s">
        <v>104</v>
      </c>
      <c r="L631" s="46" t="s">
        <v>2210</v>
      </c>
      <c r="M631" s="46" t="s">
        <v>28</v>
      </c>
      <c r="N631" s="47">
        <v>44739</v>
      </c>
      <c r="O631" s="47">
        <v>44702</v>
      </c>
      <c r="P631" s="46" t="s">
        <v>2211</v>
      </c>
      <c r="Q631" s="46" t="s">
        <v>55</v>
      </c>
      <c r="R631" s="47" t="s">
        <v>120</v>
      </c>
    </row>
    <row r="632" spans="1:18" ht="50.1" customHeight="1">
      <c r="A632" s="46" t="s">
        <v>2212</v>
      </c>
      <c r="B632" s="47">
        <v>40868</v>
      </c>
      <c r="C632" s="49">
        <f t="shared" si="9"/>
        <v>10.53972602739726</v>
      </c>
      <c r="D632" s="59">
        <v>32</v>
      </c>
      <c r="E632" s="46" t="s">
        <v>2213</v>
      </c>
      <c r="F632" s="46" t="s">
        <v>80</v>
      </c>
      <c r="G632" s="46" t="s">
        <v>33</v>
      </c>
      <c r="H632" s="46" t="s">
        <v>470</v>
      </c>
      <c r="I632" s="46" t="s">
        <v>35</v>
      </c>
      <c r="J632" s="46" t="s">
        <v>25</v>
      </c>
      <c r="K632" s="46" t="s">
        <v>104</v>
      </c>
      <c r="L632" s="46" t="s">
        <v>2214</v>
      </c>
      <c r="M632" s="46" t="s">
        <v>28</v>
      </c>
      <c r="N632" s="47">
        <v>44721</v>
      </c>
      <c r="O632" s="47">
        <v>44715</v>
      </c>
      <c r="P632" s="46" t="s">
        <v>650</v>
      </c>
      <c r="Q632" s="46">
        <v>7</v>
      </c>
      <c r="R632" s="47" t="s">
        <v>97</v>
      </c>
    </row>
    <row r="633" spans="1:18" ht="50.1" hidden="1" customHeight="1">
      <c r="A633" s="46" t="s">
        <v>2215</v>
      </c>
      <c r="B633" s="47">
        <v>44501</v>
      </c>
      <c r="C633" s="49">
        <f t="shared" si="9"/>
        <v>0.60273972602739723</v>
      </c>
      <c r="D633" s="59">
        <v>32</v>
      </c>
      <c r="E633" s="46" t="s">
        <v>1205</v>
      </c>
      <c r="F633" s="46" t="s">
        <v>21</v>
      </c>
      <c r="G633" s="46" t="s">
        <v>33</v>
      </c>
      <c r="H633" s="46" t="s">
        <v>51</v>
      </c>
      <c r="I633" s="46" t="s">
        <v>35</v>
      </c>
      <c r="J633" s="46" t="s">
        <v>300</v>
      </c>
      <c r="K633" s="46" t="s">
        <v>26</v>
      </c>
      <c r="L633" s="46" t="s">
        <v>2216</v>
      </c>
      <c r="M633" s="46" t="s">
        <v>28</v>
      </c>
      <c r="N633" s="47">
        <v>44721</v>
      </c>
      <c r="O633" s="47">
        <v>44721</v>
      </c>
      <c r="P633" s="46" t="s">
        <v>650</v>
      </c>
      <c r="Q633" s="46">
        <v>4</v>
      </c>
      <c r="R633" s="47" t="s">
        <v>97</v>
      </c>
    </row>
    <row r="634" spans="1:18" ht="50.1" hidden="1" customHeight="1">
      <c r="A634" s="46" t="s">
        <v>2217</v>
      </c>
      <c r="B634" s="47">
        <v>44515</v>
      </c>
      <c r="C634" s="49">
        <f t="shared" si="9"/>
        <v>0.55616438356164388</v>
      </c>
      <c r="D634" s="59">
        <v>58</v>
      </c>
      <c r="E634" s="46" t="s">
        <v>2218</v>
      </c>
      <c r="F634" s="46" t="s">
        <v>178</v>
      </c>
      <c r="G634" s="46" t="s">
        <v>33</v>
      </c>
      <c r="H634" s="46" t="s">
        <v>42</v>
      </c>
      <c r="I634" s="46" t="s">
        <v>35</v>
      </c>
      <c r="J634" s="46" t="s">
        <v>86</v>
      </c>
      <c r="K634" s="46" t="s">
        <v>26</v>
      </c>
      <c r="L634" s="46" t="s">
        <v>2219</v>
      </c>
      <c r="M634" s="46" t="s">
        <v>28</v>
      </c>
      <c r="N634" s="47">
        <v>44725</v>
      </c>
      <c r="O634" s="47">
        <v>44718</v>
      </c>
      <c r="P634" s="46" t="s">
        <v>2211</v>
      </c>
      <c r="Q634" s="46" t="s">
        <v>55</v>
      </c>
      <c r="R634" s="47" t="s">
        <v>120</v>
      </c>
    </row>
    <row r="635" spans="1:18" ht="50.1" customHeight="1">
      <c r="A635" s="46" t="s">
        <v>2220</v>
      </c>
      <c r="B635" s="47">
        <v>42898</v>
      </c>
      <c r="C635" s="49">
        <f t="shared" si="9"/>
        <v>4.9753424657534246</v>
      </c>
      <c r="D635" s="59">
        <v>55</v>
      </c>
      <c r="E635" s="46" t="s">
        <v>2221</v>
      </c>
      <c r="F635" s="46" t="s">
        <v>202</v>
      </c>
      <c r="G635" s="46" t="s">
        <v>555</v>
      </c>
      <c r="H635" s="46" t="s">
        <v>556</v>
      </c>
      <c r="I635" s="46" t="s">
        <v>35</v>
      </c>
      <c r="J635" s="46" t="s">
        <v>292</v>
      </c>
      <c r="K635" s="46" t="s">
        <v>60</v>
      </c>
      <c r="L635" s="46" t="s">
        <v>2222</v>
      </c>
      <c r="M635" s="46" t="s">
        <v>28</v>
      </c>
      <c r="N635" s="47">
        <v>44748</v>
      </c>
      <c r="O635" s="47">
        <v>44714</v>
      </c>
      <c r="P635" s="46" t="s">
        <v>136</v>
      </c>
      <c r="Q635" s="46" t="s">
        <v>55</v>
      </c>
      <c r="R635" s="47" t="s">
        <v>47</v>
      </c>
    </row>
    <row r="636" spans="1:18" ht="50.1" hidden="1" customHeight="1">
      <c r="A636" s="46" t="s">
        <v>2223</v>
      </c>
      <c r="B636" s="47">
        <v>44690</v>
      </c>
      <c r="C636" s="49">
        <f t="shared" si="9"/>
        <v>8.4931506849315067E-2</v>
      </c>
      <c r="D636" s="59">
        <v>60</v>
      </c>
      <c r="E636" s="46" t="s">
        <v>2224</v>
      </c>
      <c r="F636" s="46" t="s">
        <v>80</v>
      </c>
      <c r="G636" s="46" t="s">
        <v>33</v>
      </c>
      <c r="H636" s="46" t="s">
        <v>51</v>
      </c>
      <c r="I636" s="46" t="s">
        <v>1260</v>
      </c>
      <c r="J636" s="46" t="s">
        <v>249</v>
      </c>
      <c r="K636" s="46" t="s">
        <v>104</v>
      </c>
      <c r="L636" s="46" t="s">
        <v>2225</v>
      </c>
      <c r="M636" s="46" t="s">
        <v>28</v>
      </c>
      <c r="N636" s="47">
        <v>44722</v>
      </c>
      <c r="O636" s="47">
        <v>44721</v>
      </c>
      <c r="P636" s="46" t="s">
        <v>2226</v>
      </c>
      <c r="Q636" s="46" t="s">
        <v>55</v>
      </c>
      <c r="R636" s="47" t="s">
        <v>47</v>
      </c>
    </row>
    <row r="637" spans="1:18" ht="50.1" hidden="1" customHeight="1">
      <c r="A637" s="46" t="s">
        <v>2227</v>
      </c>
      <c r="B637" s="47">
        <v>44452</v>
      </c>
      <c r="C637" s="49">
        <f t="shared" si="9"/>
        <v>0.73698630136986298</v>
      </c>
      <c r="D637" s="59">
        <v>36</v>
      </c>
      <c r="E637" s="46" t="s">
        <v>2228</v>
      </c>
      <c r="F637" s="46" t="s">
        <v>21</v>
      </c>
      <c r="G637" s="46" t="s">
        <v>33</v>
      </c>
      <c r="H637" s="46" t="s">
        <v>51</v>
      </c>
      <c r="I637" s="46" t="s">
        <v>35</v>
      </c>
      <c r="J637" s="46" t="s">
        <v>25</v>
      </c>
      <c r="K637" s="46" t="s">
        <v>26</v>
      </c>
      <c r="L637" s="46" t="s">
        <v>2229</v>
      </c>
      <c r="M637" s="46" t="s">
        <v>28</v>
      </c>
      <c r="N637" s="47">
        <v>44728</v>
      </c>
      <c r="O637" s="47">
        <v>44721</v>
      </c>
      <c r="P637" s="46" t="s">
        <v>38</v>
      </c>
      <c r="Q637" s="46" t="s">
        <v>242</v>
      </c>
      <c r="R637" s="47" t="s">
        <v>39</v>
      </c>
    </row>
    <row r="638" spans="1:18" ht="50.1" customHeight="1">
      <c r="A638" s="46" t="s">
        <v>2230</v>
      </c>
      <c r="B638" s="47">
        <v>39356</v>
      </c>
      <c r="C638" s="49">
        <f t="shared" si="9"/>
        <v>14.701369863013699</v>
      </c>
      <c r="D638" s="59">
        <v>37</v>
      </c>
      <c r="E638" s="46" t="s">
        <v>2231</v>
      </c>
      <c r="F638" s="46" t="s">
        <v>156</v>
      </c>
      <c r="G638" s="46" t="s">
        <v>33</v>
      </c>
      <c r="H638" s="46" t="s">
        <v>51</v>
      </c>
      <c r="I638" s="46" t="s">
        <v>35</v>
      </c>
      <c r="J638" s="46" t="s">
        <v>174</v>
      </c>
      <c r="K638" s="46" t="s">
        <v>36</v>
      </c>
      <c r="L638" s="46" t="s">
        <v>2232</v>
      </c>
      <c r="M638" s="46" t="s">
        <v>28</v>
      </c>
      <c r="N638" s="47">
        <v>44734</v>
      </c>
      <c r="O638" s="47">
        <v>44722</v>
      </c>
      <c r="P638" s="46" t="s">
        <v>650</v>
      </c>
      <c r="Q638" s="46">
        <v>4</v>
      </c>
      <c r="R638" s="47" t="s">
        <v>97</v>
      </c>
    </row>
    <row r="639" spans="1:18" ht="50.1" customHeight="1">
      <c r="A639" s="46" t="s">
        <v>2233</v>
      </c>
      <c r="B639" s="47">
        <v>42212</v>
      </c>
      <c r="C639" s="49">
        <f t="shared" si="9"/>
        <v>6.8520547945205479</v>
      </c>
      <c r="D639" s="59">
        <v>29</v>
      </c>
      <c r="E639" s="46" t="s">
        <v>2234</v>
      </c>
      <c r="F639" s="46" t="s">
        <v>148</v>
      </c>
      <c r="G639" s="46" t="s">
        <v>22</v>
      </c>
      <c r="H639" s="46" t="s">
        <v>788</v>
      </c>
      <c r="I639" s="46" t="s">
        <v>35</v>
      </c>
      <c r="J639" s="46" t="s">
        <v>25</v>
      </c>
      <c r="K639" s="46" t="s">
        <v>36</v>
      </c>
      <c r="L639" s="46" t="s">
        <v>2235</v>
      </c>
      <c r="M639" s="46" t="s">
        <v>28</v>
      </c>
      <c r="N639" s="47">
        <v>44734</v>
      </c>
      <c r="O639" s="47">
        <v>44713</v>
      </c>
      <c r="P639" s="46" t="s">
        <v>29</v>
      </c>
      <c r="Q639" s="46">
        <v>1</v>
      </c>
      <c r="R639" s="47" t="s">
        <v>30</v>
      </c>
    </row>
    <row r="640" spans="1:18" ht="50.1" customHeight="1">
      <c r="A640" s="46" t="s">
        <v>2236</v>
      </c>
      <c r="B640" s="47">
        <v>41183</v>
      </c>
      <c r="C640" s="49">
        <f t="shared" si="9"/>
        <v>9.6958904109589046</v>
      </c>
      <c r="D640" s="59">
        <v>40</v>
      </c>
      <c r="E640" s="46" t="s">
        <v>2237</v>
      </c>
      <c r="F640" s="46" t="s">
        <v>579</v>
      </c>
      <c r="G640" s="46" t="s">
        <v>33</v>
      </c>
      <c r="H640" s="46" t="s">
        <v>51</v>
      </c>
      <c r="I640" s="46" t="s">
        <v>35</v>
      </c>
      <c r="J640" s="46" t="s">
        <v>139</v>
      </c>
      <c r="K640" s="46" t="s">
        <v>26</v>
      </c>
      <c r="L640" s="46" t="s">
        <v>2238</v>
      </c>
      <c r="M640" s="46" t="s">
        <v>28</v>
      </c>
      <c r="N640" s="47">
        <v>44743</v>
      </c>
      <c r="O640" s="47">
        <v>44722</v>
      </c>
      <c r="P640" s="46" t="s">
        <v>650</v>
      </c>
      <c r="Q640" s="46">
        <v>6</v>
      </c>
      <c r="R640" s="47" t="s">
        <v>2147</v>
      </c>
    </row>
    <row r="641" spans="1:18" ht="50.1" hidden="1" customHeight="1">
      <c r="A641" s="46" t="s">
        <v>2239</v>
      </c>
      <c r="B641" s="47">
        <v>44697</v>
      </c>
      <c r="C641" s="49">
        <f t="shared" si="9"/>
        <v>6.8493150684931503E-2</v>
      </c>
      <c r="D641" s="59">
        <v>26</v>
      </c>
      <c r="E641" s="46" t="s">
        <v>2240</v>
      </c>
      <c r="F641" s="46" t="s">
        <v>194</v>
      </c>
      <c r="G641" s="46" t="s">
        <v>22</v>
      </c>
      <c r="H641" s="46" t="s">
        <v>23</v>
      </c>
      <c r="I641" s="46" t="s">
        <v>35</v>
      </c>
      <c r="J641" s="46" t="s">
        <v>292</v>
      </c>
      <c r="K641" s="46" t="s">
        <v>26</v>
      </c>
      <c r="L641" s="46" t="s">
        <v>2241</v>
      </c>
      <c r="M641" s="46" t="s">
        <v>28</v>
      </c>
      <c r="N641" s="47">
        <v>44727</v>
      </c>
      <c r="O641" s="47">
        <v>44722</v>
      </c>
      <c r="P641" s="46" t="s">
        <v>136</v>
      </c>
      <c r="Q641" s="46" t="s">
        <v>55</v>
      </c>
      <c r="R641" s="47" t="s">
        <v>30</v>
      </c>
    </row>
    <row r="642" spans="1:18" ht="50.1" hidden="1" customHeight="1">
      <c r="A642" s="46" t="s">
        <v>2242</v>
      </c>
      <c r="B642" s="47">
        <v>44424</v>
      </c>
      <c r="C642" s="49">
        <f t="shared" si="9"/>
        <v>0.81643835616438354</v>
      </c>
      <c r="D642" s="59">
        <v>26</v>
      </c>
      <c r="E642" s="46" t="s">
        <v>2243</v>
      </c>
      <c r="F642" s="46" t="s">
        <v>21</v>
      </c>
      <c r="G642" s="46" t="s">
        <v>22</v>
      </c>
      <c r="H642" s="46" t="s">
        <v>149</v>
      </c>
      <c r="I642" s="46" t="s">
        <v>35</v>
      </c>
      <c r="J642" s="46" t="s">
        <v>230</v>
      </c>
      <c r="K642" s="46" t="s">
        <v>60</v>
      </c>
      <c r="L642" s="46" t="s">
        <v>2244</v>
      </c>
      <c r="M642" s="46" t="s">
        <v>28</v>
      </c>
      <c r="N642" s="47">
        <v>44725</v>
      </c>
      <c r="O642" s="47">
        <v>44722</v>
      </c>
      <c r="P642" s="46" t="s">
        <v>136</v>
      </c>
      <c r="Q642" s="46" t="s">
        <v>55</v>
      </c>
      <c r="R642" s="47" t="s">
        <v>47</v>
      </c>
    </row>
    <row r="643" spans="1:18" ht="50.1" hidden="1" customHeight="1">
      <c r="A643" s="46" t="s">
        <v>2245</v>
      </c>
      <c r="B643" s="47">
        <v>44522</v>
      </c>
      <c r="C643" s="49">
        <f t="shared" ref="C643:C706" si="10">(O643-B643)/365</f>
        <v>0.55068493150684927</v>
      </c>
      <c r="D643" s="59">
        <v>55</v>
      </c>
      <c r="E643" s="46" t="s">
        <v>2246</v>
      </c>
      <c r="F643" s="46" t="s">
        <v>178</v>
      </c>
      <c r="G643" s="46" t="s">
        <v>33</v>
      </c>
      <c r="H643" s="46" t="s">
        <v>51</v>
      </c>
      <c r="I643" s="46" t="s">
        <v>35</v>
      </c>
      <c r="J643" s="46" t="s">
        <v>86</v>
      </c>
      <c r="K643" s="46" t="s">
        <v>104</v>
      </c>
      <c r="L643" s="46" t="s">
        <v>2247</v>
      </c>
      <c r="M643" s="46" t="s">
        <v>28</v>
      </c>
      <c r="N643" s="47">
        <v>44726</v>
      </c>
      <c r="O643" s="47">
        <v>44723</v>
      </c>
      <c r="P643" s="46" t="s">
        <v>650</v>
      </c>
      <c r="Q643" s="46">
        <v>4</v>
      </c>
      <c r="R643" s="47" t="s">
        <v>97</v>
      </c>
    </row>
    <row r="644" spans="1:18" ht="50.1" customHeight="1">
      <c r="A644" s="46" t="s">
        <v>2248</v>
      </c>
      <c r="B644" s="47">
        <v>42492</v>
      </c>
      <c r="C644" s="49">
        <f t="shared" si="10"/>
        <v>6.1150684931506847</v>
      </c>
      <c r="D644" s="59">
        <v>29</v>
      </c>
      <c r="E644" s="46" t="s">
        <v>2249</v>
      </c>
      <c r="F644" s="46" t="s">
        <v>194</v>
      </c>
      <c r="G644" s="46" t="s">
        <v>33</v>
      </c>
      <c r="H644" s="46" t="s">
        <v>59</v>
      </c>
      <c r="I644" s="46" t="s">
        <v>35</v>
      </c>
      <c r="J644" s="46" t="s">
        <v>86</v>
      </c>
      <c r="K644" s="46" t="s">
        <v>36</v>
      </c>
      <c r="L644" s="46" t="s">
        <v>2250</v>
      </c>
      <c r="M644" s="46" t="s">
        <v>28</v>
      </c>
      <c r="N644" s="47">
        <v>44733</v>
      </c>
      <c r="O644" s="47">
        <v>44724</v>
      </c>
      <c r="P644" s="46" t="s">
        <v>38</v>
      </c>
      <c r="Q644" s="46" t="s">
        <v>1780</v>
      </c>
      <c r="R644" s="47" t="s">
        <v>39</v>
      </c>
    </row>
    <row r="645" spans="1:18" ht="50.1" hidden="1" customHeight="1">
      <c r="A645" s="46" t="s">
        <v>2251</v>
      </c>
      <c r="B645" s="47">
        <v>44466</v>
      </c>
      <c r="C645" s="49">
        <f t="shared" si="10"/>
        <v>0.70684931506849313</v>
      </c>
      <c r="D645" s="59">
        <v>20</v>
      </c>
      <c r="E645" s="46" t="s">
        <v>2252</v>
      </c>
      <c r="F645" s="46" t="s">
        <v>344</v>
      </c>
      <c r="G645" s="46" t="s">
        <v>33</v>
      </c>
      <c r="H645" s="46" t="s">
        <v>51</v>
      </c>
      <c r="I645" s="46" t="s">
        <v>35</v>
      </c>
      <c r="J645" s="46" t="s">
        <v>150</v>
      </c>
      <c r="K645" s="46" t="s">
        <v>26</v>
      </c>
      <c r="L645" s="46" t="s">
        <v>2253</v>
      </c>
      <c r="M645" s="46" t="s">
        <v>28</v>
      </c>
      <c r="N645" s="47">
        <v>44734</v>
      </c>
      <c r="O645" s="47">
        <v>44724</v>
      </c>
      <c r="P645" s="46" t="s">
        <v>1531</v>
      </c>
      <c r="Q645" s="46" t="s">
        <v>55</v>
      </c>
      <c r="R645" s="47" t="s">
        <v>47</v>
      </c>
    </row>
    <row r="646" spans="1:18" ht="50.1" hidden="1" customHeight="1">
      <c r="A646" s="46" t="s">
        <v>2254</v>
      </c>
      <c r="B646" s="47">
        <v>44410</v>
      </c>
      <c r="C646" s="49">
        <f t="shared" si="10"/>
        <v>0.86027397260273974</v>
      </c>
      <c r="D646" s="59">
        <v>34</v>
      </c>
      <c r="E646" s="46" t="s">
        <v>2255</v>
      </c>
      <c r="F646" s="46" t="s">
        <v>21</v>
      </c>
      <c r="G646" s="46" t="s">
        <v>22</v>
      </c>
      <c r="H646" s="46" t="s">
        <v>23</v>
      </c>
      <c r="I646" s="46" t="s">
        <v>35</v>
      </c>
      <c r="J646" s="46" t="s">
        <v>25</v>
      </c>
      <c r="K646" s="46" t="s">
        <v>26</v>
      </c>
      <c r="L646" s="46" t="s">
        <v>2256</v>
      </c>
      <c r="M646" s="46" t="s">
        <v>28</v>
      </c>
      <c r="N646" s="47">
        <v>44727</v>
      </c>
      <c r="O646" s="47">
        <v>44724</v>
      </c>
      <c r="P646" s="46" t="s">
        <v>29</v>
      </c>
      <c r="Q646" s="46">
        <v>1</v>
      </c>
      <c r="R646" s="47" t="s">
        <v>30</v>
      </c>
    </row>
    <row r="647" spans="1:18" ht="50.1" hidden="1" customHeight="1">
      <c r="A647" s="46" t="s">
        <v>2257</v>
      </c>
      <c r="B647" s="47">
        <v>44613</v>
      </c>
      <c r="C647" s="49">
        <f t="shared" si="10"/>
        <v>0.30136986301369861</v>
      </c>
      <c r="D647" s="59">
        <v>44</v>
      </c>
      <c r="E647" s="46" t="s">
        <v>2258</v>
      </c>
      <c r="F647" s="46" t="s">
        <v>80</v>
      </c>
      <c r="G647" s="46" t="s">
        <v>400</v>
      </c>
      <c r="H647" s="46" t="s">
        <v>179</v>
      </c>
      <c r="I647" s="46" t="s">
        <v>35</v>
      </c>
      <c r="J647" s="46" t="s">
        <v>150</v>
      </c>
      <c r="K647" s="46" t="s">
        <v>26</v>
      </c>
      <c r="L647" s="46" t="s">
        <v>2259</v>
      </c>
      <c r="M647" s="46" t="s">
        <v>28</v>
      </c>
      <c r="N647" s="47">
        <v>44725</v>
      </c>
      <c r="O647" s="47">
        <v>44723</v>
      </c>
      <c r="P647" s="46" t="s">
        <v>439</v>
      </c>
      <c r="Q647" s="46" t="s">
        <v>55</v>
      </c>
      <c r="R647" s="47" t="s">
        <v>604</v>
      </c>
    </row>
    <row r="648" spans="1:18" ht="50.1" hidden="1" customHeight="1">
      <c r="A648" s="46" t="s">
        <v>2260</v>
      </c>
      <c r="B648" s="47">
        <v>44466</v>
      </c>
      <c r="C648" s="49">
        <f t="shared" si="10"/>
        <v>0.70684931506849313</v>
      </c>
      <c r="D648" s="59">
        <v>26</v>
      </c>
      <c r="E648" s="46" t="s">
        <v>2261</v>
      </c>
      <c r="F648" s="46" t="s">
        <v>50</v>
      </c>
      <c r="G648" s="46" t="s">
        <v>33</v>
      </c>
      <c r="H648" s="46" t="s">
        <v>51</v>
      </c>
      <c r="I648" s="46" t="s">
        <v>35</v>
      </c>
      <c r="J648" s="46" t="s">
        <v>230</v>
      </c>
      <c r="K648" s="46" t="s">
        <v>26</v>
      </c>
      <c r="L648" s="46" t="s">
        <v>2262</v>
      </c>
      <c r="M648" s="46" t="s">
        <v>28</v>
      </c>
      <c r="N648" s="47">
        <v>44725</v>
      </c>
      <c r="O648" s="47">
        <v>44724</v>
      </c>
      <c r="P648" s="46" t="s">
        <v>2263</v>
      </c>
      <c r="Q648" s="46" t="s">
        <v>55</v>
      </c>
      <c r="R648" s="47" t="s">
        <v>47</v>
      </c>
    </row>
    <row r="649" spans="1:18" ht="50.1" customHeight="1">
      <c r="A649" s="46" t="s">
        <v>2264</v>
      </c>
      <c r="B649" s="47">
        <v>39234</v>
      </c>
      <c r="C649" s="49">
        <f t="shared" si="10"/>
        <v>15.024657534246575</v>
      </c>
      <c r="D649" s="59">
        <v>49</v>
      </c>
      <c r="E649" s="46" t="s">
        <v>2265</v>
      </c>
      <c r="F649" s="46" t="s">
        <v>80</v>
      </c>
      <c r="G649" s="46" t="s">
        <v>33</v>
      </c>
      <c r="H649" s="46" t="s">
        <v>51</v>
      </c>
      <c r="I649" s="46" t="s">
        <v>35</v>
      </c>
      <c r="J649" s="46" t="s">
        <v>25</v>
      </c>
      <c r="K649" s="46" t="s">
        <v>36</v>
      </c>
      <c r="L649" s="46" t="s">
        <v>2266</v>
      </c>
      <c r="M649" s="46" t="s">
        <v>28</v>
      </c>
      <c r="N649" s="47">
        <v>44739</v>
      </c>
      <c r="O649" s="47">
        <v>44718</v>
      </c>
      <c r="P649" s="46" t="s">
        <v>38</v>
      </c>
      <c r="Q649" s="46" t="s">
        <v>242</v>
      </c>
      <c r="R649" s="47" t="s">
        <v>39</v>
      </c>
    </row>
    <row r="650" spans="1:18" ht="50.1" customHeight="1">
      <c r="A650" s="46" t="s">
        <v>2267</v>
      </c>
      <c r="B650" s="47">
        <v>38292</v>
      </c>
      <c r="C650" s="49">
        <f t="shared" si="10"/>
        <v>17.610958904109587</v>
      </c>
      <c r="D650" s="59">
        <v>43</v>
      </c>
      <c r="E650" s="46" t="s">
        <v>2268</v>
      </c>
      <c r="F650" s="46" t="s">
        <v>50</v>
      </c>
      <c r="G650" s="46" t="s">
        <v>33</v>
      </c>
      <c r="H650" s="46" t="s">
        <v>42</v>
      </c>
      <c r="I650" s="46" t="s">
        <v>35</v>
      </c>
      <c r="J650" s="46" t="s">
        <v>25</v>
      </c>
      <c r="K650" s="46" t="s">
        <v>36</v>
      </c>
      <c r="L650" s="46" t="s">
        <v>2269</v>
      </c>
      <c r="M650" s="46" t="s">
        <v>28</v>
      </c>
      <c r="N650" s="47">
        <v>44727</v>
      </c>
      <c r="O650" s="47">
        <v>44720</v>
      </c>
      <c r="P650" s="46" t="s">
        <v>125</v>
      </c>
      <c r="Q650" s="46">
        <v>2</v>
      </c>
      <c r="R650" s="47" t="s">
        <v>2091</v>
      </c>
    </row>
    <row r="651" spans="1:18" ht="50.1" hidden="1" customHeight="1">
      <c r="A651" s="46" t="s">
        <v>2270</v>
      </c>
      <c r="B651" s="47">
        <v>44361</v>
      </c>
      <c r="C651" s="49">
        <f t="shared" si="10"/>
        <v>1</v>
      </c>
      <c r="D651" s="59">
        <v>27</v>
      </c>
      <c r="E651" s="46" t="s">
        <v>2271</v>
      </c>
      <c r="F651" s="46" t="s">
        <v>80</v>
      </c>
      <c r="G651" s="46" t="s">
        <v>400</v>
      </c>
      <c r="H651" s="46" t="s">
        <v>437</v>
      </c>
      <c r="I651" s="46" t="s">
        <v>35</v>
      </c>
      <c r="J651" s="46" t="s">
        <v>25</v>
      </c>
      <c r="K651" s="46" t="s">
        <v>36</v>
      </c>
      <c r="L651" s="46" t="s">
        <v>2272</v>
      </c>
      <c r="M651" s="46" t="s">
        <v>28</v>
      </c>
      <c r="N651" s="47">
        <v>44727</v>
      </c>
      <c r="O651" s="47">
        <v>44726</v>
      </c>
      <c r="P651" s="46" t="s">
        <v>1878</v>
      </c>
      <c r="Q651" s="46"/>
      <c r="R651" s="47"/>
    </row>
    <row r="652" spans="1:18" ht="50.1" hidden="1" customHeight="1">
      <c r="A652" s="46" t="s">
        <v>2273</v>
      </c>
      <c r="B652" s="47">
        <v>44613</v>
      </c>
      <c r="C652" s="49">
        <f t="shared" si="10"/>
        <v>0.26849315068493151</v>
      </c>
      <c r="D652" s="59">
        <v>65</v>
      </c>
      <c r="E652" s="46" t="s">
        <v>2274</v>
      </c>
      <c r="F652" s="46" t="s">
        <v>80</v>
      </c>
      <c r="G652" s="46" t="s">
        <v>400</v>
      </c>
      <c r="H652" s="46" t="s">
        <v>250</v>
      </c>
      <c r="I652" s="46" t="s">
        <v>35</v>
      </c>
      <c r="J652" s="46" t="s">
        <v>221</v>
      </c>
      <c r="K652" s="46" t="s">
        <v>104</v>
      </c>
      <c r="L652" s="46" t="s">
        <v>2275</v>
      </c>
      <c r="M652" s="46" t="s">
        <v>28</v>
      </c>
      <c r="N652" s="47">
        <v>44727</v>
      </c>
      <c r="O652" s="47">
        <v>44711</v>
      </c>
      <c r="P652" s="46" t="s">
        <v>1878</v>
      </c>
      <c r="Q652" s="46"/>
      <c r="R652" s="47"/>
    </row>
    <row r="653" spans="1:18" ht="50.1" hidden="1" customHeight="1">
      <c r="A653" s="46" t="s">
        <v>2276</v>
      </c>
      <c r="B653" s="47">
        <v>44606</v>
      </c>
      <c r="C653" s="49">
        <f t="shared" si="10"/>
        <v>0.32054794520547947</v>
      </c>
      <c r="D653" s="59">
        <v>58</v>
      </c>
      <c r="E653" s="46" t="s">
        <v>2277</v>
      </c>
      <c r="F653" s="46" t="s">
        <v>80</v>
      </c>
      <c r="G653" s="46" t="s">
        <v>33</v>
      </c>
      <c r="H653" s="46" t="s">
        <v>42</v>
      </c>
      <c r="I653" s="46" t="s">
        <v>35</v>
      </c>
      <c r="J653" s="46" t="s">
        <v>25</v>
      </c>
      <c r="K653" s="46" t="s">
        <v>36</v>
      </c>
      <c r="L653" s="46" t="s">
        <v>2278</v>
      </c>
      <c r="M653" s="46" t="s">
        <v>28</v>
      </c>
      <c r="N653" s="47">
        <v>44736</v>
      </c>
      <c r="O653" s="47">
        <v>44723</v>
      </c>
      <c r="P653" s="46" t="s">
        <v>125</v>
      </c>
      <c r="Q653" s="46">
        <v>2</v>
      </c>
      <c r="R653" s="47" t="s">
        <v>2091</v>
      </c>
    </row>
    <row r="654" spans="1:18" ht="50.1" customHeight="1">
      <c r="A654" s="46" t="s">
        <v>2279</v>
      </c>
      <c r="B654" s="47">
        <v>42100</v>
      </c>
      <c r="C654" s="49">
        <f t="shared" si="10"/>
        <v>6.9452054794520546</v>
      </c>
      <c r="D654" s="59">
        <v>32</v>
      </c>
      <c r="E654" s="46" t="s">
        <v>2280</v>
      </c>
      <c r="F654" s="46" t="s">
        <v>21</v>
      </c>
      <c r="G654" s="46" t="s">
        <v>33</v>
      </c>
      <c r="H654" s="46" t="s">
        <v>51</v>
      </c>
      <c r="I654" s="46" t="s">
        <v>35</v>
      </c>
      <c r="J654" s="46" t="s">
        <v>221</v>
      </c>
      <c r="K654" s="46" t="s">
        <v>60</v>
      </c>
      <c r="L654" s="46" t="s">
        <v>2281</v>
      </c>
      <c r="M654" s="46" t="s">
        <v>28</v>
      </c>
      <c r="N654" s="47">
        <v>44727</v>
      </c>
      <c r="O654" s="47">
        <v>44635</v>
      </c>
      <c r="P654" s="46" t="s">
        <v>38</v>
      </c>
      <c r="Q654" s="46" t="s">
        <v>242</v>
      </c>
      <c r="R654" s="47" t="s">
        <v>39</v>
      </c>
    </row>
    <row r="655" spans="1:18" ht="50.1" customHeight="1">
      <c r="A655" s="46" t="s">
        <v>2282</v>
      </c>
      <c r="B655" s="47">
        <v>40413</v>
      </c>
      <c r="C655" s="49">
        <f t="shared" si="10"/>
        <v>11.819178082191781</v>
      </c>
      <c r="D655" s="59">
        <v>33</v>
      </c>
      <c r="E655" s="46" t="s">
        <v>2283</v>
      </c>
      <c r="F655" s="46" t="s">
        <v>194</v>
      </c>
      <c r="G655" s="46" t="s">
        <v>33</v>
      </c>
      <c r="H655" s="46" t="s">
        <v>51</v>
      </c>
      <c r="I655" s="46" t="s">
        <v>180</v>
      </c>
      <c r="J655" s="46" t="s">
        <v>255</v>
      </c>
      <c r="K655" s="46" t="s">
        <v>26</v>
      </c>
      <c r="L655" s="46" t="s">
        <v>2284</v>
      </c>
      <c r="M655" s="46" t="s">
        <v>28</v>
      </c>
      <c r="N655" s="47">
        <v>44729</v>
      </c>
      <c r="O655" s="47">
        <v>44727</v>
      </c>
      <c r="P655" s="46" t="s">
        <v>1087</v>
      </c>
      <c r="Q655" s="46" t="s">
        <v>55</v>
      </c>
      <c r="R655" s="47" t="s">
        <v>47</v>
      </c>
    </row>
    <row r="656" spans="1:18" ht="50.1" customHeight="1">
      <c r="A656" s="46" t="s">
        <v>2285</v>
      </c>
      <c r="B656" s="47">
        <v>42113</v>
      </c>
      <c r="C656" s="49">
        <f t="shared" si="10"/>
        <v>7.161643835616438</v>
      </c>
      <c r="D656" s="59">
        <v>62</v>
      </c>
      <c r="E656" s="46" t="s">
        <v>2286</v>
      </c>
      <c r="F656" s="46" t="s">
        <v>21</v>
      </c>
      <c r="G656" s="46" t="s">
        <v>22</v>
      </c>
      <c r="H656" s="46" t="s">
        <v>173</v>
      </c>
      <c r="I656" s="46" t="s">
        <v>35</v>
      </c>
      <c r="J656" s="46" t="s">
        <v>150</v>
      </c>
      <c r="K656" s="46" t="s">
        <v>26</v>
      </c>
      <c r="L656" s="46" t="s">
        <v>2287</v>
      </c>
      <c r="M656" s="46" t="s">
        <v>28</v>
      </c>
      <c r="N656" s="47">
        <v>44728</v>
      </c>
      <c r="O656" s="47">
        <v>44727</v>
      </c>
      <c r="P656" s="46" t="s">
        <v>439</v>
      </c>
      <c r="Q656" s="46" t="s">
        <v>2288</v>
      </c>
      <c r="R656" s="47" t="s">
        <v>604</v>
      </c>
    </row>
    <row r="657" spans="1:18" ht="50.1" hidden="1" customHeight="1">
      <c r="A657" s="46" t="s">
        <v>2289</v>
      </c>
      <c r="B657" s="47">
        <v>44606</v>
      </c>
      <c r="C657" s="49">
        <f t="shared" si="10"/>
        <v>0.32876712328767121</v>
      </c>
      <c r="D657" s="59">
        <v>51</v>
      </c>
      <c r="E657" s="46" t="s">
        <v>2290</v>
      </c>
      <c r="F657" s="46" t="s">
        <v>80</v>
      </c>
      <c r="G657" s="46" t="s">
        <v>400</v>
      </c>
      <c r="H657" s="46" t="s">
        <v>2050</v>
      </c>
      <c r="I657" s="46" t="s">
        <v>35</v>
      </c>
      <c r="J657" s="46" t="s">
        <v>134</v>
      </c>
      <c r="K657" s="46" t="s">
        <v>26</v>
      </c>
      <c r="L657" s="46" t="s">
        <v>2291</v>
      </c>
      <c r="M657" s="46" t="s">
        <v>28</v>
      </c>
      <c r="N657" s="47">
        <v>44735</v>
      </c>
      <c r="O657" s="47">
        <v>44726</v>
      </c>
      <c r="P657" s="46" t="s">
        <v>136</v>
      </c>
      <c r="Q657" s="46" t="s">
        <v>55</v>
      </c>
      <c r="R657" s="47" t="s">
        <v>47</v>
      </c>
    </row>
    <row r="658" spans="1:18" ht="50.1" customHeight="1">
      <c r="A658" s="46" t="s">
        <v>2292</v>
      </c>
      <c r="B658" s="47">
        <v>42142</v>
      </c>
      <c r="C658" s="49">
        <f t="shared" si="10"/>
        <v>7.0849315068493155</v>
      </c>
      <c r="D658" s="59">
        <v>33</v>
      </c>
      <c r="E658" s="46" t="s">
        <v>2293</v>
      </c>
      <c r="F658" s="46" t="s">
        <v>156</v>
      </c>
      <c r="G658" s="46" t="s">
        <v>33</v>
      </c>
      <c r="H658" s="46" t="s">
        <v>51</v>
      </c>
      <c r="I658" s="46" t="s">
        <v>35</v>
      </c>
      <c r="J658" s="46" t="s">
        <v>25</v>
      </c>
      <c r="K658" s="46" t="s">
        <v>36</v>
      </c>
      <c r="L658" s="46" t="s">
        <v>2294</v>
      </c>
      <c r="M658" s="46" t="s">
        <v>28</v>
      </c>
      <c r="N658" s="47">
        <v>44732</v>
      </c>
      <c r="O658" s="47">
        <v>44728</v>
      </c>
      <c r="P658" s="46" t="s">
        <v>38</v>
      </c>
      <c r="Q658" s="46" t="s">
        <v>1780</v>
      </c>
      <c r="R658" s="47" t="s">
        <v>39</v>
      </c>
    </row>
    <row r="659" spans="1:18" ht="50.1" customHeight="1">
      <c r="A659" s="46" t="s">
        <v>2295</v>
      </c>
      <c r="B659" s="47">
        <v>42828</v>
      </c>
      <c r="C659" s="49">
        <f t="shared" si="10"/>
        <v>5.2054794520547949</v>
      </c>
      <c r="D659" s="59">
        <v>24</v>
      </c>
      <c r="E659" s="46" t="s">
        <v>2296</v>
      </c>
      <c r="F659" s="46" t="s">
        <v>21</v>
      </c>
      <c r="G659" s="46" t="s">
        <v>423</v>
      </c>
      <c r="H659" s="46" t="s">
        <v>2297</v>
      </c>
      <c r="I659" s="46" t="s">
        <v>35</v>
      </c>
      <c r="J659" s="46" t="s">
        <v>833</v>
      </c>
      <c r="K659" s="46" t="s">
        <v>60</v>
      </c>
      <c r="L659" s="46" t="s">
        <v>2298</v>
      </c>
      <c r="M659" s="46" t="s">
        <v>28</v>
      </c>
      <c r="N659" s="47">
        <v>44729</v>
      </c>
      <c r="O659" s="47">
        <v>44728</v>
      </c>
      <c r="P659" s="46" t="s">
        <v>2299</v>
      </c>
      <c r="Q659" s="46" t="s">
        <v>55</v>
      </c>
      <c r="R659" s="47" t="s">
        <v>47</v>
      </c>
    </row>
    <row r="660" spans="1:18" ht="50.1" hidden="1" customHeight="1">
      <c r="A660" s="46" t="s">
        <v>2300</v>
      </c>
      <c r="B660" s="47">
        <v>44529</v>
      </c>
      <c r="C660" s="49">
        <f t="shared" si="10"/>
        <v>0.54794520547945202</v>
      </c>
      <c r="D660" s="59">
        <v>44</v>
      </c>
      <c r="E660" s="46" t="s">
        <v>2301</v>
      </c>
      <c r="F660" s="46" t="s">
        <v>344</v>
      </c>
      <c r="G660" s="46" t="s">
        <v>22</v>
      </c>
      <c r="H660" s="46" t="s">
        <v>23</v>
      </c>
      <c r="I660" s="46" t="s">
        <v>35</v>
      </c>
      <c r="J660" s="46" t="s">
        <v>234</v>
      </c>
      <c r="K660" s="46" t="s">
        <v>36</v>
      </c>
      <c r="L660" s="46" t="s">
        <v>2302</v>
      </c>
      <c r="M660" s="46" t="s">
        <v>28</v>
      </c>
      <c r="N660" s="47">
        <v>44733</v>
      </c>
      <c r="O660" s="47">
        <v>44729</v>
      </c>
      <c r="P660" s="46" t="s">
        <v>29</v>
      </c>
      <c r="Q660" s="46">
        <v>1</v>
      </c>
      <c r="R660" s="47" t="s">
        <v>30</v>
      </c>
    </row>
    <row r="661" spans="1:18" ht="50.1" hidden="1" customHeight="1">
      <c r="A661" s="46" t="s">
        <v>2303</v>
      </c>
      <c r="B661" s="47">
        <v>44557</v>
      </c>
      <c r="C661" s="49">
        <f t="shared" si="10"/>
        <v>0.43287671232876712</v>
      </c>
      <c r="D661" s="59">
        <v>47</v>
      </c>
      <c r="E661" s="46" t="s">
        <v>2304</v>
      </c>
      <c r="F661" s="46" t="s">
        <v>178</v>
      </c>
      <c r="G661" s="46" t="s">
        <v>33</v>
      </c>
      <c r="H661" s="46" t="s">
        <v>51</v>
      </c>
      <c r="I661" s="46" t="s">
        <v>35</v>
      </c>
      <c r="J661" s="46" t="s">
        <v>833</v>
      </c>
      <c r="K661" s="46" t="s">
        <v>36</v>
      </c>
      <c r="L661" s="46" t="s">
        <v>2305</v>
      </c>
      <c r="M661" s="46" t="s">
        <v>28</v>
      </c>
      <c r="N661" s="47">
        <v>44747</v>
      </c>
      <c r="O661" s="47">
        <v>44715</v>
      </c>
      <c r="P661" s="46" t="s">
        <v>38</v>
      </c>
      <c r="Q661" s="46" t="s">
        <v>1780</v>
      </c>
      <c r="R661" s="47" t="s">
        <v>39</v>
      </c>
    </row>
    <row r="662" spans="1:18" ht="50.1" customHeight="1">
      <c r="A662" s="46" t="s">
        <v>2306</v>
      </c>
      <c r="B662" s="47">
        <v>43249</v>
      </c>
      <c r="C662" s="49">
        <f t="shared" si="10"/>
        <v>4.0520547945205481</v>
      </c>
      <c r="D662" s="59">
        <v>46</v>
      </c>
      <c r="E662" s="46" t="s">
        <v>2307</v>
      </c>
      <c r="F662" s="46" t="s">
        <v>156</v>
      </c>
      <c r="G662" s="46" t="s">
        <v>33</v>
      </c>
      <c r="H662" s="46" t="s">
        <v>51</v>
      </c>
      <c r="I662" s="46" t="s">
        <v>35</v>
      </c>
      <c r="J662" s="46" t="s">
        <v>25</v>
      </c>
      <c r="K662" s="46" t="s">
        <v>36</v>
      </c>
      <c r="L662" s="46" t="s">
        <v>2308</v>
      </c>
      <c r="M662" s="46" t="s">
        <v>28</v>
      </c>
      <c r="N662" s="47">
        <v>44729</v>
      </c>
      <c r="O662" s="47">
        <v>44728</v>
      </c>
      <c r="P662" s="46" t="s">
        <v>38</v>
      </c>
      <c r="Q662" s="46" t="s">
        <v>2309</v>
      </c>
      <c r="R662" s="47" t="s">
        <v>39</v>
      </c>
    </row>
    <row r="663" spans="1:18" ht="50.1" hidden="1" customHeight="1">
      <c r="A663" s="46" t="s">
        <v>2310</v>
      </c>
      <c r="B663" s="47">
        <v>44564</v>
      </c>
      <c r="C663" s="49">
        <f t="shared" si="10"/>
        <v>0.45205479452054792</v>
      </c>
      <c r="D663" s="59">
        <v>37</v>
      </c>
      <c r="E663" s="46" t="s">
        <v>2311</v>
      </c>
      <c r="F663" s="46" t="s">
        <v>344</v>
      </c>
      <c r="G663" s="46" t="s">
        <v>22</v>
      </c>
      <c r="H663" s="46" t="s">
        <v>149</v>
      </c>
      <c r="I663" s="46" t="s">
        <v>35</v>
      </c>
      <c r="J663" s="46" t="s">
        <v>134</v>
      </c>
      <c r="K663" s="46" t="s">
        <v>26</v>
      </c>
      <c r="L663" s="46" t="s">
        <v>2312</v>
      </c>
      <c r="M663" s="46" t="s">
        <v>28</v>
      </c>
      <c r="N663" s="47">
        <v>44740</v>
      </c>
      <c r="O663" s="47">
        <v>44729</v>
      </c>
      <c r="P663" s="46" t="s">
        <v>136</v>
      </c>
      <c r="Q663" s="46" t="s">
        <v>55</v>
      </c>
      <c r="R663" s="47" t="s">
        <v>47</v>
      </c>
    </row>
    <row r="664" spans="1:18" ht="50.1" customHeight="1">
      <c r="A664" s="46" t="s">
        <v>2313</v>
      </c>
      <c r="B664" s="47">
        <v>30995</v>
      </c>
      <c r="C664" s="49">
        <f t="shared" si="10"/>
        <v>37.630136986301373</v>
      </c>
      <c r="D664" s="59">
        <v>57</v>
      </c>
      <c r="E664" s="46" t="s">
        <v>2314</v>
      </c>
      <c r="F664" s="46" t="s">
        <v>344</v>
      </c>
      <c r="G664" s="46" t="s">
        <v>22</v>
      </c>
      <c r="H664" s="46" t="s">
        <v>173</v>
      </c>
      <c r="I664" s="46" t="s">
        <v>35</v>
      </c>
      <c r="J664" s="46" t="s">
        <v>230</v>
      </c>
      <c r="K664" s="46" t="s">
        <v>250</v>
      </c>
      <c r="L664" s="46" t="s">
        <v>2315</v>
      </c>
      <c r="M664" s="46" t="s">
        <v>28</v>
      </c>
      <c r="N664" s="47">
        <v>44747</v>
      </c>
      <c r="O664" s="47">
        <v>44730</v>
      </c>
      <c r="P664" s="46" t="s">
        <v>2263</v>
      </c>
      <c r="Q664" s="46" t="s">
        <v>55</v>
      </c>
      <c r="R664" s="47" t="s">
        <v>47</v>
      </c>
    </row>
    <row r="665" spans="1:18" ht="50.1" hidden="1" customHeight="1">
      <c r="A665" s="46" t="s">
        <v>2316</v>
      </c>
      <c r="B665" s="47">
        <v>44501</v>
      </c>
      <c r="C665" s="49">
        <f t="shared" si="10"/>
        <v>0.62739726027397258</v>
      </c>
      <c r="D665" s="59">
        <v>34</v>
      </c>
      <c r="E665" s="46" t="s">
        <v>2317</v>
      </c>
      <c r="F665" s="46" t="s">
        <v>103</v>
      </c>
      <c r="G665" s="46" t="s">
        <v>22</v>
      </c>
      <c r="H665" s="46" t="s">
        <v>23</v>
      </c>
      <c r="I665" s="46" t="s">
        <v>35</v>
      </c>
      <c r="J665" s="46" t="s">
        <v>25</v>
      </c>
      <c r="K665" s="46" t="s">
        <v>36</v>
      </c>
      <c r="L665" s="46" t="s">
        <v>2318</v>
      </c>
      <c r="M665" s="46" t="s">
        <v>28</v>
      </c>
      <c r="N665" s="47">
        <v>44734</v>
      </c>
      <c r="O665" s="47">
        <v>44730</v>
      </c>
      <c r="P665" s="46" t="s">
        <v>29</v>
      </c>
      <c r="Q665" s="46">
        <v>1</v>
      </c>
      <c r="R665" s="47" t="s">
        <v>30</v>
      </c>
    </row>
    <row r="666" spans="1:18" ht="50.1" hidden="1" customHeight="1">
      <c r="A666" s="46" t="s">
        <v>2319</v>
      </c>
      <c r="B666" s="47">
        <v>44508</v>
      </c>
      <c r="C666" s="49">
        <f t="shared" si="10"/>
        <v>0.61095890410958908</v>
      </c>
      <c r="D666" s="59">
        <v>29</v>
      </c>
      <c r="E666" s="46" t="s">
        <v>2320</v>
      </c>
      <c r="F666" s="46" t="s">
        <v>129</v>
      </c>
      <c r="G666" s="46" t="s">
        <v>33</v>
      </c>
      <c r="H666" s="46" t="s">
        <v>470</v>
      </c>
      <c r="I666" s="46" t="s">
        <v>35</v>
      </c>
      <c r="J666" s="46" t="s">
        <v>25</v>
      </c>
      <c r="K666" s="46"/>
      <c r="L666" s="46" t="s">
        <v>2321</v>
      </c>
      <c r="M666" s="46" t="s">
        <v>28</v>
      </c>
      <c r="N666" s="47">
        <v>44742</v>
      </c>
      <c r="O666" s="47">
        <v>44731</v>
      </c>
      <c r="P666" s="46" t="s">
        <v>650</v>
      </c>
      <c r="Q666" s="46">
        <v>6</v>
      </c>
      <c r="R666" s="47" t="s">
        <v>2147</v>
      </c>
    </row>
    <row r="667" spans="1:18" ht="50.1" customHeight="1">
      <c r="A667" s="46" t="s">
        <v>2322</v>
      </c>
      <c r="B667" s="47">
        <v>43220</v>
      </c>
      <c r="C667" s="49">
        <f t="shared" si="10"/>
        <v>4.13972602739726</v>
      </c>
      <c r="D667" s="59">
        <v>45</v>
      </c>
      <c r="E667" s="46" t="s">
        <v>2323</v>
      </c>
      <c r="F667" s="46" t="s">
        <v>80</v>
      </c>
      <c r="G667" s="46" t="s">
        <v>33</v>
      </c>
      <c r="H667" s="46" t="s">
        <v>51</v>
      </c>
      <c r="I667" s="46" t="s">
        <v>35</v>
      </c>
      <c r="J667" s="46" t="s">
        <v>249</v>
      </c>
      <c r="K667" s="46" t="s">
        <v>26</v>
      </c>
      <c r="L667" s="46" t="s">
        <v>2324</v>
      </c>
      <c r="M667" s="46" t="s">
        <v>28</v>
      </c>
      <c r="N667" s="47">
        <v>44735</v>
      </c>
      <c r="O667" s="47">
        <v>44731</v>
      </c>
      <c r="P667" s="46" t="s">
        <v>2325</v>
      </c>
      <c r="Q667" s="46" t="s">
        <v>55</v>
      </c>
      <c r="R667" s="47" t="s">
        <v>47</v>
      </c>
    </row>
    <row r="668" spans="1:18" ht="50.1" hidden="1" customHeight="1">
      <c r="A668" s="46" t="s">
        <v>2326</v>
      </c>
      <c r="B668" s="47">
        <v>44662</v>
      </c>
      <c r="C668" s="49">
        <f t="shared" si="10"/>
        <v>0.17260273972602741</v>
      </c>
      <c r="D668" s="59">
        <v>44</v>
      </c>
      <c r="E668" s="46" t="s">
        <v>2327</v>
      </c>
      <c r="F668" s="46" t="s">
        <v>148</v>
      </c>
      <c r="G668" s="46" t="s">
        <v>33</v>
      </c>
      <c r="H668" s="46" t="s">
        <v>51</v>
      </c>
      <c r="I668" s="46" t="s">
        <v>35</v>
      </c>
      <c r="J668" s="46" t="s">
        <v>213</v>
      </c>
      <c r="K668" s="46" t="s">
        <v>26</v>
      </c>
      <c r="L668" s="46" t="s">
        <v>2328</v>
      </c>
      <c r="M668" s="46" t="s">
        <v>28</v>
      </c>
      <c r="N668" s="47">
        <v>44736</v>
      </c>
      <c r="O668" s="47">
        <v>44725</v>
      </c>
      <c r="P668" s="46" t="s">
        <v>650</v>
      </c>
      <c r="Q668" s="46">
        <v>5</v>
      </c>
      <c r="R668" s="47" t="s">
        <v>2147</v>
      </c>
    </row>
    <row r="669" spans="1:18" ht="50.1" hidden="1" customHeight="1">
      <c r="A669" s="46" t="s">
        <v>2329</v>
      </c>
      <c r="B669" s="47">
        <v>44473</v>
      </c>
      <c r="C669" s="49">
        <f t="shared" si="10"/>
        <v>0.70684931506849313</v>
      </c>
      <c r="D669" s="59">
        <v>57</v>
      </c>
      <c r="E669" s="46" t="s">
        <v>2330</v>
      </c>
      <c r="F669" s="46" t="s">
        <v>21</v>
      </c>
      <c r="G669" s="46" t="s">
        <v>33</v>
      </c>
      <c r="H669" s="46" t="s">
        <v>42</v>
      </c>
      <c r="I669" s="46" t="s">
        <v>35</v>
      </c>
      <c r="J669" s="46" t="s">
        <v>134</v>
      </c>
      <c r="K669" s="46" t="s">
        <v>26</v>
      </c>
      <c r="L669" s="46" t="s">
        <v>2331</v>
      </c>
      <c r="M669" s="46" t="s">
        <v>28</v>
      </c>
      <c r="N669" s="47">
        <v>44732</v>
      </c>
      <c r="O669" s="47">
        <v>44731</v>
      </c>
      <c r="P669" s="46" t="s">
        <v>136</v>
      </c>
      <c r="Q669" s="46" t="s">
        <v>55</v>
      </c>
      <c r="R669" s="47" t="s">
        <v>47</v>
      </c>
    </row>
    <row r="670" spans="1:18" ht="50.1" customHeight="1">
      <c r="A670" s="46" t="s">
        <v>2332</v>
      </c>
      <c r="B670" s="47">
        <v>43010</v>
      </c>
      <c r="C670" s="49">
        <f t="shared" si="10"/>
        <v>4.6794520547945204</v>
      </c>
      <c r="D670" s="59">
        <v>25</v>
      </c>
      <c r="E670" s="46" t="s">
        <v>2333</v>
      </c>
      <c r="F670" s="46" t="s">
        <v>148</v>
      </c>
      <c r="G670" s="46" t="s">
        <v>33</v>
      </c>
      <c r="H670" s="46" t="s">
        <v>51</v>
      </c>
      <c r="I670" s="46" t="s">
        <v>35</v>
      </c>
      <c r="J670" s="46" t="s">
        <v>292</v>
      </c>
      <c r="K670" s="46" t="s">
        <v>517</v>
      </c>
      <c r="L670" s="46" t="s">
        <v>2334</v>
      </c>
      <c r="M670" s="46" t="s">
        <v>28</v>
      </c>
      <c r="N670" s="47">
        <v>44741</v>
      </c>
      <c r="O670" s="47">
        <v>44718</v>
      </c>
      <c r="P670" s="46" t="s">
        <v>136</v>
      </c>
      <c r="Q670" s="46" t="s">
        <v>55</v>
      </c>
      <c r="R670" s="47" t="s">
        <v>47</v>
      </c>
    </row>
    <row r="671" spans="1:18" ht="50.1" hidden="1" customHeight="1">
      <c r="A671" s="46" t="s">
        <v>2335</v>
      </c>
      <c r="B671" s="47">
        <v>44494</v>
      </c>
      <c r="C671" s="49">
        <f t="shared" si="10"/>
        <v>0.64383561643835618</v>
      </c>
      <c r="D671" s="59">
        <v>42</v>
      </c>
      <c r="E671" s="46" t="s">
        <v>2336</v>
      </c>
      <c r="F671" s="46" t="s">
        <v>50</v>
      </c>
      <c r="G671" s="46" t="s">
        <v>33</v>
      </c>
      <c r="H671" s="46" t="s">
        <v>51</v>
      </c>
      <c r="I671" s="46" t="s">
        <v>35</v>
      </c>
      <c r="J671" s="46" t="s">
        <v>516</v>
      </c>
      <c r="K671" s="46" t="s">
        <v>60</v>
      </c>
      <c r="L671" s="46" t="s">
        <v>2337</v>
      </c>
      <c r="M671" s="46" t="s">
        <v>28</v>
      </c>
      <c r="N671" s="47">
        <v>44732</v>
      </c>
      <c r="O671" s="47">
        <v>44729</v>
      </c>
      <c r="P671" s="46" t="s">
        <v>1050</v>
      </c>
      <c r="Q671" s="46" t="s">
        <v>55</v>
      </c>
      <c r="R671" s="47" t="s">
        <v>47</v>
      </c>
    </row>
    <row r="672" spans="1:18" ht="50.1" customHeight="1">
      <c r="A672" s="46" t="s">
        <v>2338</v>
      </c>
      <c r="B672" s="47">
        <v>31173</v>
      </c>
      <c r="C672" s="49">
        <f t="shared" si="10"/>
        <v>37.147945205479452</v>
      </c>
      <c r="D672" s="59">
        <v>61</v>
      </c>
      <c r="E672" s="46" t="s">
        <v>2339</v>
      </c>
      <c r="F672" s="46" t="s">
        <v>344</v>
      </c>
      <c r="G672" s="46" t="s">
        <v>22</v>
      </c>
      <c r="H672" s="46" t="s">
        <v>23</v>
      </c>
      <c r="I672" s="46" t="s">
        <v>35</v>
      </c>
      <c r="J672" s="46" t="s">
        <v>2340</v>
      </c>
      <c r="K672" s="46" t="s">
        <v>250</v>
      </c>
      <c r="L672" s="46" t="s">
        <v>2341</v>
      </c>
      <c r="M672" s="46" t="s">
        <v>28</v>
      </c>
      <c r="N672" s="47">
        <v>44747</v>
      </c>
      <c r="O672" s="47">
        <v>44732</v>
      </c>
      <c r="P672" s="46" t="s">
        <v>182</v>
      </c>
      <c r="Q672" s="46" t="s">
        <v>55</v>
      </c>
      <c r="R672" s="47" t="s">
        <v>47</v>
      </c>
    </row>
    <row r="673" spans="1:18" ht="50.1" customHeight="1">
      <c r="A673" s="46" t="s">
        <v>2342</v>
      </c>
      <c r="B673" s="47">
        <v>39181</v>
      </c>
      <c r="C673" s="49">
        <f t="shared" si="10"/>
        <v>15.208219178082192</v>
      </c>
      <c r="D673" s="59">
        <v>49</v>
      </c>
      <c r="E673" s="46" t="s">
        <v>2343</v>
      </c>
      <c r="F673" s="46" t="s">
        <v>362</v>
      </c>
      <c r="G673" s="46" t="s">
        <v>22</v>
      </c>
      <c r="H673" s="46" t="s">
        <v>149</v>
      </c>
      <c r="I673" s="46" t="s">
        <v>35</v>
      </c>
      <c r="J673" s="46" t="s">
        <v>2344</v>
      </c>
      <c r="K673" s="46" t="s">
        <v>26</v>
      </c>
      <c r="L673" s="46" t="s">
        <v>2345</v>
      </c>
      <c r="M673" s="46" t="s">
        <v>28</v>
      </c>
      <c r="N673" s="47">
        <v>44749</v>
      </c>
      <c r="O673" s="47">
        <v>44732</v>
      </c>
      <c r="P673" s="46" t="s">
        <v>2263</v>
      </c>
      <c r="Q673" s="46" t="s">
        <v>55</v>
      </c>
      <c r="R673" s="47" t="s">
        <v>47</v>
      </c>
    </row>
    <row r="674" spans="1:18" ht="50.1" customHeight="1">
      <c r="A674" s="46" t="s">
        <v>2346</v>
      </c>
      <c r="B674" s="47">
        <v>38921</v>
      </c>
      <c r="C674" s="49">
        <f t="shared" si="10"/>
        <v>15.890410958904109</v>
      </c>
      <c r="D674" s="59">
        <v>62</v>
      </c>
      <c r="E674" s="46" t="s">
        <v>2347</v>
      </c>
      <c r="F674" s="46" t="s">
        <v>753</v>
      </c>
      <c r="G674" s="46" t="s">
        <v>22</v>
      </c>
      <c r="H674" s="46" t="s">
        <v>23</v>
      </c>
      <c r="I674" s="46" t="s">
        <v>35</v>
      </c>
      <c r="J674" s="46" t="s">
        <v>25</v>
      </c>
      <c r="K674" s="46" t="s">
        <v>36</v>
      </c>
      <c r="L674" s="46" t="s">
        <v>2348</v>
      </c>
      <c r="M674" s="46" t="s">
        <v>28</v>
      </c>
      <c r="N674" s="47">
        <v>44736</v>
      </c>
      <c r="O674" s="47">
        <v>44721</v>
      </c>
      <c r="P674" s="46" t="s">
        <v>29</v>
      </c>
      <c r="Q674" s="46">
        <v>1</v>
      </c>
      <c r="R674" s="47" t="s">
        <v>30</v>
      </c>
    </row>
    <row r="675" spans="1:18" ht="50.1" customHeight="1">
      <c r="A675" s="46" t="s">
        <v>2349</v>
      </c>
      <c r="B675" s="47">
        <v>35922</v>
      </c>
      <c r="C675" s="49">
        <f t="shared" si="10"/>
        <v>24.126027397260273</v>
      </c>
      <c r="D675" s="59">
        <v>58</v>
      </c>
      <c r="E675" s="46" t="s">
        <v>2350</v>
      </c>
      <c r="F675" s="46" t="s">
        <v>80</v>
      </c>
      <c r="G675" s="46" t="s">
        <v>22</v>
      </c>
      <c r="H675" s="46" t="s">
        <v>42</v>
      </c>
      <c r="I675" s="46" t="s">
        <v>35</v>
      </c>
      <c r="J675" s="46" t="s">
        <v>25</v>
      </c>
      <c r="K675" s="46" t="s">
        <v>104</v>
      </c>
      <c r="L675" s="46" t="s">
        <v>2351</v>
      </c>
      <c r="M675" s="46" t="s">
        <v>28</v>
      </c>
      <c r="N675" s="47">
        <v>44735</v>
      </c>
      <c r="O675" s="47">
        <v>44728</v>
      </c>
      <c r="P675" s="46" t="s">
        <v>125</v>
      </c>
      <c r="Q675" s="46">
        <v>2</v>
      </c>
      <c r="R675" s="47" t="s">
        <v>2091</v>
      </c>
    </row>
    <row r="676" spans="1:18" ht="50.1" customHeight="1">
      <c r="A676" s="46" t="s">
        <v>2352</v>
      </c>
      <c r="B676" s="47">
        <v>32634</v>
      </c>
      <c r="C676" s="49">
        <f t="shared" si="10"/>
        <v>33.147945205479452</v>
      </c>
      <c r="D676" s="59">
        <v>71</v>
      </c>
      <c r="E676" s="46" t="s">
        <v>2353</v>
      </c>
      <c r="F676" s="46" t="s">
        <v>129</v>
      </c>
      <c r="G676" s="46" t="s">
        <v>555</v>
      </c>
      <c r="H676" s="46" t="s">
        <v>556</v>
      </c>
      <c r="I676" s="46" t="s">
        <v>35</v>
      </c>
      <c r="J676" s="46" t="s">
        <v>134</v>
      </c>
      <c r="K676" s="46" t="s">
        <v>1436</v>
      </c>
      <c r="L676" s="46" t="s">
        <v>2354</v>
      </c>
      <c r="M676" s="46" t="s">
        <v>28</v>
      </c>
      <c r="N676" s="47">
        <v>44733</v>
      </c>
      <c r="O676" s="47">
        <v>44733</v>
      </c>
      <c r="P676" s="46" t="s">
        <v>136</v>
      </c>
      <c r="Q676" s="46" t="s">
        <v>55</v>
      </c>
      <c r="R676" s="47" t="s">
        <v>47</v>
      </c>
    </row>
    <row r="677" spans="1:18" ht="50.1" hidden="1" customHeight="1">
      <c r="A677" s="46" t="s">
        <v>2355</v>
      </c>
      <c r="B677" s="47">
        <v>44501</v>
      </c>
      <c r="C677" s="49">
        <f t="shared" si="10"/>
        <v>0.60273972602739723</v>
      </c>
      <c r="D677" s="59">
        <v>52</v>
      </c>
      <c r="E677" s="46" t="s">
        <v>2356</v>
      </c>
      <c r="F677" s="46" t="s">
        <v>80</v>
      </c>
      <c r="G677" s="46" t="s">
        <v>400</v>
      </c>
      <c r="H677" s="46" t="s">
        <v>250</v>
      </c>
      <c r="I677" s="46" t="s">
        <v>35</v>
      </c>
      <c r="J677" s="46" t="s">
        <v>139</v>
      </c>
      <c r="K677" s="46" t="s">
        <v>250</v>
      </c>
      <c r="L677" s="46" t="s">
        <v>2357</v>
      </c>
      <c r="M677" s="46" t="s">
        <v>28</v>
      </c>
      <c r="N677" s="47">
        <v>44735</v>
      </c>
      <c r="O677" s="47">
        <v>44721</v>
      </c>
      <c r="P677" s="46" t="s">
        <v>221</v>
      </c>
      <c r="Q677" s="46" t="s">
        <v>55</v>
      </c>
      <c r="R677" s="47" t="s">
        <v>47</v>
      </c>
    </row>
    <row r="678" spans="1:18" ht="50.1" hidden="1" customHeight="1">
      <c r="A678" s="46" t="s">
        <v>2358</v>
      </c>
      <c r="B678" s="47">
        <v>44473</v>
      </c>
      <c r="C678" s="49">
        <f t="shared" si="10"/>
        <v>0.71506849315068488</v>
      </c>
      <c r="D678" s="59">
        <v>21</v>
      </c>
      <c r="E678" s="46" t="s">
        <v>2359</v>
      </c>
      <c r="F678" s="46" t="s">
        <v>129</v>
      </c>
      <c r="G678" s="46" t="s">
        <v>33</v>
      </c>
      <c r="H678" s="46" t="s">
        <v>51</v>
      </c>
      <c r="I678" s="46" t="s">
        <v>35</v>
      </c>
      <c r="J678" s="46" t="s">
        <v>25</v>
      </c>
      <c r="K678" s="46" t="s">
        <v>250</v>
      </c>
      <c r="L678" s="46" t="s">
        <v>2360</v>
      </c>
      <c r="M678" s="46" t="s">
        <v>28</v>
      </c>
      <c r="N678" s="47">
        <v>44741</v>
      </c>
      <c r="O678" s="47">
        <v>44734</v>
      </c>
      <c r="P678" s="46" t="s">
        <v>38</v>
      </c>
      <c r="Q678" s="46" t="s">
        <v>1780</v>
      </c>
      <c r="R678" s="47" t="s">
        <v>39</v>
      </c>
    </row>
    <row r="679" spans="1:18" ht="50.1" hidden="1" customHeight="1">
      <c r="A679" s="46" t="s">
        <v>2361</v>
      </c>
      <c r="B679" s="47">
        <v>44480</v>
      </c>
      <c r="C679" s="49">
        <f t="shared" si="10"/>
        <v>0.68767123287671228</v>
      </c>
      <c r="D679" s="59">
        <v>43</v>
      </c>
      <c r="E679" s="46" t="s">
        <v>2362</v>
      </c>
      <c r="F679" s="46" t="s">
        <v>80</v>
      </c>
      <c r="G679" s="46" t="s">
        <v>400</v>
      </c>
      <c r="H679" s="46" t="s">
        <v>437</v>
      </c>
      <c r="I679" s="46" t="s">
        <v>35</v>
      </c>
      <c r="J679" s="46" t="s">
        <v>43</v>
      </c>
      <c r="K679" s="46" t="s">
        <v>26</v>
      </c>
      <c r="L679" s="46" t="s">
        <v>2363</v>
      </c>
      <c r="M679" s="46" t="s">
        <v>28</v>
      </c>
      <c r="N679" s="47">
        <v>44735</v>
      </c>
      <c r="O679" s="47">
        <v>44731</v>
      </c>
      <c r="P679" s="46" t="s">
        <v>1087</v>
      </c>
      <c r="Q679" s="46" t="s">
        <v>55</v>
      </c>
      <c r="R679" s="47" t="s">
        <v>47</v>
      </c>
    </row>
    <row r="680" spans="1:18" ht="50.1" customHeight="1">
      <c r="A680" s="46" t="s">
        <v>2364</v>
      </c>
      <c r="B680" s="47">
        <v>43886</v>
      </c>
      <c r="C680" s="49">
        <f t="shared" si="10"/>
        <v>2.3041095890410959</v>
      </c>
      <c r="D680" s="59">
        <v>23</v>
      </c>
      <c r="E680" s="46" t="s">
        <v>2365</v>
      </c>
      <c r="F680" s="46" t="s">
        <v>194</v>
      </c>
      <c r="G680" s="46" t="s">
        <v>33</v>
      </c>
      <c r="H680" s="46" t="s">
        <v>51</v>
      </c>
      <c r="I680" s="46" t="s">
        <v>35</v>
      </c>
      <c r="J680" s="46" t="s">
        <v>86</v>
      </c>
      <c r="K680" s="46"/>
      <c r="L680" s="46" t="s">
        <v>2366</v>
      </c>
      <c r="M680" s="46" t="s">
        <v>28</v>
      </c>
      <c r="N680" s="47">
        <v>44741</v>
      </c>
      <c r="O680" s="47">
        <v>44727</v>
      </c>
      <c r="P680" s="46" t="s">
        <v>650</v>
      </c>
      <c r="Q680" s="46">
        <v>5</v>
      </c>
      <c r="R680" s="47" t="s">
        <v>2147</v>
      </c>
    </row>
    <row r="681" spans="1:18" ht="50.1" customHeight="1">
      <c r="A681" s="46" t="s">
        <v>2367</v>
      </c>
      <c r="B681" s="47">
        <v>38148</v>
      </c>
      <c r="C681" s="49">
        <f t="shared" si="10"/>
        <v>18.046575342465754</v>
      </c>
      <c r="D681" s="59">
        <v>53</v>
      </c>
      <c r="E681" s="46" t="s">
        <v>2368</v>
      </c>
      <c r="F681" s="46" t="s">
        <v>21</v>
      </c>
      <c r="G681" s="46" t="s">
        <v>22</v>
      </c>
      <c r="H681" s="46" t="s">
        <v>23</v>
      </c>
      <c r="I681" s="46" t="s">
        <v>35</v>
      </c>
      <c r="J681" s="46" t="s">
        <v>25</v>
      </c>
      <c r="K681" s="46" t="s">
        <v>36</v>
      </c>
      <c r="L681" s="46" t="s">
        <v>2369</v>
      </c>
      <c r="M681" s="46" t="s">
        <v>28</v>
      </c>
      <c r="N681" s="47">
        <v>44750</v>
      </c>
      <c r="O681" s="47">
        <v>44735</v>
      </c>
      <c r="P681" s="46" t="s">
        <v>29</v>
      </c>
      <c r="Q681" s="46">
        <v>1</v>
      </c>
      <c r="R681" s="47" t="s">
        <v>30</v>
      </c>
    </row>
    <row r="682" spans="1:18" ht="50.1" hidden="1" customHeight="1">
      <c r="A682" s="46" t="s">
        <v>2370</v>
      </c>
      <c r="B682" s="47">
        <v>44480</v>
      </c>
      <c r="C682" s="49">
        <f t="shared" si="10"/>
        <v>0.61369863013698633</v>
      </c>
      <c r="D682" s="59">
        <v>26</v>
      </c>
      <c r="E682" s="46" t="s">
        <v>2371</v>
      </c>
      <c r="F682" s="46" t="s">
        <v>194</v>
      </c>
      <c r="G682" s="46" t="s">
        <v>33</v>
      </c>
      <c r="H682" s="46" t="s">
        <v>51</v>
      </c>
      <c r="I682" s="46" t="s">
        <v>35</v>
      </c>
      <c r="J682" s="46" t="s">
        <v>86</v>
      </c>
      <c r="K682" s="46" t="s">
        <v>26</v>
      </c>
      <c r="L682" s="46" t="s">
        <v>2372</v>
      </c>
      <c r="M682" s="46" t="s">
        <v>28</v>
      </c>
      <c r="N682" s="47">
        <v>44735</v>
      </c>
      <c r="O682" s="47">
        <v>44704</v>
      </c>
      <c r="P682" s="46" t="s">
        <v>38</v>
      </c>
      <c r="Q682" s="46" t="s">
        <v>1475</v>
      </c>
      <c r="R682" s="47" t="s">
        <v>39</v>
      </c>
    </row>
    <row r="683" spans="1:18" ht="50.1" customHeight="1">
      <c r="A683" s="46" t="s">
        <v>2373</v>
      </c>
      <c r="B683" s="47">
        <v>42849</v>
      </c>
      <c r="C683" s="49">
        <f t="shared" si="10"/>
        <v>5.1698630136986301</v>
      </c>
      <c r="D683" s="59">
        <v>31</v>
      </c>
      <c r="E683" s="46" t="s">
        <v>2374</v>
      </c>
      <c r="F683" s="46" t="s">
        <v>202</v>
      </c>
      <c r="G683" s="46" t="s">
        <v>423</v>
      </c>
      <c r="H683" s="46" t="s">
        <v>250</v>
      </c>
      <c r="I683" s="46" t="s">
        <v>35</v>
      </c>
      <c r="J683" s="46" t="s">
        <v>213</v>
      </c>
      <c r="K683" s="46" t="s">
        <v>104</v>
      </c>
      <c r="L683" s="46" t="s">
        <v>2375</v>
      </c>
      <c r="M683" s="46" t="s">
        <v>28</v>
      </c>
      <c r="N683" s="47">
        <v>44741</v>
      </c>
      <c r="O683" s="47">
        <v>44736</v>
      </c>
      <c r="P683" s="46" t="s">
        <v>2376</v>
      </c>
      <c r="Q683" s="46" t="s">
        <v>55</v>
      </c>
      <c r="R683" s="47" t="s">
        <v>47</v>
      </c>
    </row>
    <row r="684" spans="1:18" ht="50.1" customHeight="1">
      <c r="A684" s="46" t="s">
        <v>2377</v>
      </c>
      <c r="B684" s="47">
        <v>40672</v>
      </c>
      <c r="C684" s="49">
        <f t="shared" si="10"/>
        <v>11.09041095890411</v>
      </c>
      <c r="D684" s="59">
        <v>42</v>
      </c>
      <c r="E684" s="46" t="s">
        <v>2378</v>
      </c>
      <c r="F684" s="46" t="s">
        <v>148</v>
      </c>
      <c r="G684" s="46" t="s">
        <v>22</v>
      </c>
      <c r="H684" s="46" t="s">
        <v>149</v>
      </c>
      <c r="I684" s="46" t="s">
        <v>35</v>
      </c>
      <c r="J684" s="46" t="s">
        <v>123</v>
      </c>
      <c r="K684" s="46" t="s">
        <v>60</v>
      </c>
      <c r="L684" s="46" t="s">
        <v>2379</v>
      </c>
      <c r="M684" s="46" t="s">
        <v>28</v>
      </c>
      <c r="N684" s="47">
        <v>44749</v>
      </c>
      <c r="O684" s="47">
        <v>44720</v>
      </c>
      <c r="P684" s="46" t="s">
        <v>2129</v>
      </c>
      <c r="Q684" s="46" t="s">
        <v>55</v>
      </c>
      <c r="R684" s="47" t="s">
        <v>47</v>
      </c>
    </row>
    <row r="685" spans="1:18" ht="50.1" hidden="1" customHeight="1">
      <c r="A685" s="46" t="s">
        <v>2380</v>
      </c>
      <c r="B685" s="47">
        <v>44410</v>
      </c>
      <c r="C685" s="49">
        <f t="shared" si="10"/>
        <v>0.8904109589041096</v>
      </c>
      <c r="D685" s="59">
        <v>39</v>
      </c>
      <c r="E685" s="46" t="s">
        <v>2381</v>
      </c>
      <c r="F685" s="46" t="s">
        <v>21</v>
      </c>
      <c r="G685" s="46" t="s">
        <v>22</v>
      </c>
      <c r="H685" s="46" t="s">
        <v>149</v>
      </c>
      <c r="I685" s="46" t="s">
        <v>35</v>
      </c>
      <c r="J685" s="46" t="s">
        <v>86</v>
      </c>
      <c r="K685" s="46" t="s">
        <v>36</v>
      </c>
      <c r="L685" s="46" t="s">
        <v>2382</v>
      </c>
      <c r="M685" s="46" t="s">
        <v>28</v>
      </c>
      <c r="N685" s="47">
        <v>44741</v>
      </c>
      <c r="O685" s="47">
        <v>44735</v>
      </c>
      <c r="P685" s="46" t="s">
        <v>66</v>
      </c>
      <c r="Q685" s="46" t="s">
        <v>55</v>
      </c>
      <c r="R685" s="47" t="s">
        <v>2147</v>
      </c>
    </row>
    <row r="686" spans="1:18" ht="50.1" hidden="1" customHeight="1">
      <c r="A686" s="46" t="s">
        <v>2383</v>
      </c>
      <c r="B686" s="47">
        <v>44410</v>
      </c>
      <c r="C686" s="49">
        <f t="shared" si="10"/>
        <v>0.89315068493150684</v>
      </c>
      <c r="D686" s="59">
        <v>27</v>
      </c>
      <c r="E686" s="46" t="s">
        <v>2384</v>
      </c>
      <c r="F686" s="46" t="s">
        <v>21</v>
      </c>
      <c r="G686" s="46" t="s">
        <v>22</v>
      </c>
      <c r="H686" s="46" t="s">
        <v>23</v>
      </c>
      <c r="I686" s="46" t="s">
        <v>35</v>
      </c>
      <c r="J686" s="46" t="s">
        <v>25</v>
      </c>
      <c r="K686" s="46" t="s">
        <v>36</v>
      </c>
      <c r="L686" s="46" t="s">
        <v>2385</v>
      </c>
      <c r="M686" s="46" t="s">
        <v>28</v>
      </c>
      <c r="N686" s="47">
        <v>44737</v>
      </c>
      <c r="O686" s="47">
        <v>44736</v>
      </c>
      <c r="P686" s="46" t="s">
        <v>29</v>
      </c>
      <c r="Q686" s="46">
        <v>1</v>
      </c>
      <c r="R686" s="47" t="s">
        <v>30</v>
      </c>
    </row>
    <row r="687" spans="1:18" ht="50.1" hidden="1" customHeight="1">
      <c r="A687" s="46" t="s">
        <v>2386</v>
      </c>
      <c r="B687" s="47">
        <v>44389</v>
      </c>
      <c r="C687" s="49">
        <f t="shared" si="10"/>
        <v>0.9506849315068493</v>
      </c>
      <c r="D687" s="59">
        <v>36</v>
      </c>
      <c r="E687" s="46" t="s">
        <v>2387</v>
      </c>
      <c r="F687" s="46" t="s">
        <v>194</v>
      </c>
      <c r="G687" s="46" t="s">
        <v>33</v>
      </c>
      <c r="H687" s="46" t="s">
        <v>1386</v>
      </c>
      <c r="I687" s="46" t="s">
        <v>35</v>
      </c>
      <c r="J687" s="46" t="s">
        <v>163</v>
      </c>
      <c r="K687" s="46" t="s">
        <v>36</v>
      </c>
      <c r="L687" s="46" t="s">
        <v>2388</v>
      </c>
      <c r="M687" s="46" t="s">
        <v>28</v>
      </c>
      <c r="N687" s="47">
        <v>44743</v>
      </c>
      <c r="O687" s="47">
        <v>44736</v>
      </c>
      <c r="P687" s="46" t="s">
        <v>1087</v>
      </c>
      <c r="Q687" s="46" t="s">
        <v>55</v>
      </c>
      <c r="R687" s="47" t="s">
        <v>47</v>
      </c>
    </row>
    <row r="688" spans="1:18" ht="50.1" customHeight="1">
      <c r="A688" s="46" t="s">
        <v>2389</v>
      </c>
      <c r="B688" s="47">
        <v>34918</v>
      </c>
      <c r="C688" s="49">
        <f t="shared" si="10"/>
        <v>26.893150684931506</v>
      </c>
      <c r="D688" s="59">
        <v>58</v>
      </c>
      <c r="E688" s="46" t="s">
        <v>2390</v>
      </c>
      <c r="F688" s="46" t="s">
        <v>178</v>
      </c>
      <c r="G688" s="46" t="s">
        <v>33</v>
      </c>
      <c r="H688" s="46" t="s">
        <v>51</v>
      </c>
      <c r="I688" s="46" t="s">
        <v>35</v>
      </c>
      <c r="J688" s="46" t="s">
        <v>43</v>
      </c>
      <c r="K688" s="46" t="s">
        <v>26</v>
      </c>
      <c r="L688" s="46" t="s">
        <v>2391</v>
      </c>
      <c r="M688" s="46" t="s">
        <v>28</v>
      </c>
      <c r="N688" s="47">
        <v>44739</v>
      </c>
      <c r="O688" s="47">
        <v>44734</v>
      </c>
      <c r="P688" s="46" t="s">
        <v>1087</v>
      </c>
      <c r="Q688" s="46" t="s">
        <v>55</v>
      </c>
      <c r="R688" s="47" t="s">
        <v>47</v>
      </c>
    </row>
    <row r="689" spans="1:18" ht="50.1" hidden="1" customHeight="1">
      <c r="A689" s="46" t="s">
        <v>2392</v>
      </c>
      <c r="B689" s="47">
        <v>44676</v>
      </c>
      <c r="C689" s="49">
        <f t="shared" si="10"/>
        <v>0.16438356164383561</v>
      </c>
      <c r="D689" s="59">
        <v>49</v>
      </c>
      <c r="E689" s="46" t="s">
        <v>2393</v>
      </c>
      <c r="F689" s="46" t="s">
        <v>194</v>
      </c>
      <c r="G689" s="46" t="s">
        <v>33</v>
      </c>
      <c r="H689" s="46" t="s">
        <v>42</v>
      </c>
      <c r="I689" s="46" t="s">
        <v>35</v>
      </c>
      <c r="J689" s="46" t="s">
        <v>25</v>
      </c>
      <c r="K689" s="46" t="s">
        <v>36</v>
      </c>
      <c r="L689" s="46" t="s">
        <v>2394</v>
      </c>
      <c r="M689" s="46" t="s">
        <v>28</v>
      </c>
      <c r="N689" s="47">
        <v>44739</v>
      </c>
      <c r="O689" s="47">
        <v>44736</v>
      </c>
      <c r="P689" s="46" t="s">
        <v>125</v>
      </c>
      <c r="Q689" s="46">
        <v>2</v>
      </c>
      <c r="R689" s="47" t="s">
        <v>2091</v>
      </c>
    </row>
    <row r="690" spans="1:18" ht="50.1" customHeight="1">
      <c r="A690" s="46" t="s">
        <v>2395</v>
      </c>
      <c r="B690" s="47">
        <v>42073</v>
      </c>
      <c r="C690" s="49">
        <f t="shared" si="10"/>
        <v>7.2931506849315069</v>
      </c>
      <c r="D690" s="59">
        <v>44</v>
      </c>
      <c r="E690" s="46" t="s">
        <v>2396</v>
      </c>
      <c r="F690" s="46" t="s">
        <v>202</v>
      </c>
      <c r="G690" s="46" t="s">
        <v>33</v>
      </c>
      <c r="H690" s="46" t="s">
        <v>51</v>
      </c>
      <c r="I690" s="46" t="s">
        <v>35</v>
      </c>
      <c r="J690" s="46" t="s">
        <v>139</v>
      </c>
      <c r="K690" s="46" t="s">
        <v>36</v>
      </c>
      <c r="L690" s="46" t="s">
        <v>2397</v>
      </c>
      <c r="M690" s="46" t="s">
        <v>28</v>
      </c>
      <c r="N690" s="47">
        <v>44742</v>
      </c>
      <c r="O690" s="47">
        <v>44735</v>
      </c>
      <c r="P690" s="46" t="s">
        <v>650</v>
      </c>
      <c r="Q690" s="46">
        <v>4</v>
      </c>
      <c r="R690" s="47" t="s">
        <v>97</v>
      </c>
    </row>
    <row r="691" spans="1:18" ht="50.1" hidden="1" customHeight="1">
      <c r="A691" s="46" t="s">
        <v>2398</v>
      </c>
      <c r="B691" s="47">
        <v>44438</v>
      </c>
      <c r="C691" s="49">
        <f t="shared" si="10"/>
        <v>0.80547945205479454</v>
      </c>
      <c r="D691" s="59">
        <v>22</v>
      </c>
      <c r="E691" s="46" t="s">
        <v>2399</v>
      </c>
      <c r="F691" s="46" t="s">
        <v>21</v>
      </c>
      <c r="G691" s="46" t="s">
        <v>33</v>
      </c>
      <c r="H691" s="46" t="s">
        <v>73</v>
      </c>
      <c r="I691" s="46" t="s">
        <v>35</v>
      </c>
      <c r="J691" s="46" t="s">
        <v>86</v>
      </c>
      <c r="K691" s="46" t="s">
        <v>60</v>
      </c>
      <c r="L691" s="46" t="s">
        <v>2400</v>
      </c>
      <c r="M691" s="46" t="s">
        <v>28</v>
      </c>
      <c r="N691" s="47">
        <v>44737</v>
      </c>
      <c r="O691" s="47">
        <v>44732</v>
      </c>
      <c r="P691" s="46" t="s">
        <v>650</v>
      </c>
      <c r="Q691" s="46">
        <v>6</v>
      </c>
      <c r="R691" s="47" t="s">
        <v>2147</v>
      </c>
    </row>
    <row r="692" spans="1:18" ht="50.1" customHeight="1">
      <c r="A692" s="46" t="s">
        <v>2401</v>
      </c>
      <c r="B692" s="47">
        <v>41274</v>
      </c>
      <c r="C692" s="49">
        <f t="shared" si="10"/>
        <v>9.4849315068493159</v>
      </c>
      <c r="D692" s="59">
        <v>30</v>
      </c>
      <c r="E692" s="46" t="s">
        <v>2402</v>
      </c>
      <c r="F692" s="46" t="s">
        <v>2403</v>
      </c>
      <c r="G692" s="46" t="s">
        <v>22</v>
      </c>
      <c r="H692" s="46" t="s">
        <v>23</v>
      </c>
      <c r="I692" s="46" t="s">
        <v>35</v>
      </c>
      <c r="J692" s="46" t="s">
        <v>150</v>
      </c>
      <c r="K692" s="46"/>
      <c r="L692" s="46" t="s">
        <v>2404</v>
      </c>
      <c r="M692" s="46" t="s">
        <v>28</v>
      </c>
      <c r="N692" s="47">
        <v>44748</v>
      </c>
      <c r="O692" s="47">
        <v>44736</v>
      </c>
      <c r="P692" s="46" t="s">
        <v>439</v>
      </c>
      <c r="Q692" s="46" t="s">
        <v>55</v>
      </c>
      <c r="R692" s="47" t="s">
        <v>47</v>
      </c>
    </row>
    <row r="693" spans="1:18" ht="50.1" hidden="1" customHeight="1">
      <c r="A693" s="46" t="s">
        <v>2405</v>
      </c>
      <c r="B693" s="47">
        <v>44446</v>
      </c>
      <c r="C693" s="49">
        <f t="shared" si="10"/>
        <v>0.79178082191780819</v>
      </c>
      <c r="D693" s="59">
        <v>35</v>
      </c>
      <c r="E693" s="46" t="s">
        <v>2406</v>
      </c>
      <c r="F693" s="46" t="s">
        <v>80</v>
      </c>
      <c r="G693" s="46" t="s">
        <v>33</v>
      </c>
      <c r="H693" s="46" t="s">
        <v>179</v>
      </c>
      <c r="I693" s="46" t="s">
        <v>35</v>
      </c>
      <c r="J693" s="46" t="s">
        <v>300</v>
      </c>
      <c r="K693" s="46" t="s">
        <v>26</v>
      </c>
      <c r="L693" s="46" t="s">
        <v>2407</v>
      </c>
      <c r="M693" s="46" t="s">
        <v>28</v>
      </c>
      <c r="N693" s="47">
        <v>44739</v>
      </c>
      <c r="O693" s="47">
        <v>44735</v>
      </c>
      <c r="P693" s="46" t="s">
        <v>2376</v>
      </c>
      <c r="Q693" s="46" t="s">
        <v>55</v>
      </c>
      <c r="R693" s="47" t="s">
        <v>2408</v>
      </c>
    </row>
    <row r="694" spans="1:18" ht="50.1" hidden="1" customHeight="1">
      <c r="A694" s="46" t="s">
        <v>2409</v>
      </c>
      <c r="B694" s="47">
        <v>44676</v>
      </c>
      <c r="C694" s="49">
        <f t="shared" si="10"/>
        <v>0.16712328767123288</v>
      </c>
      <c r="D694" s="59">
        <v>19</v>
      </c>
      <c r="E694" s="46" t="s">
        <v>2410</v>
      </c>
      <c r="F694" s="46" t="s">
        <v>50</v>
      </c>
      <c r="G694" s="46" t="s">
        <v>33</v>
      </c>
      <c r="H694" s="46" t="s">
        <v>51</v>
      </c>
      <c r="I694" s="46" t="s">
        <v>35</v>
      </c>
      <c r="J694" s="46" t="s">
        <v>123</v>
      </c>
      <c r="K694" s="46" t="s">
        <v>26</v>
      </c>
      <c r="L694" s="58" t="s">
        <v>2411</v>
      </c>
      <c r="M694" s="46" t="s">
        <v>28</v>
      </c>
      <c r="N694" s="47">
        <v>44742</v>
      </c>
      <c r="O694" s="47">
        <v>44737</v>
      </c>
      <c r="P694" s="46" t="s">
        <v>182</v>
      </c>
      <c r="Q694" s="46" t="s">
        <v>55</v>
      </c>
      <c r="R694" s="47" t="s">
        <v>47</v>
      </c>
    </row>
    <row r="695" spans="1:18" ht="50.1" customHeight="1">
      <c r="A695" s="46" t="s">
        <v>2412</v>
      </c>
      <c r="B695" s="47">
        <v>38971</v>
      </c>
      <c r="C695" s="49">
        <f t="shared" si="10"/>
        <v>15.8</v>
      </c>
      <c r="D695" s="59">
        <v>56</v>
      </c>
      <c r="E695" s="46" t="s">
        <v>2413</v>
      </c>
      <c r="F695" s="46" t="s">
        <v>80</v>
      </c>
      <c r="G695" s="46" t="s">
        <v>33</v>
      </c>
      <c r="H695" s="46" t="s">
        <v>51</v>
      </c>
      <c r="I695" s="46" t="s">
        <v>1260</v>
      </c>
      <c r="J695" s="46" t="s">
        <v>213</v>
      </c>
      <c r="K695" s="46" t="s">
        <v>256</v>
      </c>
      <c r="L695" s="46" t="s">
        <v>2414</v>
      </c>
      <c r="M695" s="46" t="s">
        <v>28</v>
      </c>
      <c r="N695" s="47">
        <v>44739</v>
      </c>
      <c r="O695" s="47">
        <v>44738</v>
      </c>
      <c r="P695" s="46" t="s">
        <v>2133</v>
      </c>
      <c r="Q695" s="46"/>
      <c r="R695" s="47"/>
    </row>
    <row r="696" spans="1:18" ht="50.1" customHeight="1">
      <c r="A696" s="46" t="s">
        <v>2415</v>
      </c>
      <c r="B696" s="47">
        <v>43150</v>
      </c>
      <c r="C696" s="49">
        <f t="shared" si="10"/>
        <v>4.3506849315068497</v>
      </c>
      <c r="D696" s="59">
        <v>25</v>
      </c>
      <c r="E696" s="46" t="s">
        <v>2416</v>
      </c>
      <c r="F696" s="46" t="s">
        <v>80</v>
      </c>
      <c r="G696" s="46" t="s">
        <v>33</v>
      </c>
      <c r="H696" s="46" t="s">
        <v>51</v>
      </c>
      <c r="I696" s="46" t="s">
        <v>35</v>
      </c>
      <c r="J696" s="46" t="s">
        <v>571</v>
      </c>
      <c r="K696" s="46" t="s">
        <v>60</v>
      </c>
      <c r="L696" s="46" t="s">
        <v>2417</v>
      </c>
      <c r="M696" s="46" t="s">
        <v>28</v>
      </c>
      <c r="N696" s="47">
        <v>44739</v>
      </c>
      <c r="O696" s="47">
        <v>44738</v>
      </c>
      <c r="P696" s="46" t="s">
        <v>1050</v>
      </c>
      <c r="Q696" s="46" t="s">
        <v>55</v>
      </c>
      <c r="R696" s="47" t="s">
        <v>47</v>
      </c>
    </row>
    <row r="697" spans="1:18" ht="50.1" customHeight="1">
      <c r="A697" s="46" t="s">
        <v>2418</v>
      </c>
      <c r="B697" s="47">
        <v>41386</v>
      </c>
      <c r="C697" s="49">
        <f t="shared" si="10"/>
        <v>9.1863013698630134</v>
      </c>
      <c r="D697" s="59">
        <v>33</v>
      </c>
      <c r="E697" s="46" t="s">
        <v>2419</v>
      </c>
      <c r="F697" s="46" t="s">
        <v>2420</v>
      </c>
      <c r="G697" s="46" t="s">
        <v>22</v>
      </c>
      <c r="H697" s="46" t="s">
        <v>173</v>
      </c>
      <c r="I697" s="46" t="s">
        <v>35</v>
      </c>
      <c r="J697" s="46" t="s">
        <v>230</v>
      </c>
      <c r="K697" s="46" t="s">
        <v>36</v>
      </c>
      <c r="L697" s="46" t="s">
        <v>2421</v>
      </c>
      <c r="M697" s="46" t="s">
        <v>28</v>
      </c>
      <c r="N697" s="47">
        <v>44747</v>
      </c>
      <c r="O697" s="47">
        <v>44739</v>
      </c>
      <c r="P697" s="46" t="s">
        <v>2263</v>
      </c>
      <c r="Q697" s="46" t="s">
        <v>55</v>
      </c>
      <c r="R697" s="47" t="s">
        <v>47</v>
      </c>
    </row>
    <row r="698" spans="1:18" ht="50.1" hidden="1" customHeight="1">
      <c r="A698" s="46" t="s">
        <v>2422</v>
      </c>
      <c r="B698" s="47">
        <v>44529</v>
      </c>
      <c r="C698" s="49">
        <f t="shared" si="10"/>
        <v>0.57260273972602738</v>
      </c>
      <c r="D698" s="59">
        <v>19</v>
      </c>
      <c r="E698" s="46" t="s">
        <v>2423</v>
      </c>
      <c r="F698" s="46" t="s">
        <v>317</v>
      </c>
      <c r="G698" s="46" t="s">
        <v>22</v>
      </c>
      <c r="H698" s="46" t="s">
        <v>149</v>
      </c>
      <c r="I698" s="46" t="s">
        <v>35</v>
      </c>
      <c r="J698" s="46" t="s">
        <v>300</v>
      </c>
      <c r="K698" s="46" t="s">
        <v>250</v>
      </c>
      <c r="L698" s="46" t="s">
        <v>2424</v>
      </c>
      <c r="M698" s="46" t="s">
        <v>28</v>
      </c>
      <c r="N698" s="47">
        <v>44740</v>
      </c>
      <c r="O698" s="47">
        <v>44738</v>
      </c>
      <c r="P698" s="46" t="s">
        <v>66</v>
      </c>
      <c r="Q698" s="46" t="s">
        <v>55</v>
      </c>
      <c r="R698" s="47" t="s">
        <v>69</v>
      </c>
    </row>
    <row r="699" spans="1:18" ht="50.1" hidden="1" customHeight="1">
      <c r="A699" s="46" t="s">
        <v>2425</v>
      </c>
      <c r="B699" s="47">
        <v>44487</v>
      </c>
      <c r="C699" s="49">
        <f t="shared" si="10"/>
        <v>0.66575342465753429</v>
      </c>
      <c r="D699" s="59">
        <v>41</v>
      </c>
      <c r="E699" s="46" t="s">
        <v>2426</v>
      </c>
      <c r="F699" s="46" t="s">
        <v>80</v>
      </c>
      <c r="G699" s="46" t="s">
        <v>33</v>
      </c>
      <c r="H699" s="46" t="s">
        <v>179</v>
      </c>
      <c r="I699" s="46" t="s">
        <v>35</v>
      </c>
      <c r="J699" s="46" t="s">
        <v>300</v>
      </c>
      <c r="K699" s="46" t="s">
        <v>26</v>
      </c>
      <c r="L699" s="46" t="s">
        <v>2427</v>
      </c>
      <c r="M699" s="46" t="s">
        <v>28</v>
      </c>
      <c r="N699" s="47">
        <v>44740</v>
      </c>
      <c r="O699" s="47">
        <v>44730</v>
      </c>
      <c r="P699" s="46" t="s">
        <v>38</v>
      </c>
      <c r="Q699" s="46" t="s">
        <v>1475</v>
      </c>
      <c r="R699" s="47" t="s">
        <v>39</v>
      </c>
    </row>
    <row r="700" spans="1:18" ht="50.1" customHeight="1">
      <c r="A700" s="46" t="s">
        <v>2428</v>
      </c>
      <c r="B700" s="47">
        <v>42835</v>
      </c>
      <c r="C700" s="49">
        <f t="shared" si="10"/>
        <v>5.2136986301369861</v>
      </c>
      <c r="D700" s="59">
        <v>26</v>
      </c>
      <c r="E700" s="46" t="s">
        <v>2429</v>
      </c>
      <c r="F700" s="46" t="s">
        <v>202</v>
      </c>
      <c r="G700" s="46" t="s">
        <v>22</v>
      </c>
      <c r="H700" s="46" t="s">
        <v>173</v>
      </c>
      <c r="I700" s="46" t="s">
        <v>35</v>
      </c>
      <c r="J700" s="46" t="s">
        <v>2430</v>
      </c>
      <c r="K700" s="46" t="s">
        <v>26</v>
      </c>
      <c r="L700" s="46" t="s">
        <v>2431</v>
      </c>
      <c r="M700" s="46" t="s">
        <v>28</v>
      </c>
      <c r="N700" s="47">
        <v>44747</v>
      </c>
      <c r="O700" s="47">
        <v>44738</v>
      </c>
      <c r="P700" s="46" t="s">
        <v>136</v>
      </c>
      <c r="Q700" s="46" t="s">
        <v>55</v>
      </c>
      <c r="R700" s="47" t="s">
        <v>346</v>
      </c>
    </row>
    <row r="701" spans="1:18" ht="50.1" hidden="1" customHeight="1">
      <c r="A701" s="46" t="s">
        <v>2432</v>
      </c>
      <c r="B701" s="47">
        <v>44648</v>
      </c>
      <c r="C701" s="49">
        <f t="shared" si="10"/>
        <v>0.18904109589041096</v>
      </c>
      <c r="D701" s="59">
        <v>61</v>
      </c>
      <c r="E701" s="46" t="s">
        <v>2433</v>
      </c>
      <c r="F701" s="46" t="s">
        <v>80</v>
      </c>
      <c r="G701" s="46" t="s">
        <v>33</v>
      </c>
      <c r="H701" s="46" t="s">
        <v>51</v>
      </c>
      <c r="I701" s="46" t="s">
        <v>35</v>
      </c>
      <c r="J701" s="46" t="s">
        <v>25</v>
      </c>
      <c r="K701" s="46" t="s">
        <v>26</v>
      </c>
      <c r="L701" s="46" t="s">
        <v>2434</v>
      </c>
      <c r="M701" s="46" t="s">
        <v>28</v>
      </c>
      <c r="N701" s="47">
        <v>44740</v>
      </c>
      <c r="O701" s="47">
        <v>44717</v>
      </c>
      <c r="P701" s="46" t="s">
        <v>38</v>
      </c>
      <c r="Q701" s="46" t="s">
        <v>242</v>
      </c>
      <c r="R701" s="47" t="s">
        <v>39</v>
      </c>
    </row>
    <row r="702" spans="1:18" ht="50.1" customHeight="1">
      <c r="A702" s="46" t="s">
        <v>2435</v>
      </c>
      <c r="B702" s="47">
        <v>35443</v>
      </c>
      <c r="C702" s="49">
        <f t="shared" si="10"/>
        <v>25.44109589041096</v>
      </c>
      <c r="D702" s="59">
        <v>58</v>
      </c>
      <c r="E702" s="46" t="s">
        <v>2436</v>
      </c>
      <c r="F702" s="46" t="s">
        <v>80</v>
      </c>
      <c r="G702" s="46" t="s">
        <v>22</v>
      </c>
      <c r="H702" s="46" t="s">
        <v>23</v>
      </c>
      <c r="I702" s="46" t="s">
        <v>35</v>
      </c>
      <c r="J702" s="46" t="s">
        <v>25</v>
      </c>
      <c r="K702" s="46" t="s">
        <v>26</v>
      </c>
      <c r="L702" s="46" t="s">
        <v>2437</v>
      </c>
      <c r="M702" s="46" t="s">
        <v>28</v>
      </c>
      <c r="N702" s="47">
        <v>44750</v>
      </c>
      <c r="O702" s="47">
        <v>44729</v>
      </c>
      <c r="P702" s="46" t="s">
        <v>29</v>
      </c>
      <c r="Q702" s="46">
        <v>1</v>
      </c>
      <c r="R702" s="47" t="s">
        <v>30</v>
      </c>
    </row>
    <row r="703" spans="1:18" ht="50.1" customHeight="1">
      <c r="A703" s="46" t="s">
        <v>2438</v>
      </c>
      <c r="B703" s="47">
        <v>40679</v>
      </c>
      <c r="C703" s="49">
        <f t="shared" si="10"/>
        <v>11.126027397260273</v>
      </c>
      <c r="D703" s="59">
        <v>38</v>
      </c>
      <c r="E703" s="46" t="s">
        <v>2439</v>
      </c>
      <c r="F703" s="46" t="s">
        <v>156</v>
      </c>
      <c r="G703" s="46" t="s">
        <v>22</v>
      </c>
      <c r="H703" s="46" t="s">
        <v>363</v>
      </c>
      <c r="I703" s="46" t="s">
        <v>35</v>
      </c>
      <c r="J703" s="46" t="s">
        <v>230</v>
      </c>
      <c r="K703" s="46" t="s">
        <v>26</v>
      </c>
      <c r="L703" s="46" t="s">
        <v>2440</v>
      </c>
      <c r="M703" s="46" t="s">
        <v>28</v>
      </c>
      <c r="N703" s="47">
        <v>44749</v>
      </c>
      <c r="O703" s="47">
        <v>44740</v>
      </c>
      <c r="P703" s="46" t="s">
        <v>136</v>
      </c>
      <c r="Q703" s="46" t="s">
        <v>55</v>
      </c>
      <c r="R703" s="47" t="s">
        <v>47</v>
      </c>
    </row>
    <row r="704" spans="1:18" ht="50.1" hidden="1" customHeight="1">
      <c r="A704" s="46" t="s">
        <v>2441</v>
      </c>
      <c r="B704" s="47">
        <v>44431</v>
      </c>
      <c r="C704" s="49">
        <f t="shared" si="10"/>
        <v>0.84657534246575339</v>
      </c>
      <c r="D704" s="59">
        <v>46</v>
      </c>
      <c r="E704" s="46" t="s">
        <v>2442</v>
      </c>
      <c r="F704" s="46" t="s">
        <v>80</v>
      </c>
      <c r="G704" s="46" t="s">
        <v>400</v>
      </c>
      <c r="H704" s="46" t="s">
        <v>437</v>
      </c>
      <c r="I704" s="46" t="s">
        <v>35</v>
      </c>
      <c r="J704" s="46" t="s">
        <v>139</v>
      </c>
      <c r="K704" s="46" t="s">
        <v>256</v>
      </c>
      <c r="L704" s="46" t="s">
        <v>2443</v>
      </c>
      <c r="M704" s="46" t="s">
        <v>28</v>
      </c>
      <c r="N704" s="47">
        <v>44740</v>
      </c>
      <c r="O704" s="47">
        <v>44740</v>
      </c>
      <c r="P704" s="46" t="s">
        <v>221</v>
      </c>
      <c r="Q704" s="46" t="s">
        <v>55</v>
      </c>
      <c r="R704" s="47" t="s">
        <v>47</v>
      </c>
    </row>
    <row r="705" spans="1:18" ht="50.1" customHeight="1">
      <c r="A705" s="46" t="s">
        <v>2444</v>
      </c>
      <c r="B705" s="47">
        <v>43474</v>
      </c>
      <c r="C705" s="49">
        <f t="shared" si="10"/>
        <v>3.3945205479452056</v>
      </c>
      <c r="D705" s="59">
        <v>23</v>
      </c>
      <c r="E705" s="46" t="s">
        <v>2445</v>
      </c>
      <c r="F705" s="46" t="s">
        <v>415</v>
      </c>
      <c r="G705" s="46" t="s">
        <v>33</v>
      </c>
      <c r="H705" s="46" t="s">
        <v>51</v>
      </c>
      <c r="I705" s="46" t="s">
        <v>35</v>
      </c>
      <c r="J705" s="46" t="s">
        <v>123</v>
      </c>
      <c r="K705" s="46"/>
      <c r="L705" s="46" t="s">
        <v>2446</v>
      </c>
      <c r="M705" s="46" t="s">
        <v>28</v>
      </c>
      <c r="N705" s="47">
        <v>44749</v>
      </c>
      <c r="O705" s="47">
        <v>44713</v>
      </c>
      <c r="P705" s="46" t="s">
        <v>650</v>
      </c>
      <c r="Q705" s="46">
        <v>4</v>
      </c>
      <c r="R705" s="47" t="s">
        <v>47</v>
      </c>
    </row>
    <row r="706" spans="1:18" ht="50.1" customHeight="1">
      <c r="A706" s="46" t="s">
        <v>2447</v>
      </c>
      <c r="B706" s="47">
        <v>42492</v>
      </c>
      <c r="C706" s="49">
        <f t="shared" si="10"/>
        <v>6.1534246575342468</v>
      </c>
      <c r="D706" s="59">
        <v>36</v>
      </c>
      <c r="E706" s="46" t="s">
        <v>2448</v>
      </c>
      <c r="F706" s="46" t="s">
        <v>202</v>
      </c>
      <c r="G706" s="46" t="s">
        <v>33</v>
      </c>
      <c r="H706" s="46" t="s">
        <v>179</v>
      </c>
      <c r="I706" s="46" t="s">
        <v>35</v>
      </c>
      <c r="J706" s="46" t="s">
        <v>1152</v>
      </c>
      <c r="K706" s="46" t="s">
        <v>250</v>
      </c>
      <c r="L706" s="46" t="s">
        <v>2449</v>
      </c>
      <c r="M706" s="46" t="s">
        <v>28</v>
      </c>
      <c r="N706" s="47">
        <v>44741</v>
      </c>
      <c r="O706" s="47">
        <v>44738</v>
      </c>
      <c r="P706" s="46" t="s">
        <v>1531</v>
      </c>
      <c r="Q706" s="46" t="s">
        <v>55</v>
      </c>
      <c r="R706" s="47" t="s">
        <v>47</v>
      </c>
    </row>
    <row r="707" spans="1:18" ht="50.1" customHeight="1">
      <c r="A707" s="46" t="s">
        <v>2450</v>
      </c>
      <c r="B707" s="47">
        <v>43320</v>
      </c>
      <c r="C707" s="49">
        <f t="shared" ref="C707:C721" si="11">(O707-B707)/365</f>
        <v>3.6493150684931508</v>
      </c>
      <c r="D707" s="59">
        <v>61</v>
      </c>
      <c r="E707" s="46" t="s">
        <v>2451</v>
      </c>
      <c r="F707" s="46" t="s">
        <v>72</v>
      </c>
      <c r="G707" s="46" t="s">
        <v>33</v>
      </c>
      <c r="H707" s="46" t="s">
        <v>51</v>
      </c>
      <c r="I707" s="46" t="s">
        <v>35</v>
      </c>
      <c r="J707" s="46" t="s">
        <v>1720</v>
      </c>
      <c r="K707" s="46"/>
      <c r="L707" s="46" t="s">
        <v>2452</v>
      </c>
      <c r="M707" s="46" t="s">
        <v>28</v>
      </c>
      <c r="N707" s="47">
        <v>44740</v>
      </c>
      <c r="O707" s="47">
        <v>44652</v>
      </c>
      <c r="P707" s="46" t="s">
        <v>650</v>
      </c>
      <c r="Q707" s="46">
        <v>5</v>
      </c>
      <c r="R707" s="47" t="s">
        <v>2147</v>
      </c>
    </row>
    <row r="708" spans="1:18" ht="50.1" customHeight="1">
      <c r="A708" s="46" t="s">
        <v>2453</v>
      </c>
      <c r="B708" s="47">
        <v>33679</v>
      </c>
      <c r="C708" s="49">
        <f t="shared" si="11"/>
        <v>30.293150684931508</v>
      </c>
      <c r="D708" s="59">
        <v>60</v>
      </c>
      <c r="E708" s="46" t="s">
        <v>2454</v>
      </c>
      <c r="F708" s="46" t="s">
        <v>21</v>
      </c>
      <c r="G708" s="46" t="s">
        <v>33</v>
      </c>
      <c r="H708" s="46" t="s">
        <v>51</v>
      </c>
      <c r="I708" s="46" t="s">
        <v>35</v>
      </c>
      <c r="J708" s="46" t="s">
        <v>1482</v>
      </c>
      <c r="K708" s="46" t="s">
        <v>26</v>
      </c>
      <c r="L708" s="46" t="s">
        <v>2455</v>
      </c>
      <c r="M708" s="46" t="s">
        <v>28</v>
      </c>
      <c r="N708" s="47">
        <v>44741</v>
      </c>
      <c r="O708" s="47">
        <v>44736</v>
      </c>
      <c r="P708" s="46" t="s">
        <v>2456</v>
      </c>
      <c r="Q708" s="46" t="s">
        <v>55</v>
      </c>
      <c r="R708" s="47" t="s">
        <v>47</v>
      </c>
    </row>
    <row r="709" spans="1:18" ht="50.1" hidden="1" customHeight="1">
      <c r="A709" s="46" t="s">
        <v>2457</v>
      </c>
      <c r="B709" s="47">
        <v>44466</v>
      </c>
      <c r="C709" s="49">
        <f t="shared" si="11"/>
        <v>0.74520547945205484</v>
      </c>
      <c r="D709" s="59">
        <v>31</v>
      </c>
      <c r="E709" s="46" t="s">
        <v>2458</v>
      </c>
      <c r="F709" s="46" t="s">
        <v>202</v>
      </c>
      <c r="G709" s="46" t="s">
        <v>33</v>
      </c>
      <c r="H709" s="46" t="s">
        <v>51</v>
      </c>
      <c r="I709" s="46" t="s">
        <v>35</v>
      </c>
      <c r="J709" s="46" t="s">
        <v>1152</v>
      </c>
      <c r="K709" s="46" t="s">
        <v>26</v>
      </c>
      <c r="L709" s="46" t="s">
        <v>2459</v>
      </c>
      <c r="M709" s="46" t="s">
        <v>28</v>
      </c>
      <c r="N709" s="47">
        <v>44741</v>
      </c>
      <c r="O709" s="47">
        <v>44738</v>
      </c>
      <c r="P709" s="46" t="s">
        <v>1531</v>
      </c>
      <c r="Q709" s="46" t="s">
        <v>55</v>
      </c>
      <c r="R709" s="47" t="s">
        <v>47</v>
      </c>
    </row>
    <row r="710" spans="1:18" ht="50.1" customHeight="1">
      <c r="A710" s="46" t="s">
        <v>2460</v>
      </c>
      <c r="B710" s="47">
        <v>36860</v>
      </c>
      <c r="C710" s="49">
        <f t="shared" si="11"/>
        <v>21.578082191780823</v>
      </c>
      <c r="D710" s="59">
        <v>49</v>
      </c>
      <c r="E710" s="46" t="s">
        <v>2461</v>
      </c>
      <c r="F710" s="46" t="s">
        <v>21</v>
      </c>
      <c r="G710" s="46" t="s">
        <v>33</v>
      </c>
      <c r="H710" s="46" t="s">
        <v>51</v>
      </c>
      <c r="I710" s="46" t="s">
        <v>35</v>
      </c>
      <c r="J710" s="46" t="s">
        <v>221</v>
      </c>
      <c r="K710" s="46" t="s">
        <v>36</v>
      </c>
      <c r="L710" s="46" t="s">
        <v>2462</v>
      </c>
      <c r="M710" s="46" t="s">
        <v>28</v>
      </c>
      <c r="N710" s="47">
        <v>44740</v>
      </c>
      <c r="O710" s="47">
        <v>44736</v>
      </c>
      <c r="P710" s="46" t="s">
        <v>38</v>
      </c>
      <c r="Q710" s="46" t="s">
        <v>242</v>
      </c>
      <c r="R710" s="47" t="s">
        <v>39</v>
      </c>
    </row>
    <row r="711" spans="1:18" ht="50.1" hidden="1" customHeight="1">
      <c r="A711" s="46" t="s">
        <v>2463</v>
      </c>
      <c r="B711" s="47">
        <v>44480</v>
      </c>
      <c r="C711" s="49">
        <f t="shared" si="11"/>
        <v>0.68767123287671228</v>
      </c>
      <c r="D711" s="59">
        <v>39</v>
      </c>
      <c r="E711" s="46" t="s">
        <v>2464</v>
      </c>
      <c r="F711" s="46" t="s">
        <v>80</v>
      </c>
      <c r="G711" s="46" t="s">
        <v>400</v>
      </c>
      <c r="H711" s="46" t="s">
        <v>2465</v>
      </c>
      <c r="I711" s="46" t="s">
        <v>35</v>
      </c>
      <c r="J711" s="46" t="s">
        <v>571</v>
      </c>
      <c r="K711" s="46" t="s">
        <v>26</v>
      </c>
      <c r="L711" s="46" t="s">
        <v>2466</v>
      </c>
      <c r="M711" s="46" t="s">
        <v>28</v>
      </c>
      <c r="N711" s="47">
        <v>44741</v>
      </c>
      <c r="O711" s="47">
        <v>44731</v>
      </c>
      <c r="P711" s="46" t="s">
        <v>1050</v>
      </c>
      <c r="Q711" s="46" t="s">
        <v>55</v>
      </c>
      <c r="R711" s="47" t="s">
        <v>47</v>
      </c>
    </row>
    <row r="712" spans="1:18" ht="50.1" hidden="1" customHeight="1">
      <c r="A712" s="46" t="s">
        <v>2467</v>
      </c>
      <c r="B712" s="47">
        <v>44520</v>
      </c>
      <c r="C712" s="49">
        <f t="shared" si="11"/>
        <v>0.60273972602739723</v>
      </c>
      <c r="D712" s="59">
        <v>37</v>
      </c>
      <c r="E712" s="46" t="s">
        <v>2468</v>
      </c>
      <c r="F712" s="46" t="s">
        <v>148</v>
      </c>
      <c r="G712" s="46" t="s">
        <v>33</v>
      </c>
      <c r="H712" s="46" t="s">
        <v>51</v>
      </c>
      <c r="I712" s="46" t="s">
        <v>35</v>
      </c>
      <c r="J712" s="46" t="s">
        <v>300</v>
      </c>
      <c r="K712" s="46" t="s">
        <v>250</v>
      </c>
      <c r="L712" s="46" t="s">
        <v>2469</v>
      </c>
      <c r="M712" s="46" t="s">
        <v>28</v>
      </c>
      <c r="N712" s="47">
        <v>44742</v>
      </c>
      <c r="O712" s="47">
        <v>44740</v>
      </c>
      <c r="P712" s="46" t="s">
        <v>2470</v>
      </c>
      <c r="Q712" s="46" t="s">
        <v>55</v>
      </c>
      <c r="R712" s="47" t="s">
        <v>47</v>
      </c>
    </row>
    <row r="713" spans="1:18" ht="50.1" hidden="1" customHeight="1">
      <c r="A713" s="46" t="s">
        <v>2471</v>
      </c>
      <c r="B713" s="47">
        <v>44466</v>
      </c>
      <c r="C713" s="49">
        <f t="shared" si="11"/>
        <v>0.74794520547945209</v>
      </c>
      <c r="D713" s="59">
        <v>32</v>
      </c>
      <c r="E713" s="46" t="s">
        <v>1233</v>
      </c>
      <c r="F713" s="46" t="s">
        <v>344</v>
      </c>
      <c r="G713" s="46" t="s">
        <v>33</v>
      </c>
      <c r="H713" s="46" t="s">
        <v>42</v>
      </c>
      <c r="I713" s="46" t="s">
        <v>35</v>
      </c>
      <c r="J713" s="46" t="s">
        <v>213</v>
      </c>
      <c r="K713" s="46" t="s">
        <v>26</v>
      </c>
      <c r="L713" s="46" t="s">
        <v>2472</v>
      </c>
      <c r="M713" s="46" t="s">
        <v>28</v>
      </c>
      <c r="N713" s="47">
        <v>44749</v>
      </c>
      <c r="O713" s="47">
        <v>44739</v>
      </c>
      <c r="P713" s="46" t="s">
        <v>2170</v>
      </c>
      <c r="Q713" s="46" t="s">
        <v>55</v>
      </c>
      <c r="R713" s="47" t="s">
        <v>47</v>
      </c>
    </row>
    <row r="714" spans="1:18" ht="50.1" customHeight="1">
      <c r="A714" s="46" t="s">
        <v>2473</v>
      </c>
      <c r="B714" s="47">
        <v>32314</v>
      </c>
      <c r="C714" s="49">
        <f t="shared" si="11"/>
        <v>34.043835616438358</v>
      </c>
      <c r="D714" s="59">
        <v>60</v>
      </c>
      <c r="E714" s="46" t="s">
        <v>2474</v>
      </c>
      <c r="F714" s="46" t="s">
        <v>148</v>
      </c>
      <c r="G714" s="46" t="s">
        <v>22</v>
      </c>
      <c r="H714" s="46" t="s">
        <v>195</v>
      </c>
      <c r="I714" s="46" t="s">
        <v>180</v>
      </c>
      <c r="J714" s="46" t="s">
        <v>300</v>
      </c>
      <c r="K714" s="46" t="s">
        <v>104</v>
      </c>
      <c r="L714" s="46" t="s">
        <v>2475</v>
      </c>
      <c r="M714" s="46" t="s">
        <v>28</v>
      </c>
      <c r="N714" s="47">
        <v>44749</v>
      </c>
      <c r="O714" s="47">
        <v>44740</v>
      </c>
      <c r="P714" s="46" t="s">
        <v>182</v>
      </c>
      <c r="Q714" s="46" t="s">
        <v>55</v>
      </c>
      <c r="R714" s="47" t="s">
        <v>47</v>
      </c>
    </row>
    <row r="715" spans="1:18" ht="50.1" customHeight="1">
      <c r="A715" s="46" t="s">
        <v>2476</v>
      </c>
      <c r="B715" s="47">
        <v>39993</v>
      </c>
      <c r="C715" s="49">
        <f t="shared" si="11"/>
        <v>13.008219178082191</v>
      </c>
      <c r="D715" s="59">
        <v>39</v>
      </c>
      <c r="E715" s="46" t="s">
        <v>2477</v>
      </c>
      <c r="F715" s="46" t="s">
        <v>50</v>
      </c>
      <c r="G715" s="46" t="s">
        <v>33</v>
      </c>
      <c r="H715" s="46" t="s">
        <v>51</v>
      </c>
      <c r="I715" s="46" t="s">
        <v>35</v>
      </c>
      <c r="J715" s="46" t="s">
        <v>134</v>
      </c>
      <c r="K715" s="46" t="s">
        <v>26</v>
      </c>
      <c r="L715" s="46" t="s">
        <v>2478</v>
      </c>
      <c r="M715" s="46" t="s">
        <v>28</v>
      </c>
      <c r="N715" s="47">
        <v>44745</v>
      </c>
      <c r="O715" s="47">
        <v>44741</v>
      </c>
      <c r="P715" s="46" t="s">
        <v>136</v>
      </c>
      <c r="Q715" s="46" t="s">
        <v>55</v>
      </c>
      <c r="R715" s="47" t="s">
        <v>47</v>
      </c>
    </row>
    <row r="716" spans="1:18" ht="50.1" hidden="1" customHeight="1">
      <c r="A716" s="46" t="s">
        <v>2479</v>
      </c>
      <c r="B716" s="47">
        <v>44690</v>
      </c>
      <c r="C716" s="49">
        <f t="shared" si="11"/>
        <v>0.12876712328767123</v>
      </c>
      <c r="D716" s="59">
        <v>41</v>
      </c>
      <c r="E716" s="46" t="s">
        <v>2480</v>
      </c>
      <c r="F716" s="46" t="s">
        <v>21</v>
      </c>
      <c r="G716" s="46" t="s">
        <v>33</v>
      </c>
      <c r="H716" s="46" t="s">
        <v>73</v>
      </c>
      <c r="I716" s="46" t="s">
        <v>35</v>
      </c>
      <c r="J716" s="46" t="s">
        <v>213</v>
      </c>
      <c r="K716" s="46" t="s">
        <v>26</v>
      </c>
      <c r="L716" s="46" t="s">
        <v>2481</v>
      </c>
      <c r="M716" s="46" t="s">
        <v>28</v>
      </c>
      <c r="N716" s="47">
        <v>44742</v>
      </c>
      <c r="O716" s="47">
        <v>44737</v>
      </c>
      <c r="P716" s="46" t="s">
        <v>650</v>
      </c>
      <c r="Q716" s="46">
        <v>6</v>
      </c>
      <c r="R716" s="47" t="s">
        <v>47</v>
      </c>
    </row>
    <row r="717" spans="1:18" ht="50.1" hidden="1" customHeight="1">
      <c r="A717" s="46" t="s">
        <v>2482</v>
      </c>
      <c r="B717" s="47">
        <v>44487</v>
      </c>
      <c r="C717" s="49">
        <f t="shared" si="11"/>
        <v>0.68493150684931503</v>
      </c>
      <c r="D717" s="59">
        <v>44</v>
      </c>
      <c r="E717" s="46" t="s">
        <v>2483</v>
      </c>
      <c r="F717" s="46" t="s">
        <v>194</v>
      </c>
      <c r="G717" s="46" t="s">
        <v>22</v>
      </c>
      <c r="H717" s="46" t="s">
        <v>203</v>
      </c>
      <c r="I717" s="46" t="s">
        <v>35</v>
      </c>
      <c r="J717" s="46" t="s">
        <v>221</v>
      </c>
      <c r="K717" s="46" t="s">
        <v>26</v>
      </c>
      <c r="L717" s="46" t="s">
        <v>2484</v>
      </c>
      <c r="M717" s="46" t="s">
        <v>28</v>
      </c>
      <c r="N717" s="47">
        <v>44743</v>
      </c>
      <c r="O717" s="47">
        <v>44737</v>
      </c>
      <c r="P717" s="46" t="s">
        <v>29</v>
      </c>
      <c r="Q717" s="46">
        <v>10</v>
      </c>
      <c r="R717" s="47" t="s">
        <v>47</v>
      </c>
    </row>
    <row r="718" spans="1:18" ht="50.1" hidden="1" customHeight="1">
      <c r="A718" s="46" t="s">
        <v>2485</v>
      </c>
      <c r="B718" s="47">
        <v>44515</v>
      </c>
      <c r="C718" s="49">
        <f t="shared" si="11"/>
        <v>0.58082191780821912</v>
      </c>
      <c r="D718" s="59">
        <v>47</v>
      </c>
      <c r="E718" s="46" t="s">
        <v>2486</v>
      </c>
      <c r="F718" s="46" t="s">
        <v>80</v>
      </c>
      <c r="G718" s="46" t="s">
        <v>400</v>
      </c>
      <c r="H718" s="46" t="s">
        <v>437</v>
      </c>
      <c r="I718" s="46" t="s">
        <v>35</v>
      </c>
      <c r="J718" s="46" t="s">
        <v>134</v>
      </c>
      <c r="K718" s="46" t="s">
        <v>104</v>
      </c>
      <c r="L718" s="46" t="s">
        <v>2487</v>
      </c>
      <c r="M718" s="46" t="s">
        <v>28</v>
      </c>
      <c r="N718" s="47">
        <v>44743</v>
      </c>
      <c r="O718" s="47">
        <v>44727</v>
      </c>
      <c r="P718" s="46" t="s">
        <v>136</v>
      </c>
      <c r="Q718" s="46" t="s">
        <v>55</v>
      </c>
      <c r="R718" s="47" t="s">
        <v>346</v>
      </c>
    </row>
    <row r="719" spans="1:18" ht="50.1" customHeight="1">
      <c r="A719" s="46" t="s">
        <v>2488</v>
      </c>
      <c r="B719" s="47">
        <v>41372</v>
      </c>
      <c r="C719" s="49">
        <f t="shared" si="11"/>
        <v>9.2328767123287676</v>
      </c>
      <c r="D719" s="59">
        <v>31</v>
      </c>
      <c r="E719" s="46" t="s">
        <v>2489</v>
      </c>
      <c r="F719" s="46" t="s">
        <v>80</v>
      </c>
      <c r="G719" s="46" t="s">
        <v>33</v>
      </c>
      <c r="H719" s="46" t="s">
        <v>51</v>
      </c>
      <c r="I719" s="46" t="s">
        <v>35</v>
      </c>
      <c r="J719" s="46" t="s">
        <v>123</v>
      </c>
      <c r="K719" s="46" t="s">
        <v>36</v>
      </c>
      <c r="L719" s="46" t="s">
        <v>2490</v>
      </c>
      <c r="M719" s="46" t="s">
        <v>28</v>
      </c>
      <c r="N719" s="47">
        <v>44743</v>
      </c>
      <c r="O719" s="47">
        <v>44742</v>
      </c>
      <c r="P719" s="46" t="s">
        <v>2491</v>
      </c>
      <c r="Q719" s="46" t="s">
        <v>55</v>
      </c>
      <c r="R719" s="47" t="s">
        <v>47</v>
      </c>
    </row>
    <row r="720" spans="1:18" ht="50.1" customHeight="1">
      <c r="A720" s="46" t="s">
        <v>2492</v>
      </c>
      <c r="B720" s="47">
        <v>44348</v>
      </c>
      <c r="C720" s="49">
        <f t="shared" si="11"/>
        <v>1.0657534246575342</v>
      </c>
      <c r="D720" s="59">
        <v>65</v>
      </c>
      <c r="E720" s="46" t="s">
        <v>2493</v>
      </c>
      <c r="F720" s="46" t="s">
        <v>80</v>
      </c>
      <c r="G720" s="46" t="s">
        <v>33</v>
      </c>
      <c r="H720" s="46" t="s">
        <v>42</v>
      </c>
      <c r="I720" s="46" t="s">
        <v>35</v>
      </c>
      <c r="J720" s="46" t="s">
        <v>292</v>
      </c>
      <c r="K720" s="46" t="s">
        <v>26</v>
      </c>
      <c r="L720" s="46" t="s">
        <v>2494</v>
      </c>
      <c r="M720" s="46" t="s">
        <v>28</v>
      </c>
      <c r="N720" s="47">
        <v>44747</v>
      </c>
      <c r="O720" s="47">
        <v>44737</v>
      </c>
      <c r="P720" s="46" t="s">
        <v>136</v>
      </c>
      <c r="Q720" s="46" t="s">
        <v>55</v>
      </c>
      <c r="R720" s="47" t="s">
        <v>47</v>
      </c>
    </row>
    <row r="721" spans="1:19" ht="50.1" customHeight="1">
      <c r="A721" s="46" t="s">
        <v>2495</v>
      </c>
      <c r="B721" s="47">
        <v>35178</v>
      </c>
      <c r="C721" s="49">
        <f t="shared" si="11"/>
        <v>26.175342465753424</v>
      </c>
      <c r="D721" s="59">
        <v>49</v>
      </c>
      <c r="E721" s="46" t="s">
        <v>2496</v>
      </c>
      <c r="F721" s="46" t="s">
        <v>80</v>
      </c>
      <c r="G721" s="46" t="s">
        <v>33</v>
      </c>
      <c r="H721" s="46" t="s">
        <v>73</v>
      </c>
      <c r="I721" s="46" t="s">
        <v>35</v>
      </c>
      <c r="J721" s="46" t="s">
        <v>25</v>
      </c>
      <c r="K721" s="46" t="s">
        <v>36</v>
      </c>
      <c r="L721" s="46" t="s">
        <v>2497</v>
      </c>
      <c r="M721" s="46" t="s">
        <v>28</v>
      </c>
      <c r="N721" s="47">
        <v>44749</v>
      </c>
      <c r="O721" s="47">
        <v>44732</v>
      </c>
      <c r="P721" s="46" t="s">
        <v>650</v>
      </c>
      <c r="Q721" s="46">
        <v>6</v>
      </c>
      <c r="R721" s="47" t="s">
        <v>47</v>
      </c>
    </row>
    <row r="722" spans="1:19">
      <c r="A722"/>
      <c r="B722"/>
      <c r="C722"/>
      <c r="D722" s="60"/>
      <c r="E722"/>
      <c r="F722"/>
      <c r="G722"/>
      <c r="H722"/>
      <c r="I722"/>
      <c r="J722"/>
      <c r="K722"/>
      <c r="L722"/>
      <c r="M722"/>
      <c r="N722"/>
      <c r="O722"/>
      <c r="P722"/>
      <c r="Q722"/>
      <c r="R722"/>
      <c r="S722"/>
    </row>
    <row r="723" spans="1:19">
      <c r="A723"/>
      <c r="B723"/>
      <c r="C723"/>
      <c r="D723" s="60"/>
      <c r="E723"/>
      <c r="F723"/>
      <c r="G723"/>
      <c r="H723"/>
      <c r="I723"/>
      <c r="J723"/>
      <c r="K723"/>
      <c r="L723"/>
      <c r="M723"/>
      <c r="N723"/>
      <c r="O723"/>
      <c r="P723"/>
      <c r="Q723"/>
      <c r="R723"/>
      <c r="S723"/>
    </row>
    <row r="724" spans="1:19">
      <c r="A724"/>
      <c r="B724"/>
      <c r="C724"/>
      <c r="D724" s="60"/>
      <c r="E724"/>
      <c r="F724"/>
      <c r="G724"/>
      <c r="H724"/>
      <c r="I724"/>
      <c r="J724"/>
      <c r="K724"/>
      <c r="L724"/>
      <c r="M724"/>
      <c r="N724"/>
      <c r="O724"/>
      <c r="P724"/>
      <c r="Q724"/>
      <c r="R724"/>
      <c r="S724"/>
    </row>
    <row r="725" spans="1:19">
      <c r="A725"/>
      <c r="B725"/>
      <c r="C725"/>
      <c r="D725" s="60"/>
      <c r="E725"/>
      <c r="F725"/>
      <c r="G725"/>
      <c r="H725"/>
      <c r="I725"/>
      <c r="J725"/>
      <c r="K725"/>
      <c r="L725"/>
      <c r="M725"/>
      <c r="N725"/>
      <c r="O725"/>
      <c r="P725"/>
      <c r="Q725"/>
      <c r="R725"/>
      <c r="S725"/>
    </row>
    <row r="726" spans="1:19">
      <c r="A726"/>
      <c r="B726"/>
      <c r="C726"/>
      <c r="D726" s="60"/>
      <c r="E726"/>
      <c r="F726"/>
      <c r="G726"/>
      <c r="H726"/>
      <c r="I726"/>
      <c r="J726"/>
      <c r="K726"/>
      <c r="L726"/>
      <c r="M726"/>
      <c r="N726"/>
      <c r="O726"/>
      <c r="P726"/>
      <c r="Q726"/>
      <c r="R726"/>
      <c r="S726"/>
    </row>
    <row r="727" spans="1:19">
      <c r="A727"/>
      <c r="B727"/>
      <c r="C727"/>
      <c r="D727" s="60"/>
      <c r="E727"/>
      <c r="F727"/>
      <c r="G727"/>
      <c r="H727"/>
      <c r="I727"/>
      <c r="J727"/>
      <c r="K727"/>
      <c r="L727"/>
      <c r="M727"/>
      <c r="N727"/>
      <c r="O727"/>
      <c r="P727"/>
      <c r="Q727"/>
      <c r="R727"/>
      <c r="S727"/>
    </row>
    <row r="728" spans="1:19">
      <c r="A728"/>
      <c r="B728"/>
      <c r="C728"/>
      <c r="D728" s="60"/>
      <c r="E728"/>
      <c r="F728"/>
      <c r="G728"/>
      <c r="H728"/>
      <c r="I728"/>
      <c r="J728"/>
      <c r="K728"/>
      <c r="L728"/>
      <c r="M728"/>
      <c r="N728"/>
      <c r="O728"/>
      <c r="P728"/>
      <c r="Q728"/>
      <c r="R728"/>
      <c r="S728"/>
    </row>
    <row r="729" spans="1:19">
      <c r="A729"/>
      <c r="B729"/>
      <c r="C729"/>
      <c r="D729" s="60"/>
      <c r="E729"/>
      <c r="F729"/>
      <c r="G729"/>
      <c r="H729"/>
      <c r="I729"/>
      <c r="J729"/>
      <c r="K729"/>
      <c r="L729"/>
      <c r="M729"/>
      <c r="N729"/>
      <c r="O729"/>
      <c r="P729"/>
      <c r="Q729"/>
      <c r="R729"/>
      <c r="S729"/>
    </row>
    <row r="730" spans="1:19">
      <c r="A730"/>
      <c r="B730"/>
      <c r="C730"/>
      <c r="D730" s="60"/>
      <c r="E730"/>
      <c r="F730"/>
      <c r="G730"/>
      <c r="H730"/>
      <c r="I730"/>
      <c r="J730"/>
      <c r="K730"/>
      <c r="L730"/>
      <c r="M730"/>
      <c r="N730"/>
      <c r="O730"/>
      <c r="P730"/>
      <c r="Q730"/>
      <c r="R730"/>
      <c r="S730"/>
    </row>
    <row r="731" spans="1:19">
      <c r="A731"/>
      <c r="B731"/>
      <c r="C731"/>
      <c r="D731" s="60"/>
      <c r="E731"/>
      <c r="F731"/>
      <c r="G731"/>
      <c r="H731"/>
      <c r="I731"/>
      <c r="J731"/>
      <c r="K731"/>
      <c r="L731"/>
      <c r="M731"/>
      <c r="N731"/>
      <c r="O731"/>
      <c r="P731"/>
      <c r="Q731"/>
      <c r="R731"/>
      <c r="S731"/>
    </row>
    <row r="732" spans="1:19">
      <c r="A732"/>
      <c r="B732"/>
      <c r="C732"/>
      <c r="D732" s="60"/>
      <c r="E732"/>
      <c r="F732"/>
      <c r="G732"/>
      <c r="H732"/>
      <c r="I732"/>
      <c r="J732"/>
      <c r="K732"/>
      <c r="L732"/>
      <c r="M732"/>
      <c r="N732"/>
      <c r="O732"/>
      <c r="P732"/>
      <c r="Q732"/>
      <c r="R732"/>
      <c r="S732"/>
    </row>
    <row r="733" spans="1:19">
      <c r="A733"/>
      <c r="B733"/>
      <c r="C733"/>
      <c r="D733" s="60"/>
      <c r="E733"/>
      <c r="F733"/>
      <c r="G733"/>
      <c r="H733"/>
      <c r="I733"/>
      <c r="J733"/>
      <c r="K733"/>
      <c r="L733"/>
      <c r="M733"/>
      <c r="N733"/>
      <c r="O733"/>
      <c r="P733"/>
      <c r="Q733"/>
      <c r="R733"/>
      <c r="S733"/>
    </row>
    <row r="734" spans="1:19">
      <c r="A734"/>
      <c r="B734"/>
      <c r="C734"/>
      <c r="D734" s="60"/>
      <c r="E734"/>
      <c r="F734"/>
      <c r="G734"/>
      <c r="H734"/>
      <c r="I734"/>
      <c r="J734"/>
      <c r="K734"/>
      <c r="L734"/>
      <c r="M734"/>
      <c r="N734"/>
      <c r="O734"/>
      <c r="P734"/>
      <c r="Q734"/>
      <c r="R734"/>
      <c r="S734"/>
    </row>
    <row r="735" spans="1:19">
      <c r="A735"/>
      <c r="B735"/>
      <c r="C735"/>
      <c r="D735" s="60"/>
      <c r="E735"/>
      <c r="F735"/>
      <c r="G735"/>
      <c r="H735"/>
      <c r="I735"/>
      <c r="J735"/>
      <c r="K735"/>
      <c r="L735"/>
      <c r="M735"/>
      <c r="N735"/>
      <c r="O735"/>
      <c r="P735"/>
      <c r="Q735"/>
      <c r="R735"/>
      <c r="S735"/>
    </row>
    <row r="736" spans="1:19">
      <c r="A736"/>
      <c r="B736"/>
      <c r="C736"/>
      <c r="D736" s="60"/>
      <c r="E736"/>
      <c r="F736"/>
      <c r="G736"/>
      <c r="H736"/>
      <c r="I736"/>
      <c r="J736"/>
      <c r="K736"/>
      <c r="L736"/>
      <c r="M736"/>
      <c r="N736"/>
      <c r="O736"/>
      <c r="P736"/>
      <c r="Q736"/>
      <c r="R736"/>
      <c r="S736"/>
    </row>
    <row r="737" spans="1:19">
      <c r="A737"/>
      <c r="B737"/>
      <c r="C737"/>
      <c r="D737" s="60"/>
      <c r="E737"/>
      <c r="F737"/>
      <c r="G737"/>
      <c r="H737"/>
      <c r="I737"/>
      <c r="J737"/>
      <c r="K737"/>
      <c r="L737"/>
      <c r="M737"/>
      <c r="N737"/>
      <c r="O737"/>
      <c r="P737"/>
      <c r="Q737"/>
      <c r="R737"/>
      <c r="S737"/>
    </row>
    <row r="738" spans="1:19">
      <c r="A738"/>
      <c r="B738"/>
      <c r="C738"/>
      <c r="D738" s="60"/>
      <c r="E738"/>
      <c r="F738"/>
      <c r="G738"/>
      <c r="H738"/>
      <c r="I738"/>
      <c r="J738"/>
      <c r="K738"/>
      <c r="L738"/>
      <c r="M738"/>
      <c r="N738"/>
      <c r="O738"/>
      <c r="P738"/>
      <c r="Q738"/>
      <c r="R738"/>
      <c r="S738"/>
    </row>
    <row r="739" spans="1:19">
      <c r="A739"/>
      <c r="B739"/>
      <c r="C739"/>
      <c r="D739" s="60"/>
      <c r="E739"/>
      <c r="F739"/>
      <c r="G739"/>
      <c r="H739"/>
      <c r="I739"/>
      <c r="J739"/>
      <c r="K739"/>
      <c r="L739"/>
      <c r="M739"/>
      <c r="N739"/>
      <c r="O739"/>
      <c r="P739"/>
      <c r="Q739"/>
      <c r="R739"/>
      <c r="S739"/>
    </row>
    <row r="740" spans="1:19">
      <c r="A740"/>
      <c r="B740"/>
      <c r="C740"/>
      <c r="D740" s="60"/>
      <c r="E740"/>
      <c r="F740"/>
      <c r="G740"/>
      <c r="H740"/>
      <c r="I740"/>
      <c r="J740"/>
      <c r="K740"/>
      <c r="L740"/>
      <c r="M740"/>
      <c r="N740"/>
      <c r="O740"/>
      <c r="P740"/>
      <c r="Q740"/>
      <c r="R740"/>
      <c r="S740"/>
    </row>
    <row r="741" spans="1:19">
      <c r="A741"/>
      <c r="B741"/>
      <c r="C741"/>
      <c r="D741" s="60"/>
      <c r="E741"/>
      <c r="F741"/>
      <c r="G741"/>
      <c r="H741"/>
      <c r="I741"/>
      <c r="J741"/>
      <c r="K741"/>
      <c r="L741"/>
      <c r="M741"/>
      <c r="N741"/>
      <c r="O741"/>
      <c r="P741"/>
      <c r="Q741"/>
      <c r="R741"/>
      <c r="S741"/>
    </row>
    <row r="742" spans="1:19">
      <c r="A742"/>
      <c r="B742"/>
      <c r="C742"/>
      <c r="D742" s="60"/>
      <c r="E742"/>
      <c r="F742"/>
      <c r="G742"/>
      <c r="H742"/>
      <c r="I742"/>
      <c r="J742"/>
      <c r="K742"/>
      <c r="L742"/>
      <c r="M742"/>
      <c r="N742"/>
      <c r="O742"/>
      <c r="P742"/>
      <c r="Q742"/>
      <c r="R742"/>
      <c r="S742"/>
    </row>
    <row r="743" spans="1:19">
      <c r="A743"/>
      <c r="B743"/>
      <c r="C743"/>
      <c r="D743" s="60"/>
      <c r="E743"/>
      <c r="F743"/>
      <c r="G743"/>
      <c r="H743"/>
      <c r="I743"/>
      <c r="J743"/>
      <c r="K743"/>
      <c r="L743"/>
      <c r="M743"/>
      <c r="N743"/>
      <c r="O743"/>
      <c r="P743"/>
      <c r="Q743"/>
      <c r="R743"/>
      <c r="S743"/>
    </row>
    <row r="744" spans="1:19">
      <c r="A744"/>
      <c r="B744"/>
      <c r="C744"/>
      <c r="D744" s="60"/>
      <c r="E744"/>
      <c r="F744"/>
      <c r="G744"/>
      <c r="H744"/>
      <c r="I744"/>
      <c r="J744"/>
      <c r="K744"/>
      <c r="L744"/>
      <c r="M744"/>
      <c r="N744"/>
      <c r="O744"/>
      <c r="P744"/>
      <c r="Q744"/>
      <c r="R744"/>
      <c r="S744"/>
    </row>
    <row r="745" spans="1:19">
      <c r="A745"/>
      <c r="B745"/>
      <c r="C745"/>
      <c r="D745" s="60"/>
      <c r="E745"/>
      <c r="F745"/>
      <c r="G745"/>
      <c r="H745"/>
      <c r="I745"/>
      <c r="J745"/>
      <c r="K745"/>
      <c r="L745"/>
      <c r="M745"/>
      <c r="N745"/>
      <c r="O745"/>
      <c r="P745"/>
      <c r="Q745"/>
      <c r="R745"/>
      <c r="S745"/>
    </row>
    <row r="746" spans="1:19">
      <c r="A746"/>
      <c r="B746"/>
      <c r="C746"/>
      <c r="D746" s="60"/>
      <c r="E746"/>
      <c r="F746"/>
      <c r="G746"/>
      <c r="H746"/>
      <c r="I746"/>
      <c r="J746"/>
      <c r="K746"/>
      <c r="L746"/>
      <c r="M746"/>
      <c r="N746"/>
      <c r="O746"/>
      <c r="P746"/>
      <c r="Q746"/>
      <c r="R746"/>
      <c r="S746"/>
    </row>
    <row r="747" spans="1:19">
      <c r="A747"/>
      <c r="B747"/>
      <c r="C747"/>
      <c r="D747" s="60"/>
      <c r="E747"/>
      <c r="F747"/>
      <c r="G747"/>
      <c r="H747"/>
      <c r="I747"/>
      <c r="J747"/>
      <c r="K747"/>
      <c r="L747"/>
      <c r="M747"/>
      <c r="N747"/>
      <c r="O747"/>
      <c r="P747"/>
      <c r="Q747"/>
      <c r="R747"/>
      <c r="S747"/>
    </row>
    <row r="748" spans="1:19">
      <c r="A748"/>
      <c r="B748"/>
      <c r="C748"/>
      <c r="D748" s="60"/>
      <c r="E748"/>
      <c r="F748"/>
      <c r="G748"/>
      <c r="H748"/>
      <c r="I748"/>
      <c r="J748"/>
      <c r="K748"/>
      <c r="L748"/>
      <c r="M748"/>
      <c r="N748"/>
      <c r="O748"/>
      <c r="P748"/>
      <c r="Q748"/>
      <c r="R748"/>
      <c r="S748"/>
    </row>
    <row r="749" spans="1:19">
      <c r="A749"/>
      <c r="B749"/>
      <c r="C749"/>
      <c r="D749" s="60"/>
      <c r="E749"/>
      <c r="F749"/>
      <c r="G749"/>
      <c r="H749"/>
      <c r="I749"/>
      <c r="J749"/>
      <c r="K749"/>
      <c r="L749"/>
      <c r="M749"/>
      <c r="N749"/>
      <c r="O749"/>
      <c r="P749"/>
      <c r="Q749"/>
      <c r="R749"/>
      <c r="S749"/>
    </row>
    <row r="750" spans="1:19">
      <c r="A750"/>
      <c r="B750"/>
      <c r="C750"/>
      <c r="D750" s="60"/>
      <c r="E750"/>
      <c r="F750"/>
      <c r="G750"/>
      <c r="H750"/>
      <c r="I750"/>
      <c r="J750"/>
      <c r="K750"/>
      <c r="L750"/>
      <c r="M750"/>
      <c r="N750"/>
      <c r="O750"/>
      <c r="P750"/>
      <c r="Q750"/>
      <c r="R750"/>
      <c r="S750"/>
    </row>
    <row r="751" spans="1:19">
      <c r="A751"/>
      <c r="B751"/>
      <c r="C751"/>
      <c r="D751" s="60"/>
      <c r="E751"/>
      <c r="F751"/>
      <c r="G751"/>
      <c r="H751"/>
      <c r="I751"/>
      <c r="J751"/>
      <c r="K751"/>
      <c r="L751"/>
      <c r="M751"/>
      <c r="N751"/>
      <c r="O751"/>
      <c r="P751"/>
      <c r="Q751"/>
      <c r="R751"/>
      <c r="S751"/>
    </row>
    <row r="752" spans="1:19">
      <c r="A752"/>
      <c r="B752"/>
      <c r="C752"/>
      <c r="D752" s="60"/>
      <c r="E752"/>
      <c r="F752"/>
      <c r="G752"/>
      <c r="H752"/>
      <c r="I752"/>
      <c r="J752"/>
      <c r="K752"/>
      <c r="L752"/>
      <c r="M752"/>
      <c r="N752"/>
      <c r="O752"/>
      <c r="P752"/>
      <c r="Q752"/>
      <c r="R752"/>
      <c r="S752"/>
    </row>
    <row r="753" spans="1:19">
      <c r="A753"/>
      <c r="B753"/>
      <c r="C753"/>
      <c r="D753" s="60"/>
      <c r="E753"/>
      <c r="F753"/>
      <c r="G753"/>
      <c r="H753"/>
      <c r="I753"/>
      <c r="J753"/>
      <c r="K753"/>
      <c r="L753"/>
      <c r="M753"/>
      <c r="N753"/>
      <c r="O753"/>
      <c r="P753"/>
      <c r="Q753"/>
      <c r="R753"/>
      <c r="S753"/>
    </row>
    <row r="754" spans="1:19">
      <c r="A754"/>
      <c r="B754"/>
      <c r="C754"/>
      <c r="D754" s="60"/>
      <c r="E754"/>
      <c r="F754"/>
      <c r="G754"/>
      <c r="H754"/>
      <c r="I754"/>
      <c r="J754"/>
      <c r="K754"/>
      <c r="L754"/>
      <c r="M754"/>
      <c r="N754"/>
      <c r="O754"/>
      <c r="P754"/>
      <c r="Q754"/>
      <c r="R754"/>
      <c r="S754"/>
    </row>
    <row r="755" spans="1:19">
      <c r="A755"/>
      <c r="B755"/>
      <c r="C755"/>
      <c r="D755" s="60"/>
      <c r="E755"/>
      <c r="F755"/>
      <c r="G755"/>
      <c r="H755"/>
      <c r="I755"/>
      <c r="J755"/>
      <c r="K755"/>
      <c r="L755"/>
      <c r="M755"/>
      <c r="N755"/>
      <c r="O755"/>
      <c r="P755"/>
      <c r="Q755"/>
      <c r="R755"/>
      <c r="S755"/>
    </row>
    <row r="756" spans="1:19">
      <c r="A756"/>
      <c r="B756"/>
      <c r="C756"/>
      <c r="D756" s="60"/>
      <c r="E756"/>
      <c r="F756"/>
      <c r="G756"/>
      <c r="H756"/>
      <c r="I756"/>
      <c r="J756"/>
      <c r="K756"/>
      <c r="L756"/>
      <c r="M756"/>
      <c r="N756"/>
      <c r="O756"/>
      <c r="P756"/>
      <c r="Q756"/>
      <c r="R756"/>
      <c r="S756"/>
    </row>
    <row r="757" spans="1:19">
      <c r="A757"/>
      <c r="B757"/>
      <c r="C757"/>
      <c r="D757" s="60"/>
      <c r="E757"/>
      <c r="F757"/>
      <c r="G757"/>
      <c r="H757"/>
      <c r="I757"/>
      <c r="J757"/>
      <c r="K757"/>
      <c r="L757"/>
      <c r="M757"/>
      <c r="N757"/>
      <c r="O757"/>
      <c r="P757"/>
      <c r="Q757"/>
      <c r="R757"/>
      <c r="S757"/>
    </row>
    <row r="758" spans="1:19">
      <c r="A758"/>
      <c r="B758"/>
      <c r="C758"/>
      <c r="D758" s="60"/>
      <c r="E758"/>
      <c r="F758"/>
      <c r="G758"/>
      <c r="H758"/>
      <c r="I758"/>
      <c r="J758"/>
      <c r="K758"/>
      <c r="L758"/>
      <c r="M758"/>
      <c r="N758"/>
      <c r="O758"/>
      <c r="P758"/>
      <c r="Q758"/>
      <c r="R758"/>
      <c r="S758"/>
    </row>
    <row r="759" spans="1:19">
      <c r="A759"/>
      <c r="B759"/>
      <c r="C759"/>
      <c r="D759" s="60"/>
      <c r="E759"/>
      <c r="F759"/>
      <c r="G759"/>
      <c r="H759"/>
      <c r="I759"/>
      <c r="J759"/>
      <c r="K759"/>
      <c r="L759"/>
      <c r="M759"/>
      <c r="N759"/>
      <c r="O759"/>
      <c r="P759"/>
      <c r="Q759"/>
      <c r="R759"/>
      <c r="S759"/>
    </row>
    <row r="760" spans="1:19">
      <c r="A760"/>
      <c r="B760"/>
      <c r="C760"/>
      <c r="D760" s="60"/>
      <c r="E760"/>
      <c r="F760"/>
      <c r="G760"/>
      <c r="H760"/>
      <c r="I760"/>
      <c r="J760"/>
      <c r="K760"/>
      <c r="L760"/>
      <c r="M760"/>
      <c r="N760"/>
      <c r="O760"/>
      <c r="P760"/>
      <c r="Q760"/>
      <c r="R760"/>
      <c r="S760"/>
    </row>
    <row r="761" spans="1:19">
      <c r="A761"/>
      <c r="B761"/>
      <c r="C761"/>
      <c r="D761" s="60"/>
      <c r="E761"/>
      <c r="F761"/>
      <c r="G761"/>
      <c r="H761"/>
      <c r="I761"/>
      <c r="J761"/>
      <c r="K761"/>
      <c r="L761"/>
      <c r="M761"/>
      <c r="N761"/>
      <c r="O761"/>
      <c r="P761"/>
      <c r="Q761"/>
      <c r="R761"/>
      <c r="S761"/>
    </row>
    <row r="762" spans="1:19">
      <c r="A762"/>
      <c r="B762"/>
      <c r="C762"/>
      <c r="D762" s="60"/>
      <c r="E762"/>
      <c r="F762"/>
      <c r="G762"/>
      <c r="H762"/>
      <c r="I762"/>
      <c r="J762"/>
      <c r="K762"/>
      <c r="L762"/>
      <c r="M762"/>
      <c r="N762"/>
      <c r="O762"/>
      <c r="P762"/>
      <c r="Q762"/>
      <c r="R762"/>
      <c r="S762"/>
    </row>
    <row r="763" spans="1:19">
      <c r="A763"/>
      <c r="B763"/>
      <c r="C763"/>
      <c r="D763" s="60"/>
      <c r="E763"/>
      <c r="F763"/>
      <c r="G763"/>
      <c r="H763"/>
      <c r="I763"/>
      <c r="J763"/>
      <c r="K763"/>
      <c r="L763"/>
      <c r="M763"/>
      <c r="N763"/>
      <c r="O763"/>
      <c r="P763"/>
      <c r="Q763"/>
      <c r="R763"/>
      <c r="S763"/>
    </row>
    <row r="764" spans="1:19">
      <c r="A764"/>
      <c r="B764"/>
      <c r="C764"/>
      <c r="D764" s="60"/>
      <c r="E764"/>
      <c r="F764"/>
      <c r="G764"/>
      <c r="H764"/>
      <c r="I764"/>
      <c r="J764"/>
      <c r="K764"/>
      <c r="L764"/>
      <c r="M764"/>
      <c r="N764"/>
      <c r="O764"/>
      <c r="P764"/>
      <c r="Q764"/>
      <c r="R764"/>
      <c r="S764"/>
    </row>
    <row r="765" spans="1:19">
      <c r="A765"/>
      <c r="B765"/>
      <c r="C765"/>
      <c r="D765" s="60"/>
      <c r="E765"/>
      <c r="F765"/>
      <c r="G765"/>
      <c r="H765"/>
      <c r="I765"/>
      <c r="J765"/>
      <c r="K765"/>
      <c r="L765"/>
      <c r="M765"/>
      <c r="N765"/>
      <c r="O765"/>
      <c r="P765"/>
      <c r="Q765"/>
      <c r="R765"/>
      <c r="S765"/>
    </row>
    <row r="766" spans="1:19">
      <c r="A766"/>
      <c r="B766"/>
      <c r="C766"/>
      <c r="D766" s="60"/>
      <c r="E766"/>
      <c r="F766"/>
      <c r="G766"/>
      <c r="H766"/>
      <c r="I766"/>
      <c r="J766"/>
      <c r="K766"/>
      <c r="L766"/>
      <c r="M766"/>
      <c r="N766"/>
      <c r="O766"/>
      <c r="P766"/>
      <c r="Q766"/>
      <c r="R766"/>
      <c r="S766"/>
    </row>
    <row r="767" spans="1:19">
      <c r="A767"/>
      <c r="B767"/>
      <c r="C767"/>
      <c r="D767" s="60"/>
      <c r="E767"/>
      <c r="F767"/>
      <c r="G767"/>
      <c r="H767"/>
      <c r="I767"/>
      <c r="J767"/>
      <c r="K767"/>
      <c r="L767"/>
      <c r="M767"/>
      <c r="N767"/>
      <c r="O767"/>
      <c r="P767"/>
      <c r="Q767"/>
      <c r="R767"/>
      <c r="S767"/>
    </row>
    <row r="768" spans="1:19">
      <c r="A768"/>
      <c r="B768"/>
      <c r="C768"/>
      <c r="D768" s="60"/>
      <c r="E768"/>
      <c r="F768"/>
      <c r="G768"/>
      <c r="H768"/>
      <c r="I768"/>
      <c r="J768"/>
      <c r="K768"/>
      <c r="L768"/>
      <c r="M768"/>
      <c r="N768"/>
      <c r="O768"/>
      <c r="P768"/>
      <c r="Q768"/>
      <c r="R768"/>
      <c r="S768"/>
    </row>
    <row r="769" spans="1:19">
      <c r="A769"/>
      <c r="B769"/>
      <c r="C769"/>
      <c r="D769" s="60"/>
      <c r="E769"/>
      <c r="F769"/>
      <c r="G769"/>
      <c r="H769"/>
      <c r="I769"/>
      <c r="J769"/>
      <c r="K769"/>
      <c r="L769"/>
      <c r="M769"/>
      <c r="N769"/>
      <c r="O769"/>
      <c r="P769"/>
      <c r="Q769"/>
      <c r="R769"/>
      <c r="S769"/>
    </row>
    <row r="770" spans="1:19">
      <c r="A770"/>
      <c r="B770"/>
      <c r="C770"/>
      <c r="D770" s="60"/>
      <c r="E770"/>
      <c r="F770"/>
      <c r="G770"/>
      <c r="H770"/>
      <c r="I770"/>
      <c r="J770"/>
      <c r="K770"/>
      <c r="L770"/>
      <c r="M770"/>
      <c r="N770"/>
      <c r="O770"/>
      <c r="P770"/>
      <c r="Q770"/>
      <c r="R770"/>
      <c r="S770"/>
    </row>
    <row r="771" spans="1:19">
      <c r="A771"/>
      <c r="B771"/>
      <c r="C771"/>
      <c r="D771" s="60"/>
      <c r="E771"/>
      <c r="F771"/>
      <c r="G771"/>
      <c r="H771"/>
      <c r="I771"/>
      <c r="J771"/>
      <c r="K771"/>
      <c r="L771"/>
      <c r="M771"/>
      <c r="N771"/>
      <c r="O771"/>
      <c r="P771"/>
      <c r="Q771"/>
      <c r="R771"/>
      <c r="S771"/>
    </row>
    <row r="772" spans="1:19">
      <c r="A772"/>
      <c r="B772"/>
      <c r="C772"/>
      <c r="D772" s="60"/>
      <c r="E772"/>
      <c r="F772"/>
      <c r="G772"/>
      <c r="H772"/>
      <c r="I772"/>
      <c r="J772"/>
      <c r="K772"/>
      <c r="L772"/>
      <c r="M772"/>
      <c r="N772"/>
      <c r="O772"/>
      <c r="P772"/>
      <c r="Q772"/>
      <c r="R772"/>
      <c r="S772"/>
    </row>
    <row r="773" spans="1:19">
      <c r="A773"/>
      <c r="B773"/>
      <c r="C773"/>
      <c r="D773" s="60"/>
      <c r="E773"/>
      <c r="F773"/>
      <c r="G773"/>
      <c r="H773"/>
      <c r="I773"/>
      <c r="J773"/>
      <c r="K773"/>
      <c r="L773"/>
      <c r="M773"/>
      <c r="N773"/>
      <c r="O773"/>
      <c r="P773"/>
      <c r="Q773"/>
      <c r="R773"/>
      <c r="S773"/>
    </row>
    <row r="774" spans="1:19">
      <c r="A774"/>
      <c r="B774"/>
      <c r="C774"/>
      <c r="D774" s="60"/>
      <c r="E774"/>
      <c r="F774"/>
      <c r="G774"/>
      <c r="H774"/>
      <c r="I774"/>
      <c r="J774"/>
      <c r="K774"/>
      <c r="L774"/>
      <c r="M774"/>
      <c r="N774"/>
      <c r="O774"/>
      <c r="P774"/>
      <c r="Q774"/>
      <c r="R774"/>
      <c r="S774"/>
    </row>
    <row r="775" spans="1:19">
      <c r="A775"/>
      <c r="B775"/>
      <c r="C775"/>
      <c r="D775" s="60"/>
      <c r="E775"/>
      <c r="F775"/>
      <c r="G775"/>
      <c r="H775"/>
      <c r="I775"/>
      <c r="J775"/>
      <c r="K775"/>
      <c r="L775"/>
      <c r="M775"/>
      <c r="N775"/>
      <c r="O775"/>
      <c r="P775"/>
      <c r="Q775"/>
      <c r="R775"/>
      <c r="S775"/>
    </row>
    <row r="776" spans="1:19">
      <c r="A776"/>
      <c r="B776"/>
      <c r="C776"/>
      <c r="D776" s="60"/>
      <c r="E776"/>
      <c r="F776"/>
      <c r="G776"/>
      <c r="H776"/>
      <c r="I776"/>
      <c r="J776"/>
      <c r="K776"/>
      <c r="L776"/>
      <c r="M776"/>
      <c r="N776"/>
      <c r="O776"/>
      <c r="P776"/>
      <c r="Q776"/>
      <c r="R776"/>
      <c r="S776"/>
    </row>
    <row r="777" spans="1:19">
      <c r="A777"/>
      <c r="B777"/>
      <c r="C777"/>
      <c r="D777" s="60"/>
      <c r="E777"/>
      <c r="F777"/>
      <c r="G777"/>
      <c r="H777"/>
      <c r="I777"/>
      <c r="J777"/>
      <c r="K777"/>
      <c r="L777"/>
      <c r="M777"/>
      <c r="N777"/>
      <c r="O777"/>
      <c r="P777"/>
      <c r="Q777"/>
      <c r="R777"/>
      <c r="S777"/>
    </row>
    <row r="778" spans="1:19">
      <c r="A778"/>
      <c r="B778"/>
      <c r="C778"/>
      <c r="D778" s="60"/>
      <c r="E778"/>
      <c r="F778"/>
      <c r="G778"/>
      <c r="H778"/>
      <c r="I778"/>
      <c r="J778"/>
      <c r="K778"/>
      <c r="L778"/>
      <c r="M778"/>
      <c r="N778"/>
      <c r="O778"/>
      <c r="P778"/>
      <c r="Q778"/>
      <c r="R778"/>
      <c r="S778"/>
    </row>
    <row r="779" spans="1:19">
      <c r="A779"/>
      <c r="B779"/>
      <c r="C779"/>
      <c r="D779" s="60"/>
      <c r="E779"/>
      <c r="F779"/>
      <c r="G779"/>
      <c r="H779"/>
      <c r="I779"/>
      <c r="J779"/>
      <c r="K779"/>
      <c r="L779"/>
      <c r="M779"/>
      <c r="N779"/>
      <c r="O779"/>
      <c r="P779"/>
      <c r="Q779"/>
      <c r="R779"/>
      <c r="S779"/>
    </row>
    <row r="780" spans="1:19">
      <c r="A780"/>
      <c r="B780"/>
      <c r="C780"/>
      <c r="D780" s="60"/>
      <c r="E780"/>
      <c r="F780"/>
      <c r="G780"/>
      <c r="H780"/>
      <c r="I780"/>
      <c r="J780"/>
      <c r="K780"/>
      <c r="L780"/>
      <c r="M780"/>
      <c r="N780"/>
      <c r="O780"/>
      <c r="P780"/>
      <c r="Q780"/>
      <c r="R780"/>
      <c r="S780"/>
    </row>
    <row r="781" spans="1:19">
      <c r="A781"/>
      <c r="B781"/>
      <c r="C781"/>
      <c r="D781" s="60"/>
      <c r="E781"/>
      <c r="F781"/>
      <c r="G781"/>
      <c r="H781"/>
      <c r="I781"/>
      <c r="J781"/>
      <c r="K781"/>
      <c r="L781"/>
      <c r="M781"/>
      <c r="N781"/>
      <c r="O781"/>
      <c r="P781"/>
      <c r="Q781"/>
      <c r="R781"/>
      <c r="S781"/>
    </row>
    <row r="782" spans="1:19">
      <c r="A782"/>
      <c r="B782"/>
      <c r="C782"/>
      <c r="D782" s="60"/>
      <c r="E782"/>
      <c r="F782"/>
      <c r="G782"/>
      <c r="H782"/>
      <c r="I782"/>
      <c r="J782"/>
      <c r="K782"/>
      <c r="L782"/>
      <c r="M782"/>
      <c r="N782"/>
      <c r="O782"/>
      <c r="P782"/>
      <c r="Q782"/>
      <c r="R782"/>
      <c r="S782"/>
    </row>
    <row r="783" spans="1:19">
      <c r="A783"/>
      <c r="B783"/>
      <c r="C783"/>
      <c r="D783" s="60"/>
      <c r="E783"/>
      <c r="F783"/>
      <c r="G783"/>
      <c r="H783"/>
      <c r="I783"/>
      <c r="J783"/>
      <c r="K783"/>
      <c r="L783"/>
      <c r="M783"/>
      <c r="N783"/>
      <c r="O783"/>
      <c r="P783"/>
      <c r="Q783"/>
      <c r="R783"/>
      <c r="S783"/>
    </row>
    <row r="784" spans="1:19">
      <c r="A784"/>
      <c r="B784"/>
      <c r="C784"/>
      <c r="D784" s="60"/>
      <c r="E784"/>
      <c r="F784"/>
      <c r="G784"/>
      <c r="H784"/>
      <c r="I784"/>
      <c r="J784"/>
      <c r="K784"/>
      <c r="L784"/>
      <c r="M784"/>
      <c r="N784"/>
      <c r="O784"/>
      <c r="P784"/>
      <c r="Q784"/>
      <c r="R784"/>
      <c r="S784"/>
    </row>
    <row r="785" spans="1:19">
      <c r="A785"/>
      <c r="B785"/>
      <c r="C785"/>
      <c r="D785" s="60"/>
      <c r="E785"/>
      <c r="F785"/>
      <c r="G785"/>
      <c r="H785"/>
      <c r="I785"/>
      <c r="J785"/>
      <c r="K785"/>
      <c r="L785"/>
      <c r="M785"/>
      <c r="N785"/>
      <c r="O785"/>
      <c r="P785"/>
      <c r="Q785"/>
      <c r="R785"/>
      <c r="S785"/>
    </row>
    <row r="786" spans="1:19">
      <c r="A786"/>
      <c r="B786"/>
      <c r="C786"/>
      <c r="D786" s="60"/>
      <c r="E786"/>
      <c r="F786"/>
      <c r="G786"/>
      <c r="H786"/>
      <c r="I786"/>
      <c r="J786"/>
      <c r="K786"/>
      <c r="L786"/>
      <c r="M786"/>
      <c r="N786"/>
      <c r="O786"/>
      <c r="P786"/>
      <c r="Q786"/>
      <c r="R786"/>
      <c r="S786"/>
    </row>
    <row r="787" spans="1:19">
      <c r="A787"/>
      <c r="B787"/>
      <c r="C787"/>
      <c r="D787" s="60"/>
      <c r="E787"/>
      <c r="F787"/>
      <c r="G787"/>
      <c r="H787"/>
      <c r="I787"/>
      <c r="J787"/>
      <c r="K787"/>
      <c r="L787"/>
      <c r="M787"/>
      <c r="N787"/>
      <c r="O787"/>
      <c r="P787"/>
      <c r="Q787"/>
      <c r="R787"/>
      <c r="S787"/>
    </row>
    <row r="788" spans="1:19">
      <c r="A788"/>
      <c r="B788"/>
      <c r="C788"/>
      <c r="D788" s="60"/>
      <c r="E788"/>
      <c r="F788"/>
      <c r="G788"/>
      <c r="H788"/>
      <c r="I788"/>
      <c r="J788"/>
      <c r="K788"/>
      <c r="L788"/>
      <c r="M788"/>
      <c r="N788"/>
      <c r="O788"/>
      <c r="P788"/>
      <c r="Q788"/>
      <c r="R788"/>
      <c r="S788"/>
    </row>
    <row r="789" spans="1:19">
      <c r="A789"/>
      <c r="B789"/>
      <c r="C789"/>
      <c r="D789" s="60"/>
      <c r="E789"/>
      <c r="F789"/>
      <c r="G789"/>
      <c r="H789"/>
      <c r="I789"/>
      <c r="J789"/>
      <c r="K789"/>
      <c r="L789"/>
      <c r="M789"/>
      <c r="N789"/>
      <c r="O789"/>
      <c r="P789"/>
      <c r="Q789"/>
      <c r="R789"/>
      <c r="S789"/>
    </row>
    <row r="790" spans="1:19">
      <c r="A790"/>
      <c r="B790"/>
      <c r="C790"/>
      <c r="D790" s="60"/>
      <c r="E790"/>
      <c r="F790"/>
      <c r="G790"/>
      <c r="H790"/>
      <c r="I790"/>
      <c r="J790"/>
      <c r="K790"/>
      <c r="L790"/>
      <c r="M790"/>
      <c r="N790"/>
      <c r="O790"/>
      <c r="P790"/>
      <c r="Q790"/>
      <c r="R790"/>
      <c r="S790"/>
    </row>
    <row r="791" spans="1:19">
      <c r="A791"/>
      <c r="B791"/>
      <c r="C791"/>
      <c r="D791" s="60"/>
      <c r="E791"/>
      <c r="F791"/>
      <c r="G791"/>
      <c r="H791"/>
      <c r="I791"/>
      <c r="J791"/>
      <c r="K791"/>
      <c r="L791"/>
      <c r="M791"/>
      <c r="N791"/>
      <c r="O791"/>
      <c r="P791"/>
      <c r="Q791"/>
      <c r="R791"/>
      <c r="S791"/>
    </row>
    <row r="792" spans="1:19">
      <c r="A792"/>
      <c r="B792"/>
      <c r="C792"/>
      <c r="D792" s="60"/>
      <c r="E792"/>
      <c r="F792"/>
      <c r="G792"/>
      <c r="H792"/>
      <c r="I792"/>
      <c r="J792"/>
      <c r="K792"/>
      <c r="L792"/>
      <c r="M792"/>
      <c r="N792"/>
      <c r="O792"/>
      <c r="P792"/>
      <c r="Q792"/>
      <c r="R792"/>
      <c r="S792"/>
    </row>
    <row r="793" spans="1:19">
      <c r="A793"/>
      <c r="B793"/>
      <c r="C793"/>
      <c r="D793" s="60"/>
      <c r="E793"/>
      <c r="F793"/>
      <c r="G793"/>
      <c r="H793"/>
      <c r="I793"/>
      <c r="J793"/>
      <c r="K793"/>
      <c r="L793"/>
      <c r="M793"/>
      <c r="N793"/>
      <c r="O793"/>
      <c r="P793"/>
      <c r="Q793"/>
      <c r="R793"/>
      <c r="S793"/>
    </row>
    <row r="794" spans="1:19">
      <c r="A794"/>
      <c r="B794"/>
      <c r="C794"/>
      <c r="D794" s="60"/>
      <c r="E794"/>
      <c r="F794"/>
      <c r="G794"/>
      <c r="H794"/>
      <c r="I794"/>
      <c r="J794"/>
      <c r="K794"/>
      <c r="L794"/>
      <c r="M794"/>
      <c r="N794"/>
      <c r="O794"/>
      <c r="P794"/>
      <c r="Q794"/>
      <c r="R794"/>
      <c r="S794"/>
    </row>
    <row r="795" spans="1:19">
      <c r="A795"/>
      <c r="B795"/>
      <c r="C795"/>
      <c r="D795" s="60"/>
      <c r="E795"/>
      <c r="F795"/>
      <c r="G795"/>
      <c r="H795"/>
      <c r="I795"/>
      <c r="J795"/>
      <c r="K795"/>
      <c r="L795"/>
      <c r="M795"/>
      <c r="N795"/>
      <c r="O795"/>
      <c r="P795"/>
      <c r="Q795"/>
      <c r="R795"/>
      <c r="S795"/>
    </row>
    <row r="796" spans="1:19">
      <c r="A796"/>
      <c r="B796"/>
      <c r="C796"/>
      <c r="D796" s="60"/>
      <c r="E796"/>
      <c r="F796"/>
      <c r="G796"/>
      <c r="H796"/>
      <c r="I796"/>
      <c r="J796"/>
      <c r="K796"/>
      <c r="L796"/>
      <c r="M796"/>
      <c r="N796"/>
      <c r="O796"/>
      <c r="P796"/>
      <c r="Q796"/>
      <c r="R796"/>
      <c r="S796"/>
    </row>
    <row r="797" spans="1:19">
      <c r="A797"/>
      <c r="B797"/>
      <c r="C797"/>
      <c r="D797" s="60"/>
      <c r="E797"/>
      <c r="F797"/>
      <c r="G797"/>
      <c r="H797"/>
      <c r="I797"/>
      <c r="J797"/>
      <c r="K797"/>
      <c r="L797"/>
      <c r="M797"/>
      <c r="N797"/>
      <c r="O797"/>
      <c r="P797"/>
      <c r="Q797"/>
      <c r="R797"/>
      <c r="S797"/>
    </row>
    <row r="798" spans="1:19">
      <c r="A798"/>
      <c r="B798"/>
      <c r="C798"/>
      <c r="D798" s="60"/>
      <c r="E798"/>
      <c r="F798"/>
      <c r="G798"/>
      <c r="H798"/>
      <c r="I798"/>
      <c r="J798"/>
      <c r="K798"/>
      <c r="L798"/>
      <c r="M798"/>
      <c r="N798"/>
      <c r="O798"/>
      <c r="P798"/>
      <c r="Q798"/>
      <c r="R798"/>
      <c r="S798"/>
    </row>
    <row r="799" spans="1:19">
      <c r="A799"/>
      <c r="B799"/>
      <c r="C799"/>
      <c r="D799" s="60"/>
      <c r="E799"/>
      <c r="F799"/>
      <c r="G799"/>
      <c r="H799"/>
      <c r="I799"/>
      <c r="J799"/>
      <c r="K799"/>
      <c r="L799"/>
      <c r="M799"/>
      <c r="N799"/>
      <c r="O799"/>
      <c r="P799"/>
      <c r="Q799"/>
      <c r="R799"/>
      <c r="S799"/>
    </row>
    <row r="800" spans="1:19">
      <c r="A800"/>
      <c r="B800"/>
      <c r="C800"/>
      <c r="D800" s="60"/>
      <c r="E800"/>
      <c r="F800"/>
      <c r="G800"/>
      <c r="H800"/>
      <c r="I800"/>
      <c r="J800"/>
      <c r="K800"/>
      <c r="L800"/>
      <c r="M800"/>
      <c r="N800"/>
      <c r="O800"/>
      <c r="P800"/>
      <c r="Q800"/>
      <c r="R800"/>
      <c r="S800"/>
    </row>
  </sheetData>
  <autoFilter ref="A1:S721" xr:uid="{918E56DF-3F2B-4E3E-88E0-0ED8BFCA840B}">
    <filterColumn colId="2">
      <filters>
        <filter val="1.1"/>
        <filter val="1.9"/>
        <filter val="10.0"/>
        <filter val="10.1"/>
        <filter val="10.2"/>
        <filter val="10.3"/>
        <filter val="10.5"/>
        <filter val="10.8"/>
        <filter val="11.0"/>
        <filter val="11.1"/>
        <filter val="11.2"/>
        <filter val="11.3"/>
        <filter val="11.4"/>
        <filter val="11.5"/>
        <filter val="11.7"/>
        <filter val="11.8"/>
        <filter val="11.9"/>
        <filter val="12.0"/>
        <filter val="12.1"/>
        <filter val="12.4"/>
        <filter val="12.5"/>
        <filter val="12.6"/>
        <filter val="12.7"/>
        <filter val="12.9"/>
        <filter val="122.2"/>
        <filter val="13.0"/>
        <filter val="13.1"/>
        <filter val="13.2"/>
        <filter val="13.3"/>
        <filter val="13.5"/>
        <filter val="13.8"/>
        <filter val="14.1"/>
        <filter val="14.3"/>
        <filter val="14.4"/>
        <filter val="14.6"/>
        <filter val="14.7"/>
        <filter val="14.8"/>
        <filter val="15.0"/>
        <filter val="15.1"/>
        <filter val="15.2"/>
        <filter val="15.3"/>
        <filter val="15.4"/>
        <filter val="15.6"/>
        <filter val="15.7"/>
        <filter val="15.8"/>
        <filter val="15.9"/>
        <filter val="16.0"/>
        <filter val="16.3"/>
        <filter val="16.6"/>
        <filter val="16.9"/>
        <filter val="17.2"/>
        <filter val="17.6"/>
        <filter val="18.0"/>
        <filter val="19.7"/>
        <filter val="19.8"/>
        <filter val="2.0"/>
        <filter val="2.2"/>
        <filter val="2.3"/>
        <filter val="2.4"/>
        <filter val="2.5"/>
        <filter val="2.6"/>
        <filter val="2.7"/>
        <filter val="2.8"/>
        <filter val="2.9"/>
        <filter val="20.4"/>
        <filter val="20.9"/>
        <filter val="21.1"/>
        <filter val="21.2"/>
        <filter val="21.5"/>
        <filter val="21.6"/>
        <filter val="21.8"/>
        <filter val="21.9"/>
        <filter val="22.0"/>
        <filter val="22.3"/>
        <filter val="22.7"/>
        <filter val="22.8"/>
        <filter val="23.2"/>
        <filter val="23.3"/>
        <filter val="23.5"/>
        <filter val="23.6"/>
        <filter val="23.7"/>
        <filter val="23.8"/>
        <filter val="23.9"/>
        <filter val="24.0"/>
        <filter val="24.1"/>
        <filter val="24.2"/>
        <filter val="24.3"/>
        <filter val="24.4"/>
        <filter val="24.5"/>
        <filter val="24.6"/>
        <filter val="24.7"/>
        <filter val="24.8"/>
        <filter val="25.0"/>
        <filter val="25.1"/>
        <filter val="25.2"/>
        <filter val="25.3"/>
        <filter val="25.4"/>
        <filter val="25.5"/>
        <filter val="25.6"/>
        <filter val="25.7"/>
        <filter val="25.8"/>
        <filter val="25.9"/>
        <filter val="26.0"/>
        <filter val="26.1"/>
        <filter val="26.2"/>
        <filter val="26.4"/>
        <filter val="26.5"/>
        <filter val="26.6"/>
        <filter val="26.8"/>
        <filter val="26.9"/>
        <filter val="27.0"/>
        <filter val="27.1"/>
        <filter val="27.2"/>
        <filter val="27.3"/>
        <filter val="27.4"/>
        <filter val="27.5"/>
        <filter val="27.6"/>
        <filter val="27.7"/>
        <filter val="27.9"/>
        <filter val="28.2"/>
        <filter val="28.4"/>
        <filter val="28.8"/>
        <filter val="29.2"/>
        <filter val="3.0"/>
        <filter val="3.1"/>
        <filter val="3.2"/>
        <filter val="3.3"/>
        <filter val="3.4"/>
        <filter val="3.5"/>
        <filter val="3.6"/>
        <filter val="3.7"/>
        <filter val="3.8"/>
        <filter val="3.9"/>
        <filter val="30.2"/>
        <filter val="30.3"/>
        <filter val="30.5"/>
        <filter val="30.6"/>
        <filter val="31.4"/>
        <filter val="31.8"/>
        <filter val="31.9"/>
        <filter val="32.6"/>
        <filter val="32.8"/>
        <filter val="32.9"/>
        <filter val="33.1"/>
        <filter val="33.6"/>
        <filter val="34.0"/>
        <filter val="34.2"/>
        <filter val="34.6"/>
        <filter val="34.9"/>
        <filter val="35.2"/>
        <filter val="35.3"/>
        <filter val="35.6"/>
        <filter val="36.1"/>
        <filter val="36.5"/>
        <filter val="36.7"/>
        <filter val="37.0"/>
        <filter val="37.1"/>
        <filter val="37.3"/>
        <filter val="37.5"/>
        <filter val="37.6"/>
        <filter val="38.3"/>
        <filter val="4.0"/>
        <filter val="4.1"/>
        <filter val="4.2"/>
        <filter val="4.3"/>
        <filter val="4.4"/>
        <filter val="4.5"/>
        <filter val="4.6"/>
        <filter val="4.7"/>
        <filter val="4.8"/>
        <filter val="4.9"/>
        <filter val="40.9"/>
        <filter val="43.7"/>
        <filter val="43.8"/>
        <filter val="5.0"/>
        <filter val="5.1"/>
        <filter val="5.2"/>
        <filter val="5.3"/>
        <filter val="5.5"/>
        <filter val="5.7"/>
        <filter val="5.8"/>
        <filter val="5.9"/>
        <filter val="6.0"/>
        <filter val="6.1"/>
        <filter val="6.2"/>
        <filter val="6.3"/>
        <filter val="6.4"/>
        <filter val="6.5"/>
        <filter val="6.6"/>
        <filter val="6.7"/>
        <filter val="6.8"/>
        <filter val="6.9"/>
        <filter val="7.0"/>
        <filter val="7.1"/>
        <filter val="7.2"/>
        <filter val="7.3"/>
        <filter val="7.4"/>
        <filter val="7.5"/>
        <filter val="7.6"/>
        <filter val="7.7"/>
        <filter val="7.8"/>
        <filter val="7.9"/>
        <filter val="8.0"/>
        <filter val="8.1"/>
        <filter val="8.2"/>
        <filter val="8.3"/>
        <filter val="8.4"/>
        <filter val="8.6"/>
        <filter val="8.9"/>
        <filter val="9.0"/>
        <filter val="9.1"/>
        <filter val="9.2"/>
        <filter val="9.3"/>
        <filter val="9.5"/>
        <filter val="9.7"/>
        <filter val="9.8"/>
        <filter val="9.9"/>
      </filters>
    </filterColumn>
    <sortState xmlns:xlrd2="http://schemas.microsoft.com/office/spreadsheetml/2017/richdata2" ref="A2:S721">
      <sortCondition ref="A2:A145"/>
    </sortState>
  </autoFilter>
  <conditionalFormatting sqref="A393">
    <cfRule type="duplicateValues" dxfId="4" priority="2"/>
  </conditionalFormatting>
  <conditionalFormatting sqref="A393:A536">
    <cfRule type="duplicateValues" dxfId="3"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0B8CC-CD4F-4CDE-9BA4-21416277CBBE}">
  <sheetPr filterMode="1">
    <outlinePr summaryBelow="0"/>
  </sheetPr>
  <dimension ref="A1:CP223"/>
  <sheetViews>
    <sheetView topLeftCell="G1" zoomScaleNormal="100" workbookViewId="0">
      <pane ySplit="1" topLeftCell="A2" activePane="bottomLeft" state="frozen"/>
      <selection pane="bottomLeft" activeCell="K101" sqref="K101"/>
    </sheetView>
  </sheetViews>
  <sheetFormatPr defaultColWidth="18.140625" defaultRowHeight="30" customHeight="1"/>
  <cols>
    <col min="1" max="6" width="18.140625" style="96" customWidth="1"/>
    <col min="7" max="7" width="17.42578125" style="96" bestFit="1" customWidth="1"/>
    <col min="8" max="8" width="13" style="96" bestFit="1" customWidth="1"/>
    <col min="9" max="9" width="22.7109375" style="96" customWidth="1"/>
    <col min="10" max="10" width="18.140625" style="96"/>
    <col min="11" max="11" width="18.28515625" style="96" customWidth="1"/>
    <col min="12" max="12" width="18.140625" style="96" customWidth="1"/>
    <col min="13" max="19" width="18.140625" style="96"/>
    <col min="20" max="20" width="21.5703125" style="96" customWidth="1"/>
    <col min="21" max="16384" width="18.140625" style="96"/>
  </cols>
  <sheetData>
    <row r="1" spans="1:21" ht="30" customHeight="1">
      <c r="A1" s="73" t="s">
        <v>0</v>
      </c>
      <c r="B1" s="73" t="s">
        <v>1</v>
      </c>
      <c r="C1" s="73" t="s">
        <v>3</v>
      </c>
      <c r="D1" s="73" t="s">
        <v>4</v>
      </c>
      <c r="E1" s="73" t="s">
        <v>5</v>
      </c>
      <c r="F1" s="73" t="s">
        <v>6</v>
      </c>
      <c r="G1" s="73" t="s">
        <v>7</v>
      </c>
      <c r="H1" s="73" t="s">
        <v>8</v>
      </c>
      <c r="I1" s="73" t="s">
        <v>9</v>
      </c>
      <c r="J1" s="73" t="s">
        <v>10</v>
      </c>
      <c r="K1" s="73" t="s">
        <v>11</v>
      </c>
      <c r="L1" s="73" t="s">
        <v>12</v>
      </c>
      <c r="M1" s="73" t="s">
        <v>13</v>
      </c>
      <c r="N1" s="73" t="s">
        <v>14</v>
      </c>
      <c r="O1" s="73" t="s">
        <v>2985</v>
      </c>
      <c r="P1" s="73" t="s">
        <v>2986</v>
      </c>
      <c r="Q1" s="73" t="s">
        <v>2500</v>
      </c>
      <c r="R1" s="73" t="s">
        <v>15</v>
      </c>
      <c r="S1" s="73" t="s">
        <v>16</v>
      </c>
      <c r="T1" s="73" t="s">
        <v>17</v>
      </c>
    </row>
    <row r="2" spans="1:21" s="74" customFormat="1" ht="30" hidden="1" customHeight="1">
      <c r="A2" s="75" t="s">
        <v>2987</v>
      </c>
      <c r="B2" s="76">
        <v>44747</v>
      </c>
      <c r="C2" s="77">
        <v>26</v>
      </c>
      <c r="D2" s="75" t="s">
        <v>2988</v>
      </c>
      <c r="E2" s="75" t="s">
        <v>50</v>
      </c>
      <c r="F2" s="75" t="s">
        <v>33</v>
      </c>
      <c r="G2" s="75" t="s">
        <v>51</v>
      </c>
      <c r="H2" s="75" t="s">
        <v>35</v>
      </c>
      <c r="I2" s="75" t="s">
        <v>74</v>
      </c>
      <c r="J2" s="75" t="s">
        <v>36</v>
      </c>
      <c r="K2" s="75" t="s">
        <v>2989</v>
      </c>
      <c r="L2" s="75" t="s">
        <v>28</v>
      </c>
      <c r="M2" s="76">
        <v>44787</v>
      </c>
      <c r="N2" s="76">
        <v>44774</v>
      </c>
      <c r="O2" s="76"/>
      <c r="P2" s="78">
        <f t="shared" ref="P2:P33" si="0">(N2-B2)/365</f>
        <v>7.3972602739726029E-2</v>
      </c>
      <c r="Q2" s="78">
        <f t="shared" ref="Q2:Q33" si="1">M2-N2</f>
        <v>13</v>
      </c>
      <c r="R2" s="79" t="s">
        <v>125</v>
      </c>
      <c r="S2" s="80" t="s">
        <v>1054</v>
      </c>
      <c r="T2" s="85" t="s">
        <v>2147</v>
      </c>
    </row>
    <row r="3" spans="1:21" s="74" customFormat="1" ht="30" hidden="1" customHeight="1">
      <c r="A3" s="82" t="s">
        <v>2990</v>
      </c>
      <c r="B3" s="83">
        <v>44467</v>
      </c>
      <c r="C3" s="84">
        <v>25</v>
      </c>
      <c r="D3" s="82" t="s">
        <v>2991</v>
      </c>
      <c r="E3" s="82" t="s">
        <v>362</v>
      </c>
      <c r="F3" s="82" t="s">
        <v>33</v>
      </c>
      <c r="G3" s="82" t="s">
        <v>51</v>
      </c>
      <c r="H3" s="82" t="s">
        <v>35</v>
      </c>
      <c r="I3" s="82" t="s">
        <v>190</v>
      </c>
      <c r="J3" s="82" t="s">
        <v>26</v>
      </c>
      <c r="K3" s="82" t="s">
        <v>2992</v>
      </c>
      <c r="L3" s="82" t="s">
        <v>28</v>
      </c>
      <c r="M3" s="83">
        <v>44787</v>
      </c>
      <c r="N3" s="83">
        <v>44774</v>
      </c>
      <c r="O3" s="83"/>
      <c r="P3" s="78">
        <f t="shared" si="0"/>
        <v>0.84109589041095889</v>
      </c>
      <c r="Q3" s="78">
        <f t="shared" si="1"/>
        <v>13</v>
      </c>
      <c r="R3" s="79" t="s">
        <v>1171</v>
      </c>
      <c r="S3" s="80" t="s">
        <v>46</v>
      </c>
      <c r="T3" s="81" t="s">
        <v>47</v>
      </c>
    </row>
    <row r="4" spans="1:21" s="74" customFormat="1" ht="30" hidden="1" customHeight="1">
      <c r="A4" s="82" t="s">
        <v>2993</v>
      </c>
      <c r="B4" s="83">
        <v>43787</v>
      </c>
      <c r="C4" s="84">
        <v>32</v>
      </c>
      <c r="D4" s="82" t="s">
        <v>2994</v>
      </c>
      <c r="E4" s="82" t="s">
        <v>148</v>
      </c>
      <c r="F4" s="82" t="s">
        <v>33</v>
      </c>
      <c r="G4" s="82" t="s">
        <v>42</v>
      </c>
      <c r="H4" s="82" t="s">
        <v>35</v>
      </c>
      <c r="I4" s="82" t="s">
        <v>123</v>
      </c>
      <c r="J4" s="82" t="s">
        <v>36</v>
      </c>
      <c r="K4" s="82" t="s">
        <v>2995</v>
      </c>
      <c r="L4" s="82" t="s">
        <v>28</v>
      </c>
      <c r="M4" s="83">
        <v>44788</v>
      </c>
      <c r="N4" s="83">
        <v>44774</v>
      </c>
      <c r="O4" s="83"/>
      <c r="P4" s="78">
        <f t="shared" si="0"/>
        <v>2.7041095890410958</v>
      </c>
      <c r="Q4" s="78">
        <f t="shared" si="1"/>
        <v>14</v>
      </c>
      <c r="R4" s="79" t="s">
        <v>125</v>
      </c>
      <c r="S4" s="80">
        <v>2</v>
      </c>
      <c r="T4" s="85" t="s">
        <v>126</v>
      </c>
    </row>
    <row r="5" spans="1:21" ht="30" hidden="1" customHeight="1">
      <c r="A5" s="75" t="s">
        <v>2996</v>
      </c>
      <c r="B5" s="76">
        <v>43745</v>
      </c>
      <c r="C5" s="77">
        <v>30</v>
      </c>
      <c r="D5" s="75" t="s">
        <v>2997</v>
      </c>
      <c r="E5" s="75" t="s">
        <v>58</v>
      </c>
      <c r="F5" s="75" t="s">
        <v>33</v>
      </c>
      <c r="G5" s="75" t="s">
        <v>51</v>
      </c>
      <c r="H5" s="75" t="s">
        <v>35</v>
      </c>
      <c r="I5" s="75" t="s">
        <v>2998</v>
      </c>
      <c r="J5" s="75" t="s">
        <v>26</v>
      </c>
      <c r="K5" s="75" t="s">
        <v>2999</v>
      </c>
      <c r="L5" s="75" t="s">
        <v>28</v>
      </c>
      <c r="M5" s="76">
        <v>44778</v>
      </c>
      <c r="N5" s="76">
        <v>44774</v>
      </c>
      <c r="O5" s="76"/>
      <c r="P5" s="78">
        <f t="shared" si="0"/>
        <v>2.8191780821917809</v>
      </c>
      <c r="Q5" s="78">
        <f t="shared" si="1"/>
        <v>4</v>
      </c>
      <c r="R5" s="79" t="s">
        <v>302</v>
      </c>
      <c r="S5" s="80" t="s">
        <v>46</v>
      </c>
      <c r="T5" s="81" t="s">
        <v>3000</v>
      </c>
      <c r="U5" s="96" t="s">
        <v>3001</v>
      </c>
    </row>
    <row r="6" spans="1:21" ht="30" hidden="1" customHeight="1">
      <c r="A6" s="82" t="s">
        <v>3002</v>
      </c>
      <c r="B6" s="83">
        <v>43010</v>
      </c>
      <c r="C6" s="84">
        <v>43</v>
      </c>
      <c r="D6" s="82" t="s">
        <v>3003</v>
      </c>
      <c r="E6" s="82" t="s">
        <v>156</v>
      </c>
      <c r="F6" s="82" t="s">
        <v>33</v>
      </c>
      <c r="G6" s="82" t="s">
        <v>51</v>
      </c>
      <c r="H6" s="82" t="s">
        <v>1260</v>
      </c>
      <c r="I6" s="82" t="s">
        <v>134</v>
      </c>
      <c r="J6" s="82" t="s">
        <v>104</v>
      </c>
      <c r="K6" s="82" t="s">
        <v>3004</v>
      </c>
      <c r="L6" s="82" t="s">
        <v>28</v>
      </c>
      <c r="M6" s="83">
        <v>44775</v>
      </c>
      <c r="N6" s="83">
        <v>44774</v>
      </c>
      <c r="O6" s="83"/>
      <c r="P6" s="78">
        <f t="shared" si="0"/>
        <v>4.8328767123287673</v>
      </c>
      <c r="Q6" s="78">
        <f t="shared" si="1"/>
        <v>1</v>
      </c>
      <c r="R6" s="79" t="s">
        <v>38</v>
      </c>
      <c r="S6" s="80" t="s">
        <v>1475</v>
      </c>
      <c r="T6" s="79" t="s">
        <v>39</v>
      </c>
      <c r="U6" s="96" t="s">
        <v>3001</v>
      </c>
    </row>
    <row r="7" spans="1:21" ht="30" hidden="1" customHeight="1">
      <c r="A7" s="75" t="s">
        <v>3005</v>
      </c>
      <c r="B7" s="76">
        <v>42121</v>
      </c>
      <c r="C7" s="77">
        <v>43</v>
      </c>
      <c r="D7" s="75" t="s">
        <v>3006</v>
      </c>
      <c r="E7" s="75" t="s">
        <v>80</v>
      </c>
      <c r="F7" s="75" t="s">
        <v>22</v>
      </c>
      <c r="G7" s="75" t="s">
        <v>23</v>
      </c>
      <c r="H7" s="75" t="s">
        <v>35</v>
      </c>
      <c r="I7" s="75" t="s">
        <v>25</v>
      </c>
      <c r="J7" s="75" t="s">
        <v>26</v>
      </c>
      <c r="K7" s="75" t="s">
        <v>3007</v>
      </c>
      <c r="L7" s="75" t="s">
        <v>28</v>
      </c>
      <c r="M7" s="76">
        <v>44777</v>
      </c>
      <c r="N7" s="76">
        <v>44774</v>
      </c>
      <c r="O7" s="76"/>
      <c r="P7" s="78">
        <f t="shared" si="0"/>
        <v>7.2684931506849315</v>
      </c>
      <c r="Q7" s="78">
        <f t="shared" si="1"/>
        <v>3</v>
      </c>
      <c r="R7" s="79" t="s">
        <v>29</v>
      </c>
      <c r="S7" s="80">
        <v>1</v>
      </c>
      <c r="T7" s="85" t="s">
        <v>30</v>
      </c>
      <c r="U7" s="96" t="s">
        <v>3001</v>
      </c>
    </row>
    <row r="8" spans="1:21" ht="30" hidden="1" customHeight="1">
      <c r="A8" s="75" t="s">
        <v>3008</v>
      </c>
      <c r="B8" s="76">
        <v>39370</v>
      </c>
      <c r="C8" s="77">
        <v>57</v>
      </c>
      <c r="D8" s="75" t="s">
        <v>3009</v>
      </c>
      <c r="E8" s="75" t="s">
        <v>50</v>
      </c>
      <c r="F8" s="75" t="s">
        <v>33</v>
      </c>
      <c r="G8" s="75" t="s">
        <v>42</v>
      </c>
      <c r="H8" s="75" t="s">
        <v>35</v>
      </c>
      <c r="I8" s="75" t="s">
        <v>139</v>
      </c>
      <c r="J8" s="75" t="s">
        <v>36</v>
      </c>
      <c r="K8" s="75" t="s">
        <v>3010</v>
      </c>
      <c r="L8" s="75" t="s">
        <v>28</v>
      </c>
      <c r="M8" s="76">
        <v>44776</v>
      </c>
      <c r="N8" s="76">
        <v>44774</v>
      </c>
      <c r="O8" s="76"/>
      <c r="P8" s="78">
        <f t="shared" si="0"/>
        <v>14.805479452054794</v>
      </c>
      <c r="Q8" s="78">
        <f t="shared" si="1"/>
        <v>2</v>
      </c>
      <c r="R8" s="79" t="s">
        <v>125</v>
      </c>
      <c r="S8" s="80">
        <v>2</v>
      </c>
      <c r="T8" s="85" t="s">
        <v>126</v>
      </c>
    </row>
    <row r="9" spans="1:21" s="74" customFormat="1" ht="30" hidden="1" customHeight="1">
      <c r="A9" s="82" t="s">
        <v>3011</v>
      </c>
      <c r="B9" s="83">
        <v>35989</v>
      </c>
      <c r="C9" s="84">
        <v>65</v>
      </c>
      <c r="D9" s="82" t="s">
        <v>3012</v>
      </c>
      <c r="E9" s="82" t="s">
        <v>80</v>
      </c>
      <c r="F9" s="82" t="s">
        <v>33</v>
      </c>
      <c r="G9" s="82" t="s">
        <v>51</v>
      </c>
      <c r="H9" s="82" t="s">
        <v>180</v>
      </c>
      <c r="I9" s="82" t="s">
        <v>292</v>
      </c>
      <c r="J9" s="82" t="s">
        <v>104</v>
      </c>
      <c r="K9" s="82" t="s">
        <v>3013</v>
      </c>
      <c r="L9" s="82" t="s">
        <v>28</v>
      </c>
      <c r="M9" s="83">
        <v>44775</v>
      </c>
      <c r="N9" s="83">
        <v>44774</v>
      </c>
      <c r="O9" s="83"/>
      <c r="P9" s="78">
        <f t="shared" si="0"/>
        <v>24.068493150684933</v>
      </c>
      <c r="Q9" s="78">
        <f t="shared" si="1"/>
        <v>1</v>
      </c>
      <c r="R9" s="79" t="s">
        <v>38</v>
      </c>
      <c r="S9" s="80" t="s">
        <v>1780</v>
      </c>
      <c r="T9" s="79" t="s">
        <v>39</v>
      </c>
    </row>
    <row r="10" spans="1:21" s="74" customFormat="1" ht="30" hidden="1" customHeight="1">
      <c r="A10" s="82" t="s">
        <v>3014</v>
      </c>
      <c r="B10" s="83">
        <v>42996</v>
      </c>
      <c r="C10" s="84">
        <v>27</v>
      </c>
      <c r="D10" s="82" t="s">
        <v>3015</v>
      </c>
      <c r="E10" s="82" t="s">
        <v>80</v>
      </c>
      <c r="F10" s="82" t="s">
        <v>33</v>
      </c>
      <c r="G10" s="82" t="s">
        <v>51</v>
      </c>
      <c r="H10" s="82" t="s">
        <v>35</v>
      </c>
      <c r="I10" s="82" t="s">
        <v>249</v>
      </c>
      <c r="J10" s="82" t="s">
        <v>60</v>
      </c>
      <c r="K10" s="82" t="s">
        <v>3016</v>
      </c>
      <c r="L10" s="82" t="s">
        <v>28</v>
      </c>
      <c r="M10" s="83">
        <v>44776</v>
      </c>
      <c r="N10" s="83">
        <v>44775</v>
      </c>
      <c r="O10" s="83"/>
      <c r="P10" s="78">
        <f t="shared" si="0"/>
        <v>4.8739726027397259</v>
      </c>
      <c r="Q10" s="78">
        <f t="shared" si="1"/>
        <v>1</v>
      </c>
      <c r="R10" s="79" t="s">
        <v>650</v>
      </c>
      <c r="S10" s="80" t="s">
        <v>1054</v>
      </c>
      <c r="T10" s="85" t="s">
        <v>2147</v>
      </c>
    </row>
    <row r="11" spans="1:21" s="74" customFormat="1" ht="30" hidden="1" customHeight="1">
      <c r="A11" s="75" t="s">
        <v>3017</v>
      </c>
      <c r="B11" s="76">
        <v>40000</v>
      </c>
      <c r="C11" s="77">
        <v>62</v>
      </c>
      <c r="D11" s="75" t="s">
        <v>3018</v>
      </c>
      <c r="E11" s="75" t="s">
        <v>80</v>
      </c>
      <c r="F11" s="75" t="s">
        <v>22</v>
      </c>
      <c r="G11" s="75" t="s">
        <v>173</v>
      </c>
      <c r="H11" s="75" t="s">
        <v>35</v>
      </c>
      <c r="I11" s="75" t="s">
        <v>249</v>
      </c>
      <c r="J11" s="75" t="s">
        <v>104</v>
      </c>
      <c r="K11" s="75" t="s">
        <v>3019</v>
      </c>
      <c r="L11" s="75" t="s">
        <v>28</v>
      </c>
      <c r="M11" s="76">
        <v>44810</v>
      </c>
      <c r="N11" s="76">
        <v>44775</v>
      </c>
      <c r="O11" s="76"/>
      <c r="P11" s="78">
        <f t="shared" si="0"/>
        <v>13.082191780821917</v>
      </c>
      <c r="Q11" s="78">
        <f t="shared" si="1"/>
        <v>35</v>
      </c>
      <c r="R11" s="74" t="s">
        <v>1482</v>
      </c>
      <c r="S11" s="80" t="s">
        <v>46</v>
      </c>
      <c r="T11" s="74" t="s">
        <v>47</v>
      </c>
    </row>
    <row r="12" spans="1:21" s="74" customFormat="1" ht="30" hidden="1" customHeight="1">
      <c r="A12" s="82" t="s">
        <v>3020</v>
      </c>
      <c r="B12" s="83">
        <v>35027</v>
      </c>
      <c r="C12" s="84">
        <v>52</v>
      </c>
      <c r="D12" s="82" t="s">
        <v>3021</v>
      </c>
      <c r="E12" s="82" t="s">
        <v>1526</v>
      </c>
      <c r="F12" s="82" t="s">
        <v>22</v>
      </c>
      <c r="G12" s="82" t="s">
        <v>250</v>
      </c>
      <c r="H12" s="82" t="s">
        <v>35</v>
      </c>
      <c r="I12" s="82" t="s">
        <v>25</v>
      </c>
      <c r="J12" s="82" t="s">
        <v>36</v>
      </c>
      <c r="K12" s="82" t="s">
        <v>3022</v>
      </c>
      <c r="L12" s="82" t="s">
        <v>28</v>
      </c>
      <c r="M12" s="83">
        <v>44778</v>
      </c>
      <c r="N12" s="83">
        <v>44775</v>
      </c>
      <c r="O12" s="83"/>
      <c r="P12" s="78">
        <f t="shared" si="0"/>
        <v>26.706849315068492</v>
      </c>
      <c r="Q12" s="78">
        <f t="shared" si="1"/>
        <v>3</v>
      </c>
      <c r="R12" s="79" t="s">
        <v>125</v>
      </c>
      <c r="S12" s="80">
        <v>2</v>
      </c>
      <c r="T12" s="85" t="s">
        <v>126</v>
      </c>
    </row>
    <row r="13" spans="1:21" s="74" customFormat="1" ht="30" hidden="1" customHeight="1">
      <c r="A13" s="75" t="s">
        <v>3023</v>
      </c>
      <c r="B13" s="76">
        <v>44473</v>
      </c>
      <c r="C13" s="77">
        <v>23</v>
      </c>
      <c r="D13" s="75" t="s">
        <v>3024</v>
      </c>
      <c r="E13" s="75" t="s">
        <v>80</v>
      </c>
      <c r="F13" s="75" t="s">
        <v>400</v>
      </c>
      <c r="G13" s="75" t="s">
        <v>250</v>
      </c>
      <c r="H13" s="75" t="s">
        <v>35</v>
      </c>
      <c r="I13" s="75" t="s">
        <v>300</v>
      </c>
      <c r="J13" s="75" t="s">
        <v>26</v>
      </c>
      <c r="K13" s="79" t="s">
        <v>3025</v>
      </c>
      <c r="L13" s="75" t="s">
        <v>28</v>
      </c>
      <c r="M13" s="76">
        <v>44799</v>
      </c>
      <c r="N13" s="76">
        <v>44799</v>
      </c>
      <c r="O13" s="102"/>
      <c r="P13" s="78">
        <f t="shared" si="0"/>
        <v>0.89315068493150684</v>
      </c>
      <c r="Q13" s="78">
        <f t="shared" si="1"/>
        <v>0</v>
      </c>
      <c r="R13" s="79" t="s">
        <v>66</v>
      </c>
      <c r="S13" s="80" t="s">
        <v>46</v>
      </c>
      <c r="T13" s="81" t="s">
        <v>69</v>
      </c>
    </row>
    <row r="14" spans="1:21" s="74" customFormat="1" ht="30" hidden="1" customHeight="1">
      <c r="A14" s="82" t="s">
        <v>3026</v>
      </c>
      <c r="B14" s="83">
        <v>43452</v>
      </c>
      <c r="C14" s="84">
        <v>24</v>
      </c>
      <c r="D14" s="82" t="s">
        <v>3027</v>
      </c>
      <c r="E14" s="82" t="s">
        <v>579</v>
      </c>
      <c r="F14" s="82" t="s">
        <v>33</v>
      </c>
      <c r="G14" s="82" t="s">
        <v>42</v>
      </c>
      <c r="H14" s="82" t="s">
        <v>35</v>
      </c>
      <c r="I14" s="82" t="s">
        <v>25</v>
      </c>
      <c r="J14" s="82"/>
      <c r="K14" s="82" t="s">
        <v>3028</v>
      </c>
      <c r="L14" s="82" t="s">
        <v>28</v>
      </c>
      <c r="M14" s="83">
        <v>44810</v>
      </c>
      <c r="N14" s="83">
        <v>44776</v>
      </c>
      <c r="O14" s="83"/>
      <c r="P14" s="78">
        <f t="shared" si="0"/>
        <v>3.6273972602739728</v>
      </c>
      <c r="Q14" s="78">
        <f t="shared" si="1"/>
        <v>34</v>
      </c>
      <c r="R14" s="74" t="s">
        <v>125</v>
      </c>
      <c r="S14" s="80">
        <v>2</v>
      </c>
      <c r="T14" s="85" t="s">
        <v>126</v>
      </c>
      <c r="U14" s="74" t="s">
        <v>3001</v>
      </c>
    </row>
    <row r="15" spans="1:21" s="74" customFormat="1" ht="30" hidden="1" customHeight="1">
      <c r="A15" s="82" t="s">
        <v>3029</v>
      </c>
      <c r="B15" s="83">
        <v>41085</v>
      </c>
      <c r="C15" s="84">
        <v>68</v>
      </c>
      <c r="D15" s="82" t="s">
        <v>3030</v>
      </c>
      <c r="E15" s="82" t="s">
        <v>58</v>
      </c>
      <c r="F15" s="82" t="s">
        <v>555</v>
      </c>
      <c r="G15" s="82" t="s">
        <v>556</v>
      </c>
      <c r="H15" s="82" t="s">
        <v>35</v>
      </c>
      <c r="I15" s="82" t="s">
        <v>1028</v>
      </c>
      <c r="J15" s="82" t="s">
        <v>26</v>
      </c>
      <c r="K15" s="82" t="s">
        <v>3031</v>
      </c>
      <c r="L15" s="82" t="s">
        <v>28</v>
      </c>
      <c r="M15" s="83">
        <v>44803</v>
      </c>
      <c r="N15" s="83">
        <v>44777</v>
      </c>
      <c r="O15" s="83"/>
      <c r="P15" s="78">
        <f t="shared" si="0"/>
        <v>10.115068493150686</v>
      </c>
      <c r="Q15" s="78">
        <f t="shared" si="1"/>
        <v>26</v>
      </c>
      <c r="R15" s="79" t="s">
        <v>1482</v>
      </c>
      <c r="S15" s="80" t="s">
        <v>46</v>
      </c>
      <c r="T15" s="81" t="s">
        <v>47</v>
      </c>
    </row>
    <row r="16" spans="1:21" s="74" customFormat="1" ht="30" hidden="1" customHeight="1">
      <c r="A16" s="75" t="s">
        <v>3032</v>
      </c>
      <c r="B16" s="76">
        <v>44497</v>
      </c>
      <c r="C16" s="77">
        <v>38</v>
      </c>
      <c r="D16" s="75" t="s">
        <v>3033</v>
      </c>
      <c r="E16" s="75" t="s">
        <v>80</v>
      </c>
      <c r="F16" s="75" t="s">
        <v>400</v>
      </c>
      <c r="G16" s="75" t="s">
        <v>250</v>
      </c>
      <c r="H16" s="75" t="s">
        <v>35</v>
      </c>
      <c r="I16" s="75" t="s">
        <v>300</v>
      </c>
      <c r="J16" s="75" t="s">
        <v>36</v>
      </c>
      <c r="K16" s="79" t="s">
        <v>3034</v>
      </c>
      <c r="L16" s="75" t="s">
        <v>28</v>
      </c>
      <c r="M16" s="76">
        <v>44805</v>
      </c>
      <c r="N16" s="76">
        <v>44781</v>
      </c>
      <c r="O16" s="102"/>
      <c r="P16" s="78">
        <f t="shared" si="0"/>
        <v>0.77808219178082194</v>
      </c>
      <c r="Q16" s="78">
        <f t="shared" si="1"/>
        <v>24</v>
      </c>
      <c r="R16" s="79" t="s">
        <v>205</v>
      </c>
      <c r="S16" s="80" t="s">
        <v>46</v>
      </c>
      <c r="T16" s="81" t="s">
        <v>47</v>
      </c>
    </row>
    <row r="17" spans="1:20" s="74" customFormat="1" ht="30" hidden="1" customHeight="1">
      <c r="A17" s="82" t="s">
        <v>3035</v>
      </c>
      <c r="B17" s="83">
        <v>40987</v>
      </c>
      <c r="C17" s="84">
        <v>57</v>
      </c>
      <c r="D17" s="82" t="s">
        <v>3036</v>
      </c>
      <c r="E17" s="82" t="s">
        <v>80</v>
      </c>
      <c r="F17" s="82" t="s">
        <v>724</v>
      </c>
      <c r="G17" s="82" t="s">
        <v>51</v>
      </c>
      <c r="H17" s="82" t="s">
        <v>35</v>
      </c>
      <c r="I17" s="82" t="s">
        <v>139</v>
      </c>
      <c r="J17" s="82" t="s">
        <v>26</v>
      </c>
      <c r="K17" s="82" t="s">
        <v>3037</v>
      </c>
      <c r="L17" s="82" t="s">
        <v>28</v>
      </c>
      <c r="M17" s="83">
        <v>44790</v>
      </c>
      <c r="N17" s="83">
        <v>44778</v>
      </c>
      <c r="O17" s="83"/>
      <c r="P17" s="78">
        <f t="shared" si="0"/>
        <v>10.386301369863014</v>
      </c>
      <c r="Q17" s="78">
        <f t="shared" si="1"/>
        <v>12</v>
      </c>
      <c r="R17" s="79" t="s">
        <v>1482</v>
      </c>
      <c r="S17" s="80" t="s">
        <v>46</v>
      </c>
      <c r="T17" s="81" t="s">
        <v>47</v>
      </c>
    </row>
    <row r="18" spans="1:20" s="74" customFormat="1" ht="30" hidden="1" customHeight="1">
      <c r="A18" s="75" t="s">
        <v>3038</v>
      </c>
      <c r="B18" s="76">
        <v>44704</v>
      </c>
      <c r="C18" s="77">
        <v>30</v>
      </c>
      <c r="D18" s="75" t="s">
        <v>3039</v>
      </c>
      <c r="E18" s="75" t="s">
        <v>80</v>
      </c>
      <c r="F18" s="75" t="s">
        <v>33</v>
      </c>
      <c r="G18" s="75" t="s">
        <v>81</v>
      </c>
      <c r="H18" s="75" t="s">
        <v>1260</v>
      </c>
      <c r="I18" s="75" t="s">
        <v>1152</v>
      </c>
      <c r="J18" s="75" t="s">
        <v>250</v>
      </c>
      <c r="K18" s="75" t="s">
        <v>3040</v>
      </c>
      <c r="L18" s="75" t="s">
        <v>28</v>
      </c>
      <c r="M18" s="76">
        <v>44782</v>
      </c>
      <c r="N18" s="76">
        <v>44779</v>
      </c>
      <c r="O18" s="102"/>
      <c r="P18" s="78">
        <f t="shared" si="0"/>
        <v>0.20547945205479451</v>
      </c>
      <c r="Q18" s="78">
        <f t="shared" si="1"/>
        <v>3</v>
      </c>
      <c r="R18" s="79" t="s">
        <v>1152</v>
      </c>
      <c r="S18" s="80" t="s">
        <v>46</v>
      </c>
      <c r="T18" s="81" t="s">
        <v>3041</v>
      </c>
    </row>
    <row r="19" spans="1:20" s="74" customFormat="1" ht="30" customHeight="1">
      <c r="A19" s="82" t="s">
        <v>3042</v>
      </c>
      <c r="B19" s="83">
        <v>44690</v>
      </c>
      <c r="C19" s="84">
        <v>25</v>
      </c>
      <c r="D19" s="82" t="s">
        <v>3043</v>
      </c>
      <c r="E19" s="82" t="s">
        <v>148</v>
      </c>
      <c r="F19" s="82" t="s">
        <v>33</v>
      </c>
      <c r="G19" s="82" t="s">
        <v>42</v>
      </c>
      <c r="H19" s="82" t="s">
        <v>35</v>
      </c>
      <c r="I19" s="82" t="s">
        <v>25</v>
      </c>
      <c r="J19" s="82" t="s">
        <v>36</v>
      </c>
      <c r="K19" s="82" t="s">
        <v>3044</v>
      </c>
      <c r="L19" s="82" t="s">
        <v>28</v>
      </c>
      <c r="M19" s="83">
        <v>44788</v>
      </c>
      <c r="N19" s="83">
        <v>44779</v>
      </c>
      <c r="O19" s="83"/>
      <c r="P19" s="78">
        <f t="shared" si="0"/>
        <v>0.24383561643835616</v>
      </c>
      <c r="Q19" s="78">
        <f t="shared" si="1"/>
        <v>9</v>
      </c>
      <c r="R19" s="79" t="s">
        <v>125</v>
      </c>
      <c r="S19" s="80">
        <v>2</v>
      </c>
      <c r="T19" s="85" t="s">
        <v>126</v>
      </c>
    </row>
    <row r="20" spans="1:20" s="74" customFormat="1" ht="30" hidden="1" customHeight="1">
      <c r="A20" s="82" t="s">
        <v>3045</v>
      </c>
      <c r="B20" s="83">
        <v>44655</v>
      </c>
      <c r="C20" s="84">
        <v>26</v>
      </c>
      <c r="D20" s="82" t="s">
        <v>3046</v>
      </c>
      <c r="E20" s="82" t="s">
        <v>317</v>
      </c>
      <c r="F20" s="82" t="s">
        <v>33</v>
      </c>
      <c r="G20" s="82" t="s">
        <v>42</v>
      </c>
      <c r="H20" s="82" t="s">
        <v>35</v>
      </c>
      <c r="I20" s="82" t="s">
        <v>1482</v>
      </c>
      <c r="J20" s="82" t="s">
        <v>26</v>
      </c>
      <c r="K20" s="82" t="s">
        <v>3047</v>
      </c>
      <c r="L20" s="82" t="s">
        <v>28</v>
      </c>
      <c r="M20" s="83">
        <v>44790</v>
      </c>
      <c r="N20" s="83">
        <v>44779</v>
      </c>
      <c r="O20" s="83"/>
      <c r="P20" s="78">
        <f t="shared" si="0"/>
        <v>0.33972602739726027</v>
      </c>
      <c r="Q20" s="78">
        <f t="shared" si="1"/>
        <v>11</v>
      </c>
      <c r="R20" s="79" t="s">
        <v>125</v>
      </c>
      <c r="S20" s="80">
        <v>2</v>
      </c>
      <c r="T20" s="85" t="s">
        <v>126</v>
      </c>
    </row>
    <row r="21" spans="1:20" s="74" customFormat="1" ht="30" hidden="1" customHeight="1">
      <c r="A21" s="79" t="s">
        <v>3048</v>
      </c>
      <c r="B21" s="89">
        <v>44655</v>
      </c>
      <c r="C21" s="90">
        <v>39</v>
      </c>
      <c r="D21" s="79" t="s">
        <v>3049</v>
      </c>
      <c r="E21" s="79" t="s">
        <v>80</v>
      </c>
      <c r="F21" s="79" t="s">
        <v>33</v>
      </c>
      <c r="G21" s="79" t="s">
        <v>81</v>
      </c>
      <c r="H21" s="79" t="s">
        <v>35</v>
      </c>
      <c r="I21" s="79" t="s">
        <v>1802</v>
      </c>
      <c r="J21" s="79" t="s">
        <v>26</v>
      </c>
      <c r="K21" s="79" t="s">
        <v>3050</v>
      </c>
      <c r="L21" s="79" t="s">
        <v>28</v>
      </c>
      <c r="M21" s="89">
        <v>44810</v>
      </c>
      <c r="N21" s="89">
        <v>44800</v>
      </c>
      <c r="O21" s="89"/>
      <c r="P21" s="91">
        <f t="shared" si="0"/>
        <v>0.39726027397260272</v>
      </c>
      <c r="Q21" s="91">
        <f t="shared" si="1"/>
        <v>10</v>
      </c>
      <c r="R21" s="97" t="s">
        <v>1152</v>
      </c>
      <c r="S21" s="80" t="s">
        <v>46</v>
      </c>
      <c r="T21" s="96" t="s">
        <v>3051</v>
      </c>
    </row>
    <row r="22" spans="1:20" s="74" customFormat="1" ht="30" hidden="1" customHeight="1">
      <c r="A22" s="75" t="s">
        <v>3052</v>
      </c>
      <c r="B22" s="76">
        <v>44704</v>
      </c>
      <c r="C22" s="77">
        <v>63</v>
      </c>
      <c r="D22" s="75" t="s">
        <v>3053</v>
      </c>
      <c r="E22" s="75" t="s">
        <v>80</v>
      </c>
      <c r="F22" s="75" t="s">
        <v>400</v>
      </c>
      <c r="G22" s="75" t="s">
        <v>179</v>
      </c>
      <c r="H22" s="75" t="s">
        <v>35</v>
      </c>
      <c r="I22" s="75" t="s">
        <v>134</v>
      </c>
      <c r="J22" s="75" t="s">
        <v>26</v>
      </c>
      <c r="K22" s="79" t="s">
        <v>3054</v>
      </c>
      <c r="L22" s="75" t="s">
        <v>28</v>
      </c>
      <c r="M22" s="76">
        <v>44795</v>
      </c>
      <c r="N22" s="76">
        <v>44792</v>
      </c>
      <c r="O22" s="76"/>
      <c r="P22" s="78">
        <f t="shared" si="0"/>
        <v>0.24109589041095891</v>
      </c>
      <c r="Q22" s="78">
        <f t="shared" si="1"/>
        <v>3</v>
      </c>
      <c r="R22" s="79" t="s">
        <v>1152</v>
      </c>
      <c r="S22" s="80" t="s">
        <v>46</v>
      </c>
      <c r="T22" s="81" t="s">
        <v>3055</v>
      </c>
    </row>
    <row r="23" spans="1:20" s="74" customFormat="1" ht="30" hidden="1" customHeight="1">
      <c r="A23" s="75" t="s">
        <v>3056</v>
      </c>
      <c r="B23" s="76">
        <v>44501</v>
      </c>
      <c r="C23" s="77">
        <v>23</v>
      </c>
      <c r="D23" s="75" t="s">
        <v>3057</v>
      </c>
      <c r="E23" s="75" t="s">
        <v>50</v>
      </c>
      <c r="F23" s="75" t="s">
        <v>33</v>
      </c>
      <c r="G23" s="75" t="s">
        <v>51</v>
      </c>
      <c r="H23" s="75" t="s">
        <v>35</v>
      </c>
      <c r="I23" s="75" t="s">
        <v>163</v>
      </c>
      <c r="J23" s="75" t="s">
        <v>36</v>
      </c>
      <c r="K23" s="75" t="s">
        <v>3058</v>
      </c>
      <c r="L23" s="75" t="s">
        <v>28</v>
      </c>
      <c r="M23" s="76">
        <v>44782</v>
      </c>
      <c r="N23" s="76">
        <v>44779</v>
      </c>
      <c r="O23" s="76"/>
      <c r="P23" s="78">
        <f t="shared" si="0"/>
        <v>0.76164383561643834</v>
      </c>
      <c r="Q23" s="78">
        <f t="shared" si="1"/>
        <v>3</v>
      </c>
      <c r="R23" s="79" t="s">
        <v>650</v>
      </c>
      <c r="S23" s="80" t="s">
        <v>1054</v>
      </c>
      <c r="T23" s="85" t="s">
        <v>2147</v>
      </c>
    </row>
    <row r="24" spans="1:20" s="74" customFormat="1" ht="30" hidden="1" customHeight="1">
      <c r="A24" s="82" t="s">
        <v>3059</v>
      </c>
      <c r="B24" s="83">
        <v>44747</v>
      </c>
      <c r="C24" s="84">
        <v>56</v>
      </c>
      <c r="D24" s="82" t="s">
        <v>3060</v>
      </c>
      <c r="E24" s="82" t="s">
        <v>50</v>
      </c>
      <c r="F24" s="82" t="s">
        <v>33</v>
      </c>
      <c r="G24" s="82" t="s">
        <v>51</v>
      </c>
      <c r="H24" s="82" t="s">
        <v>35</v>
      </c>
      <c r="I24" s="82" t="s">
        <v>249</v>
      </c>
      <c r="J24" s="82" t="s">
        <v>26</v>
      </c>
      <c r="K24" s="82" t="s">
        <v>3061</v>
      </c>
      <c r="L24" s="82" t="s">
        <v>28</v>
      </c>
      <c r="M24" s="83">
        <v>44788</v>
      </c>
      <c r="N24" s="83">
        <v>44779</v>
      </c>
      <c r="O24" s="83"/>
      <c r="P24" s="78">
        <f t="shared" si="0"/>
        <v>8.7671232876712329E-2</v>
      </c>
      <c r="Q24" s="78">
        <f t="shared" si="1"/>
        <v>9</v>
      </c>
      <c r="R24" s="79" t="s">
        <v>3062</v>
      </c>
      <c r="S24" s="80" t="s">
        <v>46</v>
      </c>
      <c r="T24" s="81" t="s">
        <v>39</v>
      </c>
    </row>
    <row r="25" spans="1:20" s="74" customFormat="1" ht="30" hidden="1" customHeight="1">
      <c r="A25" s="75" t="s">
        <v>3063</v>
      </c>
      <c r="B25" s="76">
        <v>44355</v>
      </c>
      <c r="C25" s="77">
        <v>23</v>
      </c>
      <c r="D25" s="75" t="s">
        <v>3064</v>
      </c>
      <c r="E25" s="75" t="s">
        <v>80</v>
      </c>
      <c r="F25" s="75" t="s">
        <v>33</v>
      </c>
      <c r="G25" s="75" t="s">
        <v>81</v>
      </c>
      <c r="H25" s="75" t="s">
        <v>35</v>
      </c>
      <c r="I25" s="75" t="s">
        <v>150</v>
      </c>
      <c r="J25" s="75" t="s">
        <v>250</v>
      </c>
      <c r="K25" s="75" t="s">
        <v>3065</v>
      </c>
      <c r="L25" s="75" t="s">
        <v>28</v>
      </c>
      <c r="M25" s="76">
        <v>44788</v>
      </c>
      <c r="N25" s="76">
        <v>44779</v>
      </c>
      <c r="O25" s="76"/>
      <c r="P25" s="78">
        <f t="shared" si="0"/>
        <v>1.1616438356164382</v>
      </c>
      <c r="Q25" s="78">
        <f t="shared" si="1"/>
        <v>9</v>
      </c>
      <c r="R25" s="79" t="s">
        <v>1171</v>
      </c>
      <c r="S25" s="80" t="s">
        <v>46</v>
      </c>
      <c r="T25" s="81" t="s">
        <v>47</v>
      </c>
    </row>
    <row r="26" spans="1:20" ht="30" hidden="1" customHeight="1">
      <c r="A26" s="79" t="s">
        <v>3066</v>
      </c>
      <c r="B26" s="89">
        <v>44606</v>
      </c>
      <c r="C26" s="90">
        <v>57</v>
      </c>
      <c r="D26" s="79" t="s">
        <v>3067</v>
      </c>
      <c r="E26" s="79" t="s">
        <v>80</v>
      </c>
      <c r="F26" s="79" t="s">
        <v>33</v>
      </c>
      <c r="G26" s="79" t="s">
        <v>42</v>
      </c>
      <c r="H26" s="79" t="s">
        <v>35</v>
      </c>
      <c r="I26" s="79" t="s">
        <v>1802</v>
      </c>
      <c r="J26" s="79" t="s">
        <v>250</v>
      </c>
      <c r="K26" s="79" t="s">
        <v>3068</v>
      </c>
      <c r="L26" s="79" t="s">
        <v>28</v>
      </c>
      <c r="M26" s="89">
        <v>44796</v>
      </c>
      <c r="N26" s="89">
        <v>44794</v>
      </c>
      <c r="O26" s="89"/>
      <c r="P26" s="91">
        <f t="shared" si="0"/>
        <v>0.51506849315068493</v>
      </c>
      <c r="Q26" s="91">
        <f t="shared" si="1"/>
        <v>2</v>
      </c>
      <c r="R26" s="96" t="s">
        <v>1152</v>
      </c>
      <c r="S26" s="96" t="s">
        <v>46</v>
      </c>
      <c r="T26" s="96" t="s">
        <v>3041</v>
      </c>
    </row>
    <row r="27" spans="1:20" ht="30" hidden="1" customHeight="1">
      <c r="A27" s="82" t="s">
        <v>3069</v>
      </c>
      <c r="B27" s="83">
        <v>39412</v>
      </c>
      <c r="C27" s="84">
        <v>39</v>
      </c>
      <c r="D27" s="82" t="s">
        <v>3070</v>
      </c>
      <c r="E27" s="82" t="s">
        <v>849</v>
      </c>
      <c r="F27" s="82" t="s">
        <v>22</v>
      </c>
      <c r="G27" s="82" t="s">
        <v>173</v>
      </c>
      <c r="H27" s="82" t="s">
        <v>35</v>
      </c>
      <c r="I27" s="82" t="s">
        <v>25</v>
      </c>
      <c r="J27" s="82" t="s">
        <v>36</v>
      </c>
      <c r="K27" s="82" t="s">
        <v>3071</v>
      </c>
      <c r="L27" s="82" t="s">
        <v>28</v>
      </c>
      <c r="M27" s="83">
        <v>44788</v>
      </c>
      <c r="N27" s="83">
        <v>44780</v>
      </c>
      <c r="O27" s="83"/>
      <c r="P27" s="78">
        <f t="shared" si="0"/>
        <v>14.706849315068494</v>
      </c>
      <c r="Q27" s="78">
        <f t="shared" si="1"/>
        <v>8</v>
      </c>
      <c r="R27" s="79" t="s">
        <v>38</v>
      </c>
      <c r="S27" s="80" t="s">
        <v>1475</v>
      </c>
      <c r="T27" s="79" t="s">
        <v>39</v>
      </c>
    </row>
    <row r="28" spans="1:20" ht="30" hidden="1" customHeight="1">
      <c r="A28" s="79" t="s">
        <v>3072</v>
      </c>
      <c r="B28" s="89">
        <v>44543</v>
      </c>
      <c r="C28" s="90">
        <v>22</v>
      </c>
      <c r="D28" s="79" t="s">
        <v>3073</v>
      </c>
      <c r="E28" s="79" t="s">
        <v>80</v>
      </c>
      <c r="F28" s="79" t="s">
        <v>400</v>
      </c>
      <c r="G28" s="79" t="s">
        <v>250</v>
      </c>
      <c r="H28" s="79" t="s">
        <v>35</v>
      </c>
      <c r="I28" s="79" t="s">
        <v>249</v>
      </c>
      <c r="J28" s="79" t="s">
        <v>250</v>
      </c>
      <c r="K28" s="79" t="s">
        <v>3074</v>
      </c>
      <c r="L28" s="79" t="s">
        <v>28</v>
      </c>
      <c r="M28" s="89">
        <v>44788</v>
      </c>
      <c r="N28" s="89">
        <v>44784</v>
      </c>
      <c r="O28" s="89"/>
      <c r="P28" s="91">
        <f t="shared" si="0"/>
        <v>0.66027397260273968</v>
      </c>
      <c r="Q28" s="91">
        <f t="shared" si="1"/>
        <v>4</v>
      </c>
      <c r="R28" s="79" t="s">
        <v>1152</v>
      </c>
      <c r="S28" s="80" t="s">
        <v>46</v>
      </c>
      <c r="T28" s="81" t="s">
        <v>3041</v>
      </c>
    </row>
    <row r="29" spans="1:20" ht="30" hidden="1" customHeight="1">
      <c r="A29" s="75" t="s">
        <v>3075</v>
      </c>
      <c r="B29" s="76">
        <v>44431</v>
      </c>
      <c r="C29" s="77">
        <v>32</v>
      </c>
      <c r="D29" s="75" t="s">
        <v>3076</v>
      </c>
      <c r="E29" s="75" t="s">
        <v>80</v>
      </c>
      <c r="F29" s="75" t="s">
        <v>400</v>
      </c>
      <c r="G29" s="75" t="s">
        <v>437</v>
      </c>
      <c r="H29" s="75" t="s">
        <v>24</v>
      </c>
      <c r="I29" s="75" t="s">
        <v>25</v>
      </c>
      <c r="J29" s="75"/>
      <c r="K29" s="79" t="s">
        <v>3077</v>
      </c>
      <c r="L29" s="75" t="s">
        <v>28</v>
      </c>
      <c r="M29" s="76">
        <v>44810</v>
      </c>
      <c r="N29" s="76">
        <v>44778</v>
      </c>
      <c r="O29" s="76"/>
      <c r="P29" s="78">
        <f t="shared" si="0"/>
        <v>0.9506849315068493</v>
      </c>
      <c r="Q29" s="78">
        <f t="shared" si="1"/>
        <v>32</v>
      </c>
      <c r="R29" s="74" t="s">
        <v>125</v>
      </c>
      <c r="S29" s="80">
        <v>2</v>
      </c>
      <c r="T29" s="85" t="s">
        <v>126</v>
      </c>
    </row>
    <row r="30" spans="1:20" ht="30" hidden="1" customHeight="1">
      <c r="A30" s="82" t="s">
        <v>3078</v>
      </c>
      <c r="B30" s="83">
        <v>44417</v>
      </c>
      <c r="C30" s="84">
        <v>45</v>
      </c>
      <c r="D30" s="82" t="s">
        <v>3079</v>
      </c>
      <c r="E30" s="82" t="s">
        <v>21</v>
      </c>
      <c r="F30" s="82" t="s">
        <v>33</v>
      </c>
      <c r="G30" s="82" t="s">
        <v>51</v>
      </c>
      <c r="H30" s="82" t="s">
        <v>35</v>
      </c>
      <c r="I30" s="82" t="s">
        <v>1152</v>
      </c>
      <c r="J30" s="82" t="s">
        <v>256</v>
      </c>
      <c r="K30" s="82" t="s">
        <v>3080</v>
      </c>
      <c r="L30" s="82" t="s">
        <v>28</v>
      </c>
      <c r="M30" s="83">
        <v>44784</v>
      </c>
      <c r="N30" s="83">
        <v>44781</v>
      </c>
      <c r="O30" s="83"/>
      <c r="P30" s="78">
        <f t="shared" si="0"/>
        <v>0.99726027397260275</v>
      </c>
      <c r="Q30" s="78">
        <f t="shared" si="1"/>
        <v>3</v>
      </c>
      <c r="R30" s="79" t="s">
        <v>427</v>
      </c>
      <c r="S30" s="80" t="s">
        <v>46</v>
      </c>
      <c r="T30" s="81" t="s">
        <v>47</v>
      </c>
    </row>
    <row r="31" spans="1:20" ht="30" hidden="1" customHeight="1">
      <c r="A31" s="82" t="s">
        <v>3081</v>
      </c>
      <c r="B31" s="83">
        <v>44578</v>
      </c>
      <c r="C31" s="84">
        <v>46</v>
      </c>
      <c r="D31" s="82" t="s">
        <v>3082</v>
      </c>
      <c r="E31" s="82" t="s">
        <v>80</v>
      </c>
      <c r="F31" s="82" t="s">
        <v>33</v>
      </c>
      <c r="G31" s="82" t="s">
        <v>81</v>
      </c>
      <c r="H31" s="82" t="s">
        <v>35</v>
      </c>
      <c r="I31" s="82" t="s">
        <v>86</v>
      </c>
      <c r="J31" s="82" t="s">
        <v>26</v>
      </c>
      <c r="K31" s="82" t="s">
        <v>3083</v>
      </c>
      <c r="L31" s="82" t="s">
        <v>28</v>
      </c>
      <c r="M31" s="83">
        <v>44790</v>
      </c>
      <c r="N31" s="83">
        <v>44782</v>
      </c>
      <c r="O31" s="83"/>
      <c r="P31" s="78">
        <f t="shared" si="0"/>
        <v>0.55890410958904113</v>
      </c>
      <c r="Q31" s="78">
        <f t="shared" si="1"/>
        <v>8</v>
      </c>
      <c r="R31" s="79" t="s">
        <v>125</v>
      </c>
      <c r="S31" s="80">
        <v>2</v>
      </c>
      <c r="T31" s="85" t="s">
        <v>126</v>
      </c>
    </row>
    <row r="32" spans="1:20" ht="30" hidden="1" customHeight="1">
      <c r="A32" s="75" t="s">
        <v>3084</v>
      </c>
      <c r="B32" s="76">
        <v>39412</v>
      </c>
      <c r="C32" s="77">
        <v>37</v>
      </c>
      <c r="D32" s="75" t="s">
        <v>3085</v>
      </c>
      <c r="E32" s="75" t="s">
        <v>178</v>
      </c>
      <c r="F32" s="75" t="s">
        <v>22</v>
      </c>
      <c r="G32" s="75" t="s">
        <v>203</v>
      </c>
      <c r="H32" s="75" t="s">
        <v>35</v>
      </c>
      <c r="I32" s="75" t="s">
        <v>86</v>
      </c>
      <c r="J32" s="75" t="s">
        <v>36</v>
      </c>
      <c r="K32" s="75" t="s">
        <v>3086</v>
      </c>
      <c r="L32" s="75" t="s">
        <v>28</v>
      </c>
      <c r="M32" s="76">
        <v>44788</v>
      </c>
      <c r="N32" s="76">
        <v>44781</v>
      </c>
      <c r="O32" s="76"/>
      <c r="P32" s="78">
        <f t="shared" si="0"/>
        <v>14.70958904109589</v>
      </c>
      <c r="Q32" s="78">
        <f t="shared" si="1"/>
        <v>7</v>
      </c>
      <c r="R32" s="79" t="s">
        <v>125</v>
      </c>
      <c r="S32" s="80">
        <v>2</v>
      </c>
      <c r="T32" s="85" t="s">
        <v>126</v>
      </c>
    </row>
    <row r="33" spans="1:21" s="74" customFormat="1" ht="30" hidden="1" customHeight="1">
      <c r="A33" s="75" t="s">
        <v>3087</v>
      </c>
      <c r="B33" s="76">
        <v>44718</v>
      </c>
      <c r="C33" s="77">
        <v>35</v>
      </c>
      <c r="D33" s="75" t="s">
        <v>3088</v>
      </c>
      <c r="E33" s="75" t="s">
        <v>80</v>
      </c>
      <c r="F33" s="75" t="s">
        <v>33</v>
      </c>
      <c r="G33" s="75" t="s">
        <v>81</v>
      </c>
      <c r="H33" s="75" t="s">
        <v>35</v>
      </c>
      <c r="I33" s="75" t="s">
        <v>139</v>
      </c>
      <c r="J33" s="75" t="s">
        <v>60</v>
      </c>
      <c r="K33" s="75" t="s">
        <v>3089</v>
      </c>
      <c r="L33" s="75" t="s">
        <v>28</v>
      </c>
      <c r="M33" s="76">
        <v>44792</v>
      </c>
      <c r="N33" s="76">
        <v>44783</v>
      </c>
      <c r="O33" s="76"/>
      <c r="P33" s="78">
        <f t="shared" si="0"/>
        <v>0.17808219178082191</v>
      </c>
      <c r="Q33" s="78">
        <f t="shared" si="1"/>
        <v>9</v>
      </c>
      <c r="R33" s="79" t="s">
        <v>125</v>
      </c>
      <c r="S33" s="80">
        <v>2</v>
      </c>
      <c r="T33" s="85" t="s">
        <v>126</v>
      </c>
    </row>
    <row r="34" spans="1:21" s="74" customFormat="1" ht="30" hidden="1" customHeight="1">
      <c r="A34" s="75" t="s">
        <v>3090</v>
      </c>
      <c r="B34" s="76">
        <v>42534</v>
      </c>
      <c r="C34" s="77">
        <v>37</v>
      </c>
      <c r="D34" s="75" t="s">
        <v>3091</v>
      </c>
      <c r="E34" s="75" t="s">
        <v>194</v>
      </c>
      <c r="F34" s="75" t="s">
        <v>22</v>
      </c>
      <c r="G34" s="75" t="s">
        <v>203</v>
      </c>
      <c r="H34" s="75" t="s">
        <v>35</v>
      </c>
      <c r="I34" s="75" t="s">
        <v>25</v>
      </c>
      <c r="J34" s="75" t="s">
        <v>104</v>
      </c>
      <c r="K34" s="75" t="s">
        <v>3092</v>
      </c>
      <c r="L34" s="75" t="s">
        <v>28</v>
      </c>
      <c r="M34" s="76">
        <v>44790</v>
      </c>
      <c r="N34" s="76">
        <v>44782</v>
      </c>
      <c r="O34" s="76"/>
      <c r="P34" s="78">
        <f t="shared" ref="P34:P65" si="2">(N34-B34)/365</f>
        <v>6.1589041095890407</v>
      </c>
      <c r="Q34" s="78">
        <f t="shared" ref="Q34:Q65" si="3">M34-N34</f>
        <v>8</v>
      </c>
      <c r="R34" s="79" t="s">
        <v>38</v>
      </c>
      <c r="S34" s="80" t="s">
        <v>2309</v>
      </c>
      <c r="T34" s="81" t="s">
        <v>69</v>
      </c>
      <c r="U34" s="74" t="s">
        <v>3001</v>
      </c>
    </row>
    <row r="35" spans="1:21" s="74" customFormat="1" ht="30" hidden="1" customHeight="1">
      <c r="A35" s="75" t="s">
        <v>3093</v>
      </c>
      <c r="B35" s="76">
        <v>41933</v>
      </c>
      <c r="C35" s="77">
        <v>45</v>
      </c>
      <c r="D35" s="75" t="s">
        <v>3094</v>
      </c>
      <c r="E35" s="75" t="s">
        <v>21</v>
      </c>
      <c r="F35" s="75" t="s">
        <v>33</v>
      </c>
      <c r="G35" s="75" t="s">
        <v>51</v>
      </c>
      <c r="H35" s="75" t="s">
        <v>35</v>
      </c>
      <c r="I35" s="75" t="s">
        <v>25</v>
      </c>
      <c r="J35" s="75" t="s">
        <v>36</v>
      </c>
      <c r="K35" s="75" t="s">
        <v>3095</v>
      </c>
      <c r="L35" s="75" t="s">
        <v>28</v>
      </c>
      <c r="M35" s="76">
        <v>44788</v>
      </c>
      <c r="N35" s="76">
        <v>44782</v>
      </c>
      <c r="O35" s="76"/>
      <c r="P35" s="78">
        <f t="shared" si="2"/>
        <v>7.8054794520547945</v>
      </c>
      <c r="Q35" s="78">
        <f t="shared" si="3"/>
        <v>6</v>
      </c>
      <c r="R35" s="79" t="s">
        <v>38</v>
      </c>
      <c r="S35" s="80" t="s">
        <v>1475</v>
      </c>
      <c r="T35" s="79" t="s">
        <v>39</v>
      </c>
    </row>
    <row r="36" spans="1:21" s="74" customFormat="1" ht="30" hidden="1" customHeight="1">
      <c r="A36" s="82" t="s">
        <v>3096</v>
      </c>
      <c r="B36" s="83">
        <v>40833</v>
      </c>
      <c r="C36" s="84">
        <v>32</v>
      </c>
      <c r="D36" s="82" t="s">
        <v>3097</v>
      </c>
      <c r="E36" s="82" t="s">
        <v>178</v>
      </c>
      <c r="F36" s="82" t="s">
        <v>33</v>
      </c>
      <c r="G36" s="82" t="s">
        <v>51</v>
      </c>
      <c r="H36" s="82" t="s">
        <v>35</v>
      </c>
      <c r="I36" s="82" t="s">
        <v>25</v>
      </c>
      <c r="J36" s="82" t="s">
        <v>36</v>
      </c>
      <c r="K36" s="82" t="s">
        <v>3098</v>
      </c>
      <c r="L36" s="82" t="s">
        <v>28</v>
      </c>
      <c r="M36" s="83">
        <v>44788</v>
      </c>
      <c r="N36" s="83">
        <v>44782</v>
      </c>
      <c r="O36" s="83"/>
      <c r="P36" s="78">
        <f t="shared" si="2"/>
        <v>10.819178082191781</v>
      </c>
      <c r="Q36" s="78">
        <f t="shared" si="3"/>
        <v>6</v>
      </c>
      <c r="R36" s="79" t="s">
        <v>38</v>
      </c>
      <c r="S36" s="80" t="s">
        <v>3099</v>
      </c>
      <c r="T36" s="79" t="s">
        <v>39</v>
      </c>
    </row>
    <row r="37" spans="1:21" s="74" customFormat="1" ht="30" hidden="1" customHeight="1">
      <c r="A37" s="75" t="s">
        <v>3100</v>
      </c>
      <c r="B37" s="76">
        <v>40798</v>
      </c>
      <c r="C37" s="77">
        <v>57</v>
      </c>
      <c r="D37" s="75" t="s">
        <v>3101</v>
      </c>
      <c r="E37" s="75" t="s">
        <v>202</v>
      </c>
      <c r="F37" s="75" t="s">
        <v>22</v>
      </c>
      <c r="G37" s="75" t="s">
        <v>173</v>
      </c>
      <c r="H37" s="75" t="s">
        <v>35</v>
      </c>
      <c r="I37" s="75" t="s">
        <v>3102</v>
      </c>
      <c r="J37" s="75" t="s">
        <v>104</v>
      </c>
      <c r="K37" s="75" t="s">
        <v>3103</v>
      </c>
      <c r="L37" s="75" t="s">
        <v>28</v>
      </c>
      <c r="M37" s="76">
        <v>44802</v>
      </c>
      <c r="N37" s="76">
        <v>44782</v>
      </c>
      <c r="O37" s="76"/>
      <c r="P37" s="78">
        <f t="shared" si="2"/>
        <v>10.915068493150685</v>
      </c>
      <c r="Q37" s="78">
        <f t="shared" si="3"/>
        <v>20</v>
      </c>
      <c r="R37" s="79" t="s">
        <v>1482</v>
      </c>
      <c r="S37" s="80" t="s">
        <v>46</v>
      </c>
      <c r="T37" s="81" t="s">
        <v>47</v>
      </c>
    </row>
    <row r="38" spans="1:21" s="74" customFormat="1" ht="30" hidden="1" customHeight="1">
      <c r="A38" s="82" t="s">
        <v>3104</v>
      </c>
      <c r="B38" s="83">
        <v>35933</v>
      </c>
      <c r="C38" s="84">
        <v>47</v>
      </c>
      <c r="D38" s="82" t="s">
        <v>3105</v>
      </c>
      <c r="E38" s="82" t="s">
        <v>178</v>
      </c>
      <c r="F38" s="82" t="s">
        <v>33</v>
      </c>
      <c r="G38" s="82" t="s">
        <v>81</v>
      </c>
      <c r="H38" s="82" t="s">
        <v>35</v>
      </c>
      <c r="I38" s="82" t="s">
        <v>25</v>
      </c>
      <c r="J38" s="82" t="s">
        <v>250</v>
      </c>
      <c r="K38" s="82" t="s">
        <v>3106</v>
      </c>
      <c r="L38" s="82" t="s">
        <v>28</v>
      </c>
      <c r="M38" s="83">
        <v>44803</v>
      </c>
      <c r="N38" s="83">
        <v>44782</v>
      </c>
      <c r="O38" s="83"/>
      <c r="P38" s="78">
        <f t="shared" si="2"/>
        <v>24.243835616438357</v>
      </c>
      <c r="Q38" s="78">
        <f t="shared" si="3"/>
        <v>21</v>
      </c>
      <c r="R38" s="79" t="s">
        <v>125</v>
      </c>
      <c r="S38" s="80">
        <v>2</v>
      </c>
      <c r="T38" s="85" t="s">
        <v>126</v>
      </c>
    </row>
    <row r="39" spans="1:21" s="74" customFormat="1" ht="30" hidden="1" customHeight="1">
      <c r="A39" s="82" t="s">
        <v>3107</v>
      </c>
      <c r="B39" s="83">
        <v>44669</v>
      </c>
      <c r="C39" s="84">
        <v>47</v>
      </c>
      <c r="D39" s="82" t="s">
        <v>3108</v>
      </c>
      <c r="E39" s="82" t="s">
        <v>344</v>
      </c>
      <c r="F39" s="82" t="s">
        <v>33</v>
      </c>
      <c r="G39" s="82" t="s">
        <v>746</v>
      </c>
      <c r="H39" s="82" t="s">
        <v>35</v>
      </c>
      <c r="I39" s="82" t="s">
        <v>150</v>
      </c>
      <c r="J39" s="82" t="s">
        <v>26</v>
      </c>
      <c r="K39" s="82" t="s">
        <v>3109</v>
      </c>
      <c r="L39" s="82" t="s">
        <v>28</v>
      </c>
      <c r="M39" s="83">
        <v>44799</v>
      </c>
      <c r="N39" s="83">
        <v>44783</v>
      </c>
      <c r="O39" s="83"/>
      <c r="P39" s="78">
        <f t="shared" si="2"/>
        <v>0.31232876712328766</v>
      </c>
      <c r="Q39" s="78">
        <f t="shared" si="3"/>
        <v>16</v>
      </c>
      <c r="R39" s="79" t="s">
        <v>1152</v>
      </c>
      <c r="S39" s="80" t="s">
        <v>46</v>
      </c>
      <c r="T39" s="81" t="s">
        <v>3041</v>
      </c>
    </row>
    <row r="40" spans="1:21" ht="30" hidden="1" customHeight="1">
      <c r="A40" s="75" t="s">
        <v>3110</v>
      </c>
      <c r="B40" s="76">
        <v>44648</v>
      </c>
      <c r="C40" s="77">
        <v>35</v>
      </c>
      <c r="D40" s="75" t="s">
        <v>3111</v>
      </c>
      <c r="E40" s="75" t="s">
        <v>80</v>
      </c>
      <c r="F40" s="75" t="s">
        <v>33</v>
      </c>
      <c r="G40" s="75" t="s">
        <v>42</v>
      </c>
      <c r="H40" s="75" t="s">
        <v>35</v>
      </c>
      <c r="I40" s="75" t="s">
        <v>25</v>
      </c>
      <c r="J40" s="75" t="s">
        <v>36</v>
      </c>
      <c r="K40" s="75" t="s">
        <v>3112</v>
      </c>
      <c r="L40" s="75" t="s">
        <v>28</v>
      </c>
      <c r="M40" s="76">
        <v>44803</v>
      </c>
      <c r="N40" s="76">
        <v>44792</v>
      </c>
      <c r="O40" s="76"/>
      <c r="P40" s="78">
        <f t="shared" si="2"/>
        <v>0.39452054794520547</v>
      </c>
      <c r="Q40" s="78">
        <f t="shared" si="3"/>
        <v>11</v>
      </c>
      <c r="R40" s="79" t="s">
        <v>125</v>
      </c>
      <c r="S40" s="80">
        <v>2</v>
      </c>
      <c r="T40" s="85" t="s">
        <v>126</v>
      </c>
    </row>
    <row r="41" spans="1:21" ht="30" hidden="1" customHeight="1">
      <c r="A41" s="82" t="s">
        <v>3113</v>
      </c>
      <c r="B41" s="83">
        <v>44620</v>
      </c>
      <c r="C41" s="84">
        <v>24</v>
      </c>
      <c r="D41" s="82" t="s">
        <v>3114</v>
      </c>
      <c r="E41" s="82" t="s">
        <v>344</v>
      </c>
      <c r="F41" s="82" t="s">
        <v>33</v>
      </c>
      <c r="G41" s="82" t="s">
        <v>42</v>
      </c>
      <c r="H41" s="82" t="s">
        <v>35</v>
      </c>
      <c r="I41" s="82" t="s">
        <v>25</v>
      </c>
      <c r="J41" s="82" t="s">
        <v>36</v>
      </c>
      <c r="K41" s="82" t="s">
        <v>3115</v>
      </c>
      <c r="L41" s="82" t="s">
        <v>28</v>
      </c>
      <c r="M41" s="83">
        <v>44786</v>
      </c>
      <c r="N41" s="83">
        <v>44783</v>
      </c>
      <c r="O41" s="83"/>
      <c r="P41" s="78">
        <f t="shared" si="2"/>
        <v>0.44657534246575342</v>
      </c>
      <c r="Q41" s="78">
        <f t="shared" si="3"/>
        <v>3</v>
      </c>
      <c r="R41" s="79" t="s">
        <v>125</v>
      </c>
      <c r="S41" s="80">
        <v>2</v>
      </c>
      <c r="T41" s="85" t="s">
        <v>126</v>
      </c>
    </row>
    <row r="42" spans="1:21" ht="30" hidden="1" customHeight="1">
      <c r="A42" s="75" t="s">
        <v>3116</v>
      </c>
      <c r="B42" s="76">
        <v>44501</v>
      </c>
      <c r="C42" s="77">
        <v>31</v>
      </c>
      <c r="D42" s="75" t="s">
        <v>3117</v>
      </c>
      <c r="E42" s="75" t="s">
        <v>194</v>
      </c>
      <c r="F42" s="75" t="s">
        <v>33</v>
      </c>
      <c r="G42" s="75" t="s">
        <v>59</v>
      </c>
      <c r="H42" s="75" t="s">
        <v>35</v>
      </c>
      <c r="I42" s="75" t="s">
        <v>25</v>
      </c>
      <c r="J42" s="75" t="s">
        <v>26</v>
      </c>
      <c r="K42" s="75" t="s">
        <v>3118</v>
      </c>
      <c r="L42" s="75" t="s">
        <v>28</v>
      </c>
      <c r="M42" s="76">
        <v>44784</v>
      </c>
      <c r="N42" s="76">
        <v>44783</v>
      </c>
      <c r="O42" s="76"/>
      <c r="P42" s="78">
        <f t="shared" si="2"/>
        <v>0.77260273972602744</v>
      </c>
      <c r="Q42" s="78">
        <f t="shared" si="3"/>
        <v>1</v>
      </c>
      <c r="R42" s="79" t="s">
        <v>38</v>
      </c>
      <c r="S42" s="80" t="s">
        <v>1475</v>
      </c>
      <c r="T42" s="79" t="s">
        <v>39</v>
      </c>
    </row>
    <row r="43" spans="1:21" ht="30" customHeight="1">
      <c r="A43" s="82" t="s">
        <v>3119</v>
      </c>
      <c r="B43" s="83">
        <v>44459</v>
      </c>
      <c r="C43" s="84">
        <v>43</v>
      </c>
      <c r="D43" s="82" t="s">
        <v>3120</v>
      </c>
      <c r="E43" s="82" t="s">
        <v>148</v>
      </c>
      <c r="F43" s="82" t="s">
        <v>33</v>
      </c>
      <c r="G43" s="82" t="s">
        <v>51</v>
      </c>
      <c r="H43" s="82" t="s">
        <v>35</v>
      </c>
      <c r="I43" s="82" t="s">
        <v>25</v>
      </c>
      <c r="J43" s="82" t="s">
        <v>104</v>
      </c>
      <c r="K43" s="82" t="s">
        <v>3121</v>
      </c>
      <c r="L43" s="82" t="s">
        <v>28</v>
      </c>
      <c r="M43" s="83">
        <v>44804</v>
      </c>
      <c r="N43" s="83">
        <v>44789</v>
      </c>
      <c r="O43" s="83"/>
      <c r="P43" s="78">
        <f t="shared" si="2"/>
        <v>0.90410958904109584</v>
      </c>
      <c r="Q43" s="78">
        <f t="shared" si="3"/>
        <v>15</v>
      </c>
      <c r="R43" s="79" t="s">
        <v>650</v>
      </c>
      <c r="S43" s="80" t="s">
        <v>1054</v>
      </c>
      <c r="T43" s="85" t="s">
        <v>2147</v>
      </c>
    </row>
    <row r="44" spans="1:21" s="74" customFormat="1" ht="30" hidden="1" customHeight="1">
      <c r="A44" s="82" t="s">
        <v>3122</v>
      </c>
      <c r="B44" s="83">
        <v>44578</v>
      </c>
      <c r="C44" s="84">
        <v>45</v>
      </c>
      <c r="D44" s="82" t="s">
        <v>3123</v>
      </c>
      <c r="E44" s="82" t="s">
        <v>80</v>
      </c>
      <c r="F44" s="82" t="s">
        <v>33</v>
      </c>
      <c r="G44" s="82" t="s">
        <v>42</v>
      </c>
      <c r="H44" s="82" t="s">
        <v>35</v>
      </c>
      <c r="I44" s="82" t="s">
        <v>230</v>
      </c>
      <c r="J44" s="82" t="s">
        <v>36</v>
      </c>
      <c r="K44" s="82" t="s">
        <v>3124</v>
      </c>
      <c r="L44" s="82" t="s">
        <v>28</v>
      </c>
      <c r="M44" s="83">
        <v>44803</v>
      </c>
      <c r="N44" s="83">
        <v>44794</v>
      </c>
      <c r="O44" s="83"/>
      <c r="P44" s="78">
        <f t="shared" si="2"/>
        <v>0.59178082191780823</v>
      </c>
      <c r="Q44" s="78">
        <f t="shared" si="3"/>
        <v>9</v>
      </c>
      <c r="R44" s="79" t="s">
        <v>125</v>
      </c>
      <c r="S44" s="80">
        <v>2</v>
      </c>
      <c r="T44" s="85" t="s">
        <v>126</v>
      </c>
    </row>
    <row r="45" spans="1:21" ht="30" hidden="1" customHeight="1">
      <c r="A45" s="82" t="s">
        <v>3125</v>
      </c>
      <c r="B45" s="83">
        <v>35324</v>
      </c>
      <c r="C45" s="84">
        <v>49</v>
      </c>
      <c r="D45" s="82" t="s">
        <v>3126</v>
      </c>
      <c r="E45" s="82" t="s">
        <v>80</v>
      </c>
      <c r="F45" s="82" t="s">
        <v>33</v>
      </c>
      <c r="G45" s="82" t="s">
        <v>51</v>
      </c>
      <c r="H45" s="82" t="s">
        <v>180</v>
      </c>
      <c r="I45" s="82" t="s">
        <v>300</v>
      </c>
      <c r="J45" s="82" t="s">
        <v>36</v>
      </c>
      <c r="K45" s="82" t="s">
        <v>3127</v>
      </c>
      <c r="L45" s="82" t="s">
        <v>28</v>
      </c>
      <c r="M45" s="83">
        <v>44784</v>
      </c>
      <c r="N45" s="83">
        <v>44783</v>
      </c>
      <c r="O45" s="83"/>
      <c r="P45" s="78">
        <f t="shared" si="2"/>
        <v>25.915068493150685</v>
      </c>
      <c r="Q45" s="78">
        <f t="shared" si="3"/>
        <v>1</v>
      </c>
      <c r="R45" s="79" t="s">
        <v>3062</v>
      </c>
      <c r="S45" s="80" t="s">
        <v>46</v>
      </c>
      <c r="T45" s="81" t="s">
        <v>39</v>
      </c>
    </row>
    <row r="46" spans="1:21" s="74" customFormat="1" ht="30" hidden="1" customHeight="1">
      <c r="A46" s="75" t="s">
        <v>3128</v>
      </c>
      <c r="B46" s="76">
        <v>32483</v>
      </c>
      <c r="C46" s="77">
        <v>59</v>
      </c>
      <c r="D46" s="75" t="s">
        <v>3129</v>
      </c>
      <c r="E46" s="75" t="s">
        <v>275</v>
      </c>
      <c r="F46" s="75" t="s">
        <v>33</v>
      </c>
      <c r="G46" s="75" t="s">
        <v>51</v>
      </c>
      <c r="H46" s="75" t="s">
        <v>35</v>
      </c>
      <c r="I46" s="75" t="s">
        <v>86</v>
      </c>
      <c r="J46" s="75" t="s">
        <v>26</v>
      </c>
      <c r="K46" s="75" t="s">
        <v>3130</v>
      </c>
      <c r="L46" s="75" t="s">
        <v>28</v>
      </c>
      <c r="M46" s="76">
        <v>44788</v>
      </c>
      <c r="N46" s="76">
        <v>44783</v>
      </c>
      <c r="O46" s="76"/>
      <c r="P46" s="78">
        <f t="shared" si="2"/>
        <v>33.698630136986303</v>
      </c>
      <c r="Q46" s="78">
        <f t="shared" si="3"/>
        <v>5</v>
      </c>
      <c r="R46" s="79" t="s">
        <v>38</v>
      </c>
      <c r="S46" s="80" t="s">
        <v>1475</v>
      </c>
      <c r="T46" s="79" t="s">
        <v>39</v>
      </c>
    </row>
    <row r="47" spans="1:21" s="74" customFormat="1" ht="30" hidden="1" customHeight="1">
      <c r="A47" s="82" t="s">
        <v>3131</v>
      </c>
      <c r="B47" s="83">
        <v>32305</v>
      </c>
      <c r="C47" s="84">
        <v>58</v>
      </c>
      <c r="D47" s="82" t="s">
        <v>3132</v>
      </c>
      <c r="E47" s="82" t="s">
        <v>109</v>
      </c>
      <c r="F47" s="82" t="s">
        <v>33</v>
      </c>
      <c r="G47" s="82" t="s">
        <v>81</v>
      </c>
      <c r="H47" s="82" t="s">
        <v>180</v>
      </c>
      <c r="I47" s="82" t="s">
        <v>249</v>
      </c>
      <c r="J47" s="82" t="s">
        <v>26</v>
      </c>
      <c r="K47" s="82" t="s">
        <v>3133</v>
      </c>
      <c r="L47" s="82" t="s">
        <v>28</v>
      </c>
      <c r="M47" s="83">
        <v>44785</v>
      </c>
      <c r="N47" s="83">
        <v>44783</v>
      </c>
      <c r="O47" s="83"/>
      <c r="P47" s="78">
        <f t="shared" si="2"/>
        <v>34.186301369863017</v>
      </c>
      <c r="Q47" s="78">
        <f t="shared" si="3"/>
        <v>2</v>
      </c>
      <c r="R47" s="79" t="s">
        <v>3062</v>
      </c>
      <c r="S47" s="80" t="s">
        <v>46</v>
      </c>
      <c r="T47" s="81" t="s">
        <v>39</v>
      </c>
    </row>
    <row r="48" spans="1:21" s="74" customFormat="1" ht="30" hidden="1" customHeight="1">
      <c r="A48" s="75" t="s">
        <v>3134</v>
      </c>
      <c r="B48" s="76">
        <v>44641</v>
      </c>
      <c r="C48" s="77">
        <v>28</v>
      </c>
      <c r="D48" s="75" t="s">
        <v>3135</v>
      </c>
      <c r="E48" s="75" t="s">
        <v>344</v>
      </c>
      <c r="F48" s="75" t="s">
        <v>33</v>
      </c>
      <c r="G48" s="75" t="s">
        <v>51</v>
      </c>
      <c r="H48" s="75" t="s">
        <v>35</v>
      </c>
      <c r="I48" s="75" t="s">
        <v>1152</v>
      </c>
      <c r="J48" s="75" t="s">
        <v>26</v>
      </c>
      <c r="K48" s="75" t="s">
        <v>3136</v>
      </c>
      <c r="L48" s="75" t="s">
        <v>28</v>
      </c>
      <c r="M48" s="76">
        <v>44786</v>
      </c>
      <c r="N48" s="76">
        <v>44781</v>
      </c>
      <c r="O48" s="76"/>
      <c r="P48" s="78">
        <f t="shared" si="2"/>
        <v>0.38356164383561642</v>
      </c>
      <c r="Q48" s="78">
        <f t="shared" si="3"/>
        <v>5</v>
      </c>
      <c r="R48" s="79" t="s">
        <v>1152</v>
      </c>
      <c r="S48" s="80" t="s">
        <v>46</v>
      </c>
      <c r="T48" s="81" t="s">
        <v>3041</v>
      </c>
    </row>
    <row r="49" spans="1:20" ht="30" hidden="1" customHeight="1">
      <c r="A49" s="75" t="s">
        <v>3137</v>
      </c>
      <c r="B49" s="76">
        <v>44662</v>
      </c>
      <c r="C49" s="77">
        <v>31</v>
      </c>
      <c r="D49" s="75" t="s">
        <v>3138</v>
      </c>
      <c r="E49" s="75" t="s">
        <v>202</v>
      </c>
      <c r="F49" s="75" t="s">
        <v>33</v>
      </c>
      <c r="G49" s="75" t="s">
        <v>34</v>
      </c>
      <c r="H49" s="75" t="s">
        <v>1260</v>
      </c>
      <c r="I49" s="75" t="s">
        <v>25</v>
      </c>
      <c r="J49" s="75" t="s">
        <v>26</v>
      </c>
      <c r="K49" s="75" t="s">
        <v>3139</v>
      </c>
      <c r="L49" s="75" t="s">
        <v>28</v>
      </c>
      <c r="M49" s="76">
        <v>44796</v>
      </c>
      <c r="N49" s="76">
        <v>44784</v>
      </c>
      <c r="O49" s="76"/>
      <c r="P49" s="78">
        <f t="shared" si="2"/>
        <v>0.33424657534246577</v>
      </c>
      <c r="Q49" s="78">
        <f t="shared" si="3"/>
        <v>12</v>
      </c>
      <c r="R49" s="79" t="s">
        <v>650</v>
      </c>
      <c r="S49" s="80" t="s">
        <v>1054</v>
      </c>
      <c r="T49" s="85" t="s">
        <v>2147</v>
      </c>
    </row>
    <row r="50" spans="1:20" s="74" customFormat="1" ht="30" hidden="1" customHeight="1">
      <c r="A50" s="75" t="s">
        <v>3140</v>
      </c>
      <c r="B50" s="76">
        <v>44690</v>
      </c>
      <c r="C50" s="77">
        <v>31</v>
      </c>
      <c r="D50" s="75" t="s">
        <v>3141</v>
      </c>
      <c r="E50" s="75" t="s">
        <v>80</v>
      </c>
      <c r="F50" s="75" t="s">
        <v>33</v>
      </c>
      <c r="G50" s="75" t="s">
        <v>179</v>
      </c>
      <c r="H50" s="75" t="s">
        <v>35</v>
      </c>
      <c r="I50" s="75" t="s">
        <v>25</v>
      </c>
      <c r="J50" s="75" t="s">
        <v>36</v>
      </c>
      <c r="K50" s="75" t="s">
        <v>3142</v>
      </c>
      <c r="L50" s="75" t="s">
        <v>28</v>
      </c>
      <c r="M50" s="76">
        <v>44777</v>
      </c>
      <c r="N50" s="76">
        <v>44776</v>
      </c>
      <c r="O50" s="76"/>
      <c r="P50" s="78">
        <f t="shared" si="2"/>
        <v>0.23561643835616439</v>
      </c>
      <c r="Q50" s="78">
        <f t="shared" si="3"/>
        <v>1</v>
      </c>
      <c r="R50" s="79" t="s">
        <v>38</v>
      </c>
      <c r="S50" s="80" t="s">
        <v>1475</v>
      </c>
      <c r="T50" s="79" t="s">
        <v>39</v>
      </c>
    </row>
    <row r="51" spans="1:20" s="74" customFormat="1" ht="30" hidden="1" customHeight="1">
      <c r="A51" s="82" t="s">
        <v>3143</v>
      </c>
      <c r="B51" s="83">
        <v>43787</v>
      </c>
      <c r="C51" s="84">
        <v>50</v>
      </c>
      <c r="D51" s="82" t="s">
        <v>3144</v>
      </c>
      <c r="E51" s="82" t="s">
        <v>178</v>
      </c>
      <c r="F51" s="82" t="s">
        <v>33</v>
      </c>
      <c r="G51" s="82" t="s">
        <v>51</v>
      </c>
      <c r="H51" s="82" t="s">
        <v>35</v>
      </c>
      <c r="I51" s="82" t="s">
        <v>174</v>
      </c>
      <c r="J51" s="82" t="s">
        <v>26</v>
      </c>
      <c r="K51" s="82" t="s">
        <v>3145</v>
      </c>
      <c r="L51" s="82" t="s">
        <v>28</v>
      </c>
      <c r="M51" s="83">
        <v>44803</v>
      </c>
      <c r="N51" s="83">
        <v>44784</v>
      </c>
      <c r="O51" s="83"/>
      <c r="P51" s="78">
        <f t="shared" si="2"/>
        <v>2.7315068493150685</v>
      </c>
      <c r="Q51" s="78">
        <f t="shared" si="3"/>
        <v>19</v>
      </c>
      <c r="R51" s="79" t="s">
        <v>38</v>
      </c>
      <c r="S51" s="80" t="s">
        <v>1780</v>
      </c>
      <c r="T51" s="79" t="s">
        <v>39</v>
      </c>
    </row>
    <row r="52" spans="1:20" ht="30" hidden="1" customHeight="1">
      <c r="A52" s="75" t="s">
        <v>3146</v>
      </c>
      <c r="B52" s="76">
        <v>36248</v>
      </c>
      <c r="C52" s="77">
        <v>57</v>
      </c>
      <c r="D52" s="75" t="s">
        <v>3147</v>
      </c>
      <c r="E52" s="75" t="s">
        <v>3148</v>
      </c>
      <c r="F52" s="75" t="s">
        <v>22</v>
      </c>
      <c r="G52" s="75" t="s">
        <v>23</v>
      </c>
      <c r="H52" s="75" t="s">
        <v>35</v>
      </c>
      <c r="I52" s="75" t="s">
        <v>292</v>
      </c>
      <c r="J52" s="75" t="s">
        <v>26</v>
      </c>
      <c r="K52" s="75" t="s">
        <v>3149</v>
      </c>
      <c r="L52" s="75" t="s">
        <v>28</v>
      </c>
      <c r="M52" s="76">
        <v>44795</v>
      </c>
      <c r="N52" s="76">
        <v>44784</v>
      </c>
      <c r="O52" s="76"/>
      <c r="P52" s="78">
        <f t="shared" si="2"/>
        <v>23.386301369863013</v>
      </c>
      <c r="Q52" s="78">
        <f t="shared" si="3"/>
        <v>11</v>
      </c>
      <c r="R52" s="79" t="s">
        <v>136</v>
      </c>
      <c r="S52" s="80" t="s">
        <v>46</v>
      </c>
      <c r="T52" s="88" t="s">
        <v>47</v>
      </c>
    </row>
    <row r="53" spans="1:20" s="74" customFormat="1" ht="30" hidden="1" customHeight="1">
      <c r="A53" s="82" t="s">
        <v>3150</v>
      </c>
      <c r="B53" s="83">
        <v>44718</v>
      </c>
      <c r="C53" s="84">
        <v>52</v>
      </c>
      <c r="D53" s="82" t="s">
        <v>3151</v>
      </c>
      <c r="E53" s="82" t="s">
        <v>80</v>
      </c>
      <c r="F53" s="82" t="s">
        <v>33</v>
      </c>
      <c r="G53" s="82" t="s">
        <v>51</v>
      </c>
      <c r="H53" s="82" t="s">
        <v>35</v>
      </c>
      <c r="I53" s="82" t="s">
        <v>139</v>
      </c>
      <c r="J53" s="82" t="s">
        <v>36</v>
      </c>
      <c r="K53" s="82" t="s">
        <v>3152</v>
      </c>
      <c r="L53" s="82" t="s">
        <v>28</v>
      </c>
      <c r="M53" s="83">
        <v>44783</v>
      </c>
      <c r="N53" s="83">
        <v>44779</v>
      </c>
      <c r="O53" s="83"/>
      <c r="P53" s="78">
        <f t="shared" si="2"/>
        <v>0.16712328767123288</v>
      </c>
      <c r="Q53" s="78">
        <f t="shared" si="3"/>
        <v>4</v>
      </c>
      <c r="R53" s="79" t="s">
        <v>38</v>
      </c>
      <c r="S53" s="80" t="s">
        <v>1780</v>
      </c>
      <c r="T53" s="79" t="s">
        <v>39</v>
      </c>
    </row>
    <row r="54" spans="1:20" s="74" customFormat="1" ht="30" customHeight="1">
      <c r="A54" s="82" t="s">
        <v>3153</v>
      </c>
      <c r="B54" s="83">
        <v>44431</v>
      </c>
      <c r="C54" s="84">
        <v>37</v>
      </c>
      <c r="D54" s="82" t="s">
        <v>3154</v>
      </c>
      <c r="E54" s="82" t="s">
        <v>148</v>
      </c>
      <c r="F54" s="82" t="s">
        <v>33</v>
      </c>
      <c r="G54" s="82" t="s">
        <v>51</v>
      </c>
      <c r="H54" s="82" t="s">
        <v>35</v>
      </c>
      <c r="I54" s="82" t="s">
        <v>213</v>
      </c>
      <c r="J54" s="82" t="s">
        <v>104</v>
      </c>
      <c r="K54" s="82" t="s">
        <v>3155</v>
      </c>
      <c r="L54" s="82" t="s">
        <v>28</v>
      </c>
      <c r="M54" s="83">
        <v>44803</v>
      </c>
      <c r="N54" s="83">
        <v>44794</v>
      </c>
      <c r="O54" s="83"/>
      <c r="P54" s="78">
        <f t="shared" si="2"/>
        <v>0.9945205479452055</v>
      </c>
      <c r="Q54" s="78">
        <f t="shared" si="3"/>
        <v>9</v>
      </c>
      <c r="R54" s="79" t="s">
        <v>302</v>
      </c>
      <c r="S54" s="80" t="s">
        <v>46</v>
      </c>
      <c r="T54" s="81" t="s">
        <v>3000</v>
      </c>
    </row>
    <row r="55" spans="1:20" s="74" customFormat="1" ht="30" hidden="1" customHeight="1">
      <c r="A55" s="75" t="s">
        <v>3156</v>
      </c>
      <c r="B55" s="76">
        <v>40413</v>
      </c>
      <c r="C55" s="77">
        <v>31</v>
      </c>
      <c r="D55" s="75" t="s">
        <v>3157</v>
      </c>
      <c r="E55" s="75" t="s">
        <v>178</v>
      </c>
      <c r="F55" s="75" t="s">
        <v>22</v>
      </c>
      <c r="G55" s="75" t="s">
        <v>173</v>
      </c>
      <c r="H55" s="75" t="s">
        <v>35</v>
      </c>
      <c r="I55" s="75" t="s">
        <v>292</v>
      </c>
      <c r="J55" s="75" t="s">
        <v>26</v>
      </c>
      <c r="K55" s="75" t="s">
        <v>3158</v>
      </c>
      <c r="L55" s="75" t="s">
        <v>28</v>
      </c>
      <c r="M55" s="76">
        <v>44791</v>
      </c>
      <c r="N55" s="76">
        <v>44785</v>
      </c>
      <c r="O55" s="76"/>
      <c r="P55" s="78">
        <f t="shared" si="2"/>
        <v>11.978082191780821</v>
      </c>
      <c r="Q55" s="78">
        <f t="shared" si="3"/>
        <v>6</v>
      </c>
      <c r="R55" s="79" t="s">
        <v>106</v>
      </c>
      <c r="S55" s="80" t="s">
        <v>46</v>
      </c>
      <c r="T55" s="81" t="s">
        <v>69</v>
      </c>
    </row>
    <row r="56" spans="1:20" s="74" customFormat="1" ht="30" hidden="1" customHeight="1">
      <c r="A56" s="75" t="s">
        <v>3159</v>
      </c>
      <c r="B56" s="76">
        <v>44697</v>
      </c>
      <c r="C56" s="77">
        <v>50</v>
      </c>
      <c r="D56" s="75" t="s">
        <v>3160</v>
      </c>
      <c r="E56" s="75" t="s">
        <v>72</v>
      </c>
      <c r="F56" s="75" t="s">
        <v>33</v>
      </c>
      <c r="G56" s="75" t="s">
        <v>51</v>
      </c>
      <c r="H56" s="75" t="s">
        <v>35</v>
      </c>
      <c r="I56" s="75" t="s">
        <v>1028</v>
      </c>
      <c r="J56" s="75" t="s">
        <v>250</v>
      </c>
      <c r="K56" s="75" t="s">
        <v>3161</v>
      </c>
      <c r="L56" s="75" t="s">
        <v>28</v>
      </c>
      <c r="M56" s="76">
        <v>44802</v>
      </c>
      <c r="N56" s="76">
        <v>44786</v>
      </c>
      <c r="O56" s="76"/>
      <c r="P56" s="78">
        <f t="shared" si="2"/>
        <v>0.24383561643835616</v>
      </c>
      <c r="Q56" s="78">
        <f t="shared" si="3"/>
        <v>16</v>
      </c>
      <c r="R56" s="79" t="s">
        <v>1482</v>
      </c>
      <c r="S56" s="80" t="s">
        <v>46</v>
      </c>
      <c r="T56" s="81" t="s">
        <v>47</v>
      </c>
    </row>
    <row r="57" spans="1:20" s="74" customFormat="1" ht="30" hidden="1" customHeight="1">
      <c r="A57" s="75" t="s">
        <v>3162</v>
      </c>
      <c r="B57" s="76">
        <v>39755</v>
      </c>
      <c r="C57" s="77">
        <v>32</v>
      </c>
      <c r="D57" s="75" t="s">
        <v>3163</v>
      </c>
      <c r="E57" s="75" t="s">
        <v>50</v>
      </c>
      <c r="F57" s="75" t="s">
        <v>33</v>
      </c>
      <c r="G57" s="75" t="s">
        <v>42</v>
      </c>
      <c r="H57" s="75" t="s">
        <v>35</v>
      </c>
      <c r="I57" s="75" t="s">
        <v>86</v>
      </c>
      <c r="J57" s="75" t="s">
        <v>36</v>
      </c>
      <c r="K57" s="75" t="s">
        <v>3164</v>
      </c>
      <c r="L57" s="75" t="s">
        <v>28</v>
      </c>
      <c r="M57" s="76">
        <v>44789</v>
      </c>
      <c r="N57" s="76">
        <v>44786</v>
      </c>
      <c r="O57" s="76"/>
      <c r="P57" s="78">
        <f t="shared" si="2"/>
        <v>13.783561643835617</v>
      </c>
      <c r="Q57" s="78">
        <f t="shared" si="3"/>
        <v>3</v>
      </c>
      <c r="R57" s="79" t="s">
        <v>125</v>
      </c>
      <c r="S57" s="80">
        <v>2</v>
      </c>
      <c r="T57" s="85" t="s">
        <v>126</v>
      </c>
    </row>
    <row r="58" spans="1:20" s="74" customFormat="1" ht="30" hidden="1" customHeight="1">
      <c r="A58" s="82" t="s">
        <v>3165</v>
      </c>
      <c r="B58" s="83">
        <v>44536</v>
      </c>
      <c r="C58" s="84">
        <v>55</v>
      </c>
      <c r="D58" s="82" t="s">
        <v>3166</v>
      </c>
      <c r="E58" s="82" t="s">
        <v>2156</v>
      </c>
      <c r="F58" s="82" t="s">
        <v>22</v>
      </c>
      <c r="G58" s="82" t="s">
        <v>23</v>
      </c>
      <c r="H58" s="82" t="s">
        <v>35</v>
      </c>
      <c r="I58" s="82" t="s">
        <v>25</v>
      </c>
      <c r="J58" s="82" t="s">
        <v>60</v>
      </c>
      <c r="K58" s="82" t="s">
        <v>3167</v>
      </c>
      <c r="L58" s="82" t="s">
        <v>28</v>
      </c>
      <c r="M58" s="83">
        <v>44788</v>
      </c>
      <c r="N58" s="83">
        <v>44787</v>
      </c>
      <c r="O58" s="83"/>
      <c r="P58" s="78">
        <f t="shared" si="2"/>
        <v>0.68767123287671228</v>
      </c>
      <c r="Q58" s="78">
        <f t="shared" si="3"/>
        <v>1</v>
      </c>
      <c r="R58" s="79" t="s">
        <v>29</v>
      </c>
      <c r="S58" s="80">
        <v>1</v>
      </c>
      <c r="T58" s="85" t="s">
        <v>30</v>
      </c>
    </row>
    <row r="59" spans="1:20" ht="30" hidden="1" customHeight="1">
      <c r="A59" s="82" t="s">
        <v>3168</v>
      </c>
      <c r="B59" s="83">
        <v>44368</v>
      </c>
      <c r="C59" s="84">
        <v>34</v>
      </c>
      <c r="D59" s="82" t="s">
        <v>3169</v>
      </c>
      <c r="E59" s="82" t="s">
        <v>50</v>
      </c>
      <c r="F59" s="82" t="s">
        <v>33</v>
      </c>
      <c r="G59" s="82" t="s">
        <v>51</v>
      </c>
      <c r="H59" s="82" t="s">
        <v>35</v>
      </c>
      <c r="I59" s="82" t="s">
        <v>213</v>
      </c>
      <c r="J59" s="82" t="s">
        <v>26</v>
      </c>
      <c r="K59" s="82" t="s">
        <v>3170</v>
      </c>
      <c r="L59" s="82" t="s">
        <v>28</v>
      </c>
      <c r="M59" s="83">
        <v>44790</v>
      </c>
      <c r="N59" s="83">
        <v>44787</v>
      </c>
      <c r="O59" s="83"/>
      <c r="P59" s="78">
        <f t="shared" si="2"/>
        <v>1.1479452054794521</v>
      </c>
      <c r="Q59" s="78">
        <f t="shared" si="3"/>
        <v>3</v>
      </c>
      <c r="R59" s="79" t="s">
        <v>38</v>
      </c>
      <c r="S59" s="80" t="s">
        <v>1780</v>
      </c>
      <c r="T59" s="81" t="s">
        <v>39</v>
      </c>
    </row>
    <row r="60" spans="1:20" s="74" customFormat="1" ht="30" hidden="1" customHeight="1">
      <c r="A60" s="82" t="s">
        <v>3171</v>
      </c>
      <c r="B60" s="83">
        <v>44459</v>
      </c>
      <c r="C60" s="84">
        <v>36</v>
      </c>
      <c r="D60" s="82" t="s">
        <v>379</v>
      </c>
      <c r="E60" s="82" t="s">
        <v>80</v>
      </c>
      <c r="F60" s="82" t="s">
        <v>33</v>
      </c>
      <c r="G60" s="82" t="s">
        <v>179</v>
      </c>
      <c r="H60" s="82" t="s">
        <v>35</v>
      </c>
      <c r="I60" s="82" t="s">
        <v>25</v>
      </c>
      <c r="J60" s="82"/>
      <c r="K60" s="82" t="s">
        <v>3172</v>
      </c>
      <c r="L60" s="82" t="s">
        <v>28</v>
      </c>
      <c r="M60" s="83">
        <v>44792</v>
      </c>
      <c r="N60" s="83">
        <v>44791</v>
      </c>
      <c r="O60" s="83"/>
      <c r="P60" s="78">
        <f t="shared" si="2"/>
        <v>0.90958904109589045</v>
      </c>
      <c r="Q60" s="78">
        <f t="shared" si="3"/>
        <v>1</v>
      </c>
      <c r="R60" s="79" t="s">
        <v>38</v>
      </c>
      <c r="S60" s="80" t="s">
        <v>1475</v>
      </c>
      <c r="T60" s="79" t="s">
        <v>39</v>
      </c>
    </row>
    <row r="61" spans="1:20" s="74" customFormat="1" ht="30" hidden="1" customHeight="1">
      <c r="A61" s="82" t="s">
        <v>3173</v>
      </c>
      <c r="B61" s="83">
        <v>44447</v>
      </c>
      <c r="C61" s="84">
        <v>42</v>
      </c>
      <c r="D61" s="82" t="s">
        <v>3174</v>
      </c>
      <c r="E61" s="82" t="s">
        <v>331</v>
      </c>
      <c r="F61" s="82" t="s">
        <v>22</v>
      </c>
      <c r="G61" s="82" t="s">
        <v>23</v>
      </c>
      <c r="H61" s="82" t="s">
        <v>35</v>
      </c>
      <c r="I61" s="82" t="s">
        <v>25</v>
      </c>
      <c r="J61" s="82" t="s">
        <v>36</v>
      </c>
      <c r="K61" s="82" t="s">
        <v>3175</v>
      </c>
      <c r="L61" s="82" t="s">
        <v>28</v>
      </c>
      <c r="M61" s="83">
        <v>44810</v>
      </c>
      <c r="N61" s="83">
        <v>44788</v>
      </c>
      <c r="O61" s="83"/>
      <c r="P61" s="78">
        <f t="shared" si="2"/>
        <v>0.9342465753424658</v>
      </c>
      <c r="Q61" s="78">
        <f t="shared" si="3"/>
        <v>22</v>
      </c>
      <c r="R61" s="74" t="s">
        <v>29</v>
      </c>
      <c r="S61" s="74">
        <v>1</v>
      </c>
      <c r="T61" s="85" t="s">
        <v>30</v>
      </c>
    </row>
    <row r="62" spans="1:20" s="74" customFormat="1" ht="30" hidden="1" customHeight="1">
      <c r="A62" s="75" t="s">
        <v>3176</v>
      </c>
      <c r="B62" s="76">
        <v>34379</v>
      </c>
      <c r="C62" s="77">
        <v>58</v>
      </c>
      <c r="D62" s="75" t="s">
        <v>3177</v>
      </c>
      <c r="E62" s="75" t="s">
        <v>80</v>
      </c>
      <c r="F62" s="75" t="s">
        <v>33</v>
      </c>
      <c r="G62" s="75" t="s">
        <v>42</v>
      </c>
      <c r="H62" s="75" t="s">
        <v>35</v>
      </c>
      <c r="I62" s="75" t="s">
        <v>249</v>
      </c>
      <c r="J62" s="75" t="s">
        <v>250</v>
      </c>
      <c r="K62" s="75" t="s">
        <v>3178</v>
      </c>
      <c r="L62" s="75" t="s">
        <v>28</v>
      </c>
      <c r="M62" s="76">
        <v>44799</v>
      </c>
      <c r="N62" s="76">
        <v>44796</v>
      </c>
      <c r="O62" s="76"/>
      <c r="P62" s="78">
        <f t="shared" si="2"/>
        <v>28.539726027397261</v>
      </c>
      <c r="Q62" s="78">
        <f t="shared" si="3"/>
        <v>3</v>
      </c>
      <c r="R62" s="79" t="s">
        <v>136</v>
      </c>
      <c r="S62" s="80" t="s">
        <v>46</v>
      </c>
      <c r="T62" s="81" t="s">
        <v>47</v>
      </c>
    </row>
    <row r="63" spans="1:20" ht="30" customHeight="1">
      <c r="A63" s="75" t="s">
        <v>3179</v>
      </c>
      <c r="B63" s="76">
        <v>44543</v>
      </c>
      <c r="C63" s="77">
        <v>43</v>
      </c>
      <c r="D63" s="75" t="s">
        <v>3180</v>
      </c>
      <c r="E63" s="75" t="s">
        <v>148</v>
      </c>
      <c r="F63" s="75" t="s">
        <v>22</v>
      </c>
      <c r="G63" s="75" t="s">
        <v>23</v>
      </c>
      <c r="H63" s="75" t="s">
        <v>35</v>
      </c>
      <c r="I63" s="75" t="s">
        <v>292</v>
      </c>
      <c r="J63" s="75" t="s">
        <v>104</v>
      </c>
      <c r="K63" s="75" t="s">
        <v>3181</v>
      </c>
      <c r="L63" s="75" t="s">
        <v>28</v>
      </c>
      <c r="M63" s="76">
        <v>44791</v>
      </c>
      <c r="N63" s="76">
        <v>44783</v>
      </c>
      <c r="O63" s="76"/>
      <c r="P63" s="78">
        <f t="shared" si="2"/>
        <v>0.65753424657534243</v>
      </c>
      <c r="Q63" s="78">
        <f t="shared" si="3"/>
        <v>8</v>
      </c>
      <c r="R63" s="79" t="s">
        <v>136</v>
      </c>
      <c r="S63" s="80" t="s">
        <v>46</v>
      </c>
      <c r="T63" s="81" t="s">
        <v>47</v>
      </c>
    </row>
    <row r="64" spans="1:20" s="74" customFormat="1" ht="30" hidden="1" customHeight="1">
      <c r="A64" s="82" t="s">
        <v>3182</v>
      </c>
      <c r="B64" s="83">
        <v>35555</v>
      </c>
      <c r="C64" s="84">
        <v>48</v>
      </c>
      <c r="D64" s="82" t="s">
        <v>3183</v>
      </c>
      <c r="E64" s="82" t="s">
        <v>462</v>
      </c>
      <c r="F64" s="82" t="s">
        <v>33</v>
      </c>
      <c r="G64" s="82" t="s">
        <v>51</v>
      </c>
      <c r="H64" s="82" t="s">
        <v>35</v>
      </c>
      <c r="I64" s="82" t="s">
        <v>123</v>
      </c>
      <c r="J64" s="82" t="s">
        <v>36</v>
      </c>
      <c r="K64" s="82" t="s">
        <v>3184</v>
      </c>
      <c r="L64" s="82" t="s">
        <v>28</v>
      </c>
      <c r="M64" s="83">
        <v>44803</v>
      </c>
      <c r="N64" s="83">
        <v>44789</v>
      </c>
      <c r="O64" s="83"/>
      <c r="P64" s="78">
        <f t="shared" si="2"/>
        <v>25.298630136986301</v>
      </c>
      <c r="Q64" s="78">
        <f t="shared" si="3"/>
        <v>14</v>
      </c>
      <c r="R64" s="79" t="s">
        <v>38</v>
      </c>
      <c r="S64" s="80" t="s">
        <v>1475</v>
      </c>
      <c r="T64" s="79" t="s">
        <v>39</v>
      </c>
    </row>
    <row r="65" spans="1:20" s="74" customFormat="1" ht="30" hidden="1" customHeight="1">
      <c r="A65" s="82" t="s">
        <v>3185</v>
      </c>
      <c r="B65" s="83">
        <v>34849</v>
      </c>
      <c r="C65" s="84">
        <v>55</v>
      </c>
      <c r="D65" s="82" t="s">
        <v>3186</v>
      </c>
      <c r="E65" s="82" t="s">
        <v>21</v>
      </c>
      <c r="F65" s="82" t="s">
        <v>22</v>
      </c>
      <c r="G65" s="82" t="s">
        <v>173</v>
      </c>
      <c r="H65" s="82" t="s">
        <v>35</v>
      </c>
      <c r="I65" s="82" t="s">
        <v>833</v>
      </c>
      <c r="J65" s="82" t="s">
        <v>60</v>
      </c>
      <c r="K65" s="82" t="s">
        <v>3187</v>
      </c>
      <c r="L65" s="82" t="s">
        <v>28</v>
      </c>
      <c r="M65" s="83">
        <v>44797</v>
      </c>
      <c r="N65" s="83">
        <v>44789</v>
      </c>
      <c r="O65" s="83"/>
      <c r="P65" s="78">
        <f t="shared" si="2"/>
        <v>27.232876712328768</v>
      </c>
      <c r="Q65" s="78">
        <f t="shared" si="3"/>
        <v>8</v>
      </c>
      <c r="R65" s="79" t="s">
        <v>439</v>
      </c>
      <c r="S65" s="80" t="s">
        <v>46</v>
      </c>
      <c r="T65" s="86" t="s">
        <v>47</v>
      </c>
    </row>
    <row r="66" spans="1:20" s="74" customFormat="1" ht="30" hidden="1" customHeight="1">
      <c r="A66" s="75" t="s">
        <v>3188</v>
      </c>
      <c r="B66" s="76">
        <v>41365</v>
      </c>
      <c r="C66" s="77">
        <v>41</v>
      </c>
      <c r="D66" s="75" t="s">
        <v>3189</v>
      </c>
      <c r="E66" s="75" t="s">
        <v>1526</v>
      </c>
      <c r="F66" s="75" t="s">
        <v>22</v>
      </c>
      <c r="G66" s="75" t="s">
        <v>203</v>
      </c>
      <c r="H66" s="75" t="s">
        <v>35</v>
      </c>
      <c r="I66" s="75" t="s">
        <v>25</v>
      </c>
      <c r="J66" s="75" t="s">
        <v>26</v>
      </c>
      <c r="K66" s="75" t="s">
        <v>3190</v>
      </c>
      <c r="L66" s="75" t="s">
        <v>28</v>
      </c>
      <c r="M66" s="76">
        <v>44800</v>
      </c>
      <c r="N66" s="76">
        <v>44790</v>
      </c>
      <c r="O66" s="76"/>
      <c r="P66" s="78">
        <f t="shared" ref="P66:P97" si="4">(N66-B66)/365</f>
        <v>9.3835616438356162</v>
      </c>
      <c r="Q66" s="78">
        <f t="shared" ref="Q66:Q97" si="5">M66-N66</f>
        <v>10</v>
      </c>
      <c r="R66" s="79" t="s">
        <v>29</v>
      </c>
      <c r="S66" s="80" t="s">
        <v>46</v>
      </c>
      <c r="T66" s="81" t="s">
        <v>69</v>
      </c>
    </row>
    <row r="67" spans="1:20" s="74" customFormat="1" ht="30" hidden="1" customHeight="1">
      <c r="A67" s="75" t="s">
        <v>3191</v>
      </c>
      <c r="B67" s="76">
        <v>33735</v>
      </c>
      <c r="C67" s="77">
        <v>53</v>
      </c>
      <c r="D67" s="75" t="s">
        <v>3192</v>
      </c>
      <c r="E67" s="75" t="s">
        <v>178</v>
      </c>
      <c r="F67" s="75" t="s">
        <v>33</v>
      </c>
      <c r="G67" s="75" t="s">
        <v>81</v>
      </c>
      <c r="H67" s="75" t="s">
        <v>35</v>
      </c>
      <c r="I67" s="75" t="s">
        <v>25</v>
      </c>
      <c r="J67" s="75" t="s">
        <v>26</v>
      </c>
      <c r="K67" s="75" t="s">
        <v>3193</v>
      </c>
      <c r="L67" s="75" t="s">
        <v>28</v>
      </c>
      <c r="M67" s="76">
        <v>44791</v>
      </c>
      <c r="N67" s="76">
        <v>44790</v>
      </c>
      <c r="O67" s="76"/>
      <c r="P67" s="78">
        <f t="shared" si="4"/>
        <v>30.287671232876711</v>
      </c>
      <c r="Q67" s="78">
        <f t="shared" si="5"/>
        <v>1</v>
      </c>
      <c r="R67" s="79" t="s">
        <v>125</v>
      </c>
      <c r="S67" s="80">
        <v>2</v>
      </c>
      <c r="T67" s="85" t="s">
        <v>126</v>
      </c>
    </row>
    <row r="68" spans="1:20" s="74" customFormat="1" ht="30" hidden="1" customHeight="1">
      <c r="A68" s="75" t="s">
        <v>3194</v>
      </c>
      <c r="B68" s="76">
        <v>44718</v>
      </c>
      <c r="C68" s="77">
        <v>21</v>
      </c>
      <c r="D68" s="75" t="s">
        <v>3195</v>
      </c>
      <c r="E68" s="75" t="s">
        <v>80</v>
      </c>
      <c r="F68" s="75" t="s">
        <v>33</v>
      </c>
      <c r="G68" s="75" t="s">
        <v>73</v>
      </c>
      <c r="H68" s="75" t="s">
        <v>24</v>
      </c>
      <c r="I68" s="75" t="s">
        <v>25</v>
      </c>
      <c r="J68" s="75" t="s">
        <v>26</v>
      </c>
      <c r="K68" s="75" t="s">
        <v>3196</v>
      </c>
      <c r="L68" s="75" t="s">
        <v>28</v>
      </c>
      <c r="M68" s="76">
        <v>44811</v>
      </c>
      <c r="N68" s="76">
        <v>44793</v>
      </c>
      <c r="O68" s="76"/>
      <c r="P68" s="78">
        <f t="shared" si="4"/>
        <v>0.20547945205479451</v>
      </c>
      <c r="Q68" s="78">
        <f t="shared" si="5"/>
        <v>18</v>
      </c>
      <c r="R68" s="79" t="s">
        <v>38</v>
      </c>
      <c r="S68" s="74" t="s">
        <v>1475</v>
      </c>
      <c r="T68" s="74" t="s">
        <v>39</v>
      </c>
    </row>
    <row r="69" spans="1:20" s="74" customFormat="1" ht="30" hidden="1" customHeight="1">
      <c r="A69" s="82" t="s">
        <v>3197</v>
      </c>
      <c r="B69" s="83">
        <v>44705</v>
      </c>
      <c r="C69" s="84">
        <v>28</v>
      </c>
      <c r="D69" s="82" t="s">
        <v>3198</v>
      </c>
      <c r="E69" s="82" t="s">
        <v>129</v>
      </c>
      <c r="F69" s="82" t="s">
        <v>33</v>
      </c>
      <c r="G69" s="82" t="s">
        <v>51</v>
      </c>
      <c r="H69" s="82" t="s">
        <v>35</v>
      </c>
      <c r="I69" s="82" t="s">
        <v>43</v>
      </c>
      <c r="J69" s="82" t="s">
        <v>26</v>
      </c>
      <c r="K69" s="82" t="s">
        <v>3199</v>
      </c>
      <c r="L69" s="82" t="s">
        <v>28</v>
      </c>
      <c r="M69" s="83">
        <v>44797</v>
      </c>
      <c r="N69" s="83">
        <v>44791</v>
      </c>
      <c r="O69" s="83"/>
      <c r="P69" s="78">
        <f t="shared" si="4"/>
        <v>0.23561643835616439</v>
      </c>
      <c r="Q69" s="78">
        <f t="shared" si="5"/>
        <v>6</v>
      </c>
      <c r="R69" s="79" t="s">
        <v>2518</v>
      </c>
      <c r="S69" s="80" t="s">
        <v>46</v>
      </c>
      <c r="T69" s="81" t="s">
        <v>47</v>
      </c>
    </row>
    <row r="70" spans="1:20" ht="30" hidden="1" customHeight="1">
      <c r="A70" s="75" t="s">
        <v>3200</v>
      </c>
      <c r="B70" s="76">
        <v>44354</v>
      </c>
      <c r="C70" s="77">
        <v>33</v>
      </c>
      <c r="D70" s="75" t="s">
        <v>3201</v>
      </c>
      <c r="E70" s="75" t="s">
        <v>50</v>
      </c>
      <c r="F70" s="75" t="s">
        <v>33</v>
      </c>
      <c r="G70" s="75" t="s">
        <v>51</v>
      </c>
      <c r="H70" s="75" t="s">
        <v>35</v>
      </c>
      <c r="I70" s="75" t="s">
        <v>150</v>
      </c>
      <c r="J70" s="75" t="s">
        <v>26</v>
      </c>
      <c r="K70" s="75" t="s">
        <v>3202</v>
      </c>
      <c r="L70" s="75" t="s">
        <v>28</v>
      </c>
      <c r="M70" s="76">
        <v>44792</v>
      </c>
      <c r="N70" s="76">
        <v>44791</v>
      </c>
      <c r="O70" s="76"/>
      <c r="P70" s="78">
        <f t="shared" si="4"/>
        <v>1.1972602739726028</v>
      </c>
      <c r="Q70" s="78">
        <f t="shared" si="5"/>
        <v>1</v>
      </c>
      <c r="R70" s="79" t="s">
        <v>439</v>
      </c>
      <c r="S70" s="80" t="s">
        <v>46</v>
      </c>
      <c r="T70" s="86" t="s">
        <v>47</v>
      </c>
    </row>
    <row r="71" spans="1:20" ht="30" hidden="1" customHeight="1">
      <c r="A71" s="82" t="s">
        <v>3203</v>
      </c>
      <c r="B71" s="83">
        <v>44634</v>
      </c>
      <c r="C71" s="84">
        <v>19</v>
      </c>
      <c r="D71" s="82" t="s">
        <v>3204</v>
      </c>
      <c r="E71" s="82" t="s">
        <v>21</v>
      </c>
      <c r="F71" s="82" t="s">
        <v>33</v>
      </c>
      <c r="G71" s="82" t="s">
        <v>51</v>
      </c>
      <c r="H71" s="82" t="s">
        <v>35</v>
      </c>
      <c r="I71" s="82" t="s">
        <v>150</v>
      </c>
      <c r="J71" s="82" t="s">
        <v>26</v>
      </c>
      <c r="K71" s="82" t="s">
        <v>3205</v>
      </c>
      <c r="L71" s="82" t="s">
        <v>28</v>
      </c>
      <c r="M71" s="83">
        <v>44791</v>
      </c>
      <c r="N71" s="83">
        <v>44788</v>
      </c>
      <c r="O71" s="83"/>
      <c r="P71" s="78">
        <f t="shared" si="4"/>
        <v>0.42191780821917807</v>
      </c>
      <c r="Q71" s="78">
        <f t="shared" si="5"/>
        <v>3</v>
      </c>
      <c r="R71" s="79" t="s">
        <v>1152</v>
      </c>
      <c r="S71" s="80" t="s">
        <v>46</v>
      </c>
      <c r="T71" s="81" t="s">
        <v>3000</v>
      </c>
    </row>
    <row r="72" spans="1:20" s="74" customFormat="1" ht="30" hidden="1" customHeight="1">
      <c r="A72" s="82" t="s">
        <v>3206</v>
      </c>
      <c r="B72" s="83">
        <v>44697</v>
      </c>
      <c r="C72" s="84">
        <v>39</v>
      </c>
      <c r="D72" s="82" t="s">
        <v>3207</v>
      </c>
      <c r="E72" s="82" t="s">
        <v>80</v>
      </c>
      <c r="F72" s="82" t="s">
        <v>33</v>
      </c>
      <c r="G72" s="82" t="s">
        <v>73</v>
      </c>
      <c r="H72" s="82" t="s">
        <v>35</v>
      </c>
      <c r="I72" s="82" t="s">
        <v>25</v>
      </c>
      <c r="J72" s="82" t="s">
        <v>36</v>
      </c>
      <c r="K72" s="82" t="s">
        <v>3208</v>
      </c>
      <c r="L72" s="82" t="s">
        <v>28</v>
      </c>
      <c r="M72" s="83">
        <v>44796</v>
      </c>
      <c r="N72" s="83">
        <v>44779</v>
      </c>
      <c r="O72" s="83"/>
      <c r="P72" s="78">
        <f t="shared" si="4"/>
        <v>0.22465753424657534</v>
      </c>
      <c r="Q72" s="78">
        <f t="shared" si="5"/>
        <v>17</v>
      </c>
      <c r="R72" s="79" t="s">
        <v>650</v>
      </c>
      <c r="S72" s="80" t="s">
        <v>1054</v>
      </c>
      <c r="T72" s="85" t="s">
        <v>2147</v>
      </c>
    </row>
    <row r="73" spans="1:20" ht="30" hidden="1" customHeight="1">
      <c r="A73" s="82" t="s">
        <v>3209</v>
      </c>
      <c r="B73" s="83">
        <v>44606</v>
      </c>
      <c r="C73" s="84">
        <v>32</v>
      </c>
      <c r="D73" s="82" t="s">
        <v>3210</v>
      </c>
      <c r="E73" s="82" t="s">
        <v>58</v>
      </c>
      <c r="F73" s="82" t="s">
        <v>22</v>
      </c>
      <c r="G73" s="82" t="s">
        <v>23</v>
      </c>
      <c r="H73" s="82" t="s">
        <v>35</v>
      </c>
      <c r="I73" s="82" t="s">
        <v>25</v>
      </c>
      <c r="J73" s="82" t="s">
        <v>36</v>
      </c>
      <c r="K73" s="82" t="s">
        <v>3211</v>
      </c>
      <c r="L73" s="82" t="s">
        <v>28</v>
      </c>
      <c r="M73" s="83">
        <v>44802</v>
      </c>
      <c r="N73" s="83">
        <v>44792</v>
      </c>
      <c r="O73" s="83"/>
      <c r="P73" s="78">
        <f t="shared" si="4"/>
        <v>0.50958904109589043</v>
      </c>
      <c r="Q73" s="78">
        <f t="shared" si="5"/>
        <v>10</v>
      </c>
      <c r="R73" s="79" t="s">
        <v>29</v>
      </c>
      <c r="S73" s="80">
        <v>1</v>
      </c>
      <c r="T73" s="85" t="s">
        <v>30</v>
      </c>
    </row>
    <row r="74" spans="1:20" ht="30" hidden="1" customHeight="1">
      <c r="A74" s="75" t="s">
        <v>3212</v>
      </c>
      <c r="B74" s="76">
        <v>44564</v>
      </c>
      <c r="C74" s="77">
        <v>25</v>
      </c>
      <c r="D74" s="75" t="s">
        <v>3213</v>
      </c>
      <c r="E74" s="75" t="s">
        <v>21</v>
      </c>
      <c r="F74" s="75" t="s">
        <v>33</v>
      </c>
      <c r="G74" s="75" t="s">
        <v>51</v>
      </c>
      <c r="H74" s="75" t="s">
        <v>35</v>
      </c>
      <c r="I74" s="75" t="s">
        <v>25</v>
      </c>
      <c r="J74" s="75" t="s">
        <v>256</v>
      </c>
      <c r="K74" s="75" t="s">
        <v>3214</v>
      </c>
      <c r="L74" s="75" t="s">
        <v>28</v>
      </c>
      <c r="M74" s="76">
        <v>44799</v>
      </c>
      <c r="N74" s="76">
        <v>44792</v>
      </c>
      <c r="O74" s="76"/>
      <c r="P74" s="78">
        <f t="shared" si="4"/>
        <v>0.62465753424657533</v>
      </c>
      <c r="Q74" s="78">
        <f t="shared" si="5"/>
        <v>7</v>
      </c>
      <c r="R74" s="79" t="s">
        <v>38</v>
      </c>
      <c r="S74" s="80" t="s">
        <v>1780</v>
      </c>
      <c r="T74" s="79" t="s">
        <v>39</v>
      </c>
    </row>
    <row r="75" spans="1:20" s="74" customFormat="1" ht="30" hidden="1" customHeight="1">
      <c r="A75" s="82" t="s">
        <v>3215</v>
      </c>
      <c r="B75" s="83">
        <v>44669</v>
      </c>
      <c r="C75" s="84">
        <v>52</v>
      </c>
      <c r="D75" s="82" t="s">
        <v>3216</v>
      </c>
      <c r="E75" s="82" t="s">
        <v>344</v>
      </c>
      <c r="F75" s="82" t="s">
        <v>33</v>
      </c>
      <c r="G75" s="82" t="s">
        <v>250</v>
      </c>
      <c r="H75" s="82" t="s">
        <v>35</v>
      </c>
      <c r="I75" s="82" t="s">
        <v>74</v>
      </c>
      <c r="J75" s="82" t="s">
        <v>250</v>
      </c>
      <c r="K75" s="82" t="s">
        <v>3217</v>
      </c>
      <c r="L75" s="82" t="s">
        <v>28</v>
      </c>
      <c r="M75" s="83">
        <v>44799</v>
      </c>
      <c r="N75" s="83">
        <v>44792</v>
      </c>
      <c r="O75" s="83"/>
      <c r="P75" s="78">
        <f t="shared" si="4"/>
        <v>0.33698630136986302</v>
      </c>
      <c r="Q75" s="78">
        <f t="shared" si="5"/>
        <v>7</v>
      </c>
      <c r="R75" s="79" t="s">
        <v>650</v>
      </c>
      <c r="S75" s="80" t="s">
        <v>46</v>
      </c>
      <c r="T75" s="81" t="s">
        <v>47</v>
      </c>
    </row>
    <row r="76" spans="1:20" s="74" customFormat="1" ht="30" hidden="1" customHeight="1">
      <c r="A76" s="75" t="s">
        <v>3218</v>
      </c>
      <c r="B76" s="76">
        <v>44585</v>
      </c>
      <c r="C76" s="77">
        <v>54</v>
      </c>
      <c r="D76" s="75" t="s">
        <v>3219</v>
      </c>
      <c r="E76" s="75" t="s">
        <v>80</v>
      </c>
      <c r="F76" s="75" t="s">
        <v>33</v>
      </c>
      <c r="G76" s="75" t="s">
        <v>81</v>
      </c>
      <c r="H76" s="75" t="s">
        <v>35</v>
      </c>
      <c r="I76" s="75" t="s">
        <v>134</v>
      </c>
      <c r="J76" s="75" t="s">
        <v>26</v>
      </c>
      <c r="K76" s="75" t="s">
        <v>3220</v>
      </c>
      <c r="L76" s="75" t="s">
        <v>28</v>
      </c>
      <c r="M76" s="76">
        <v>44805</v>
      </c>
      <c r="N76" s="76">
        <v>44784</v>
      </c>
      <c r="O76" s="76"/>
      <c r="P76" s="78">
        <f t="shared" si="4"/>
        <v>0.54520547945205478</v>
      </c>
      <c r="Q76" s="78">
        <f t="shared" si="5"/>
        <v>21</v>
      </c>
      <c r="R76" s="79" t="s">
        <v>136</v>
      </c>
      <c r="S76" s="80" t="s">
        <v>46</v>
      </c>
      <c r="T76" s="81" t="s">
        <v>3221</v>
      </c>
    </row>
    <row r="77" spans="1:20" s="74" customFormat="1" ht="30" hidden="1" customHeight="1">
      <c r="A77" s="82" t="s">
        <v>3222</v>
      </c>
      <c r="B77" s="83">
        <v>44767</v>
      </c>
      <c r="C77" s="84">
        <v>43</v>
      </c>
      <c r="D77" s="82" t="s">
        <v>3223</v>
      </c>
      <c r="E77" s="82" t="s">
        <v>80</v>
      </c>
      <c r="F77" s="82" t="s">
        <v>400</v>
      </c>
      <c r="G77" s="82" t="s">
        <v>250</v>
      </c>
      <c r="H77" s="82" t="s">
        <v>35</v>
      </c>
      <c r="I77" s="82" t="s">
        <v>292</v>
      </c>
      <c r="J77" s="82" t="s">
        <v>250</v>
      </c>
      <c r="K77" s="79" t="s">
        <v>3224</v>
      </c>
      <c r="L77" s="82" t="s">
        <v>28</v>
      </c>
      <c r="M77" s="83">
        <v>44803</v>
      </c>
      <c r="N77" s="83">
        <v>44796</v>
      </c>
      <c r="O77" s="83"/>
      <c r="P77" s="78">
        <f t="shared" si="4"/>
        <v>7.9452054794520555E-2</v>
      </c>
      <c r="Q77" s="78">
        <f t="shared" si="5"/>
        <v>7</v>
      </c>
      <c r="R77" s="79" t="s">
        <v>136</v>
      </c>
      <c r="S77" s="80" t="s">
        <v>46</v>
      </c>
      <c r="T77" s="81" t="s">
        <v>47</v>
      </c>
    </row>
    <row r="78" spans="1:20" s="74" customFormat="1" ht="30" hidden="1" customHeight="1">
      <c r="A78" s="82" t="s">
        <v>3225</v>
      </c>
      <c r="B78" s="83">
        <v>44769</v>
      </c>
      <c r="C78" s="84">
        <v>32</v>
      </c>
      <c r="D78" s="82" t="s">
        <v>3226</v>
      </c>
      <c r="E78" s="82" t="s">
        <v>117</v>
      </c>
      <c r="F78" s="82" t="s">
        <v>22</v>
      </c>
      <c r="G78" s="82" t="s">
        <v>363</v>
      </c>
      <c r="H78" s="82" t="s">
        <v>35</v>
      </c>
      <c r="I78" s="82" t="s">
        <v>292</v>
      </c>
      <c r="J78" s="82" t="s">
        <v>26</v>
      </c>
      <c r="K78" s="82" t="s">
        <v>3227</v>
      </c>
      <c r="L78" s="82" t="s">
        <v>28</v>
      </c>
      <c r="M78" s="83">
        <v>44810</v>
      </c>
      <c r="N78" s="83">
        <v>44793</v>
      </c>
      <c r="O78" s="83"/>
      <c r="P78" s="78">
        <f t="shared" si="4"/>
        <v>6.575342465753424E-2</v>
      </c>
      <c r="Q78" s="78">
        <f t="shared" si="5"/>
        <v>17</v>
      </c>
      <c r="R78" s="96" t="s">
        <v>136</v>
      </c>
      <c r="S78" s="80" t="s">
        <v>46</v>
      </c>
      <c r="T78" s="96" t="s">
        <v>3221</v>
      </c>
    </row>
    <row r="79" spans="1:20" ht="30" hidden="1" customHeight="1">
      <c r="A79" s="75" t="s">
        <v>3228</v>
      </c>
      <c r="B79" s="76">
        <v>42114</v>
      </c>
      <c r="C79" s="77">
        <v>46</v>
      </c>
      <c r="D79" s="75" t="s">
        <v>3229</v>
      </c>
      <c r="E79" s="75" t="s">
        <v>148</v>
      </c>
      <c r="F79" s="75" t="s">
        <v>33</v>
      </c>
      <c r="G79" s="75" t="s">
        <v>51</v>
      </c>
      <c r="H79" s="75" t="s">
        <v>35</v>
      </c>
      <c r="I79" s="75" t="s">
        <v>25</v>
      </c>
      <c r="J79" s="75" t="s">
        <v>104</v>
      </c>
      <c r="K79" s="75" t="s">
        <v>3230</v>
      </c>
      <c r="L79" s="75" t="s">
        <v>28</v>
      </c>
      <c r="M79" s="76">
        <v>44811</v>
      </c>
      <c r="N79" s="76">
        <v>44793</v>
      </c>
      <c r="O79" s="76"/>
      <c r="P79" s="78">
        <f t="shared" si="4"/>
        <v>7.3397260273972602</v>
      </c>
      <c r="Q79" s="78">
        <f t="shared" si="5"/>
        <v>18</v>
      </c>
      <c r="R79" s="74" t="s">
        <v>38</v>
      </c>
      <c r="S79" s="74" t="s">
        <v>1475</v>
      </c>
      <c r="T79" s="79" t="s">
        <v>39</v>
      </c>
    </row>
    <row r="80" spans="1:20" s="74" customFormat="1" ht="30" hidden="1" customHeight="1">
      <c r="A80" s="75" t="s">
        <v>3231</v>
      </c>
      <c r="B80" s="76">
        <v>44718</v>
      </c>
      <c r="C80" s="77">
        <v>49</v>
      </c>
      <c r="D80" s="75" t="s">
        <v>3232</v>
      </c>
      <c r="E80" s="75" t="s">
        <v>80</v>
      </c>
      <c r="F80" s="75" t="s">
        <v>33</v>
      </c>
      <c r="G80" s="75" t="s">
        <v>51</v>
      </c>
      <c r="H80" s="75" t="s">
        <v>35</v>
      </c>
      <c r="I80" s="75" t="s">
        <v>134</v>
      </c>
      <c r="J80" s="75" t="s">
        <v>256</v>
      </c>
      <c r="K80" s="75" t="s">
        <v>3233</v>
      </c>
      <c r="L80" s="75" t="s">
        <v>28</v>
      </c>
      <c r="M80" s="76">
        <v>44784</v>
      </c>
      <c r="N80" s="76">
        <v>44780</v>
      </c>
      <c r="O80" s="76"/>
      <c r="P80" s="78">
        <f t="shared" si="4"/>
        <v>0.16986301369863013</v>
      </c>
      <c r="Q80" s="78">
        <f t="shared" si="5"/>
        <v>4</v>
      </c>
      <c r="R80" s="79" t="s">
        <v>2518</v>
      </c>
      <c r="S80" s="80" t="s">
        <v>46</v>
      </c>
      <c r="T80" s="81" t="s">
        <v>47</v>
      </c>
    </row>
    <row r="81" spans="1:20" s="74" customFormat="1" ht="30" hidden="1" customHeight="1">
      <c r="A81" s="75" t="s">
        <v>3234</v>
      </c>
      <c r="B81" s="76">
        <v>44543</v>
      </c>
      <c r="C81" s="77">
        <v>53</v>
      </c>
      <c r="D81" s="75" t="s">
        <v>3235</v>
      </c>
      <c r="E81" s="75" t="s">
        <v>80</v>
      </c>
      <c r="F81" s="75" t="s">
        <v>33</v>
      </c>
      <c r="G81" s="75" t="s">
        <v>51</v>
      </c>
      <c r="H81" s="75" t="s">
        <v>1260</v>
      </c>
      <c r="I81" s="75" t="s">
        <v>620</v>
      </c>
      <c r="J81" s="75" t="s">
        <v>26</v>
      </c>
      <c r="K81" s="75" t="s">
        <v>3236</v>
      </c>
      <c r="L81" s="75" t="s">
        <v>28</v>
      </c>
      <c r="M81" s="76">
        <v>44795</v>
      </c>
      <c r="N81" s="76">
        <v>44785</v>
      </c>
      <c r="O81" s="76"/>
      <c r="P81" s="78">
        <f t="shared" si="4"/>
        <v>0.66301369863013704</v>
      </c>
      <c r="Q81" s="78">
        <f t="shared" si="5"/>
        <v>10</v>
      </c>
      <c r="R81" s="79" t="s">
        <v>2518</v>
      </c>
      <c r="S81" s="80" t="s">
        <v>46</v>
      </c>
      <c r="T81" s="81" t="s">
        <v>47</v>
      </c>
    </row>
    <row r="82" spans="1:20" ht="30" customHeight="1">
      <c r="A82" s="75" t="s">
        <v>3237</v>
      </c>
      <c r="B82" s="76">
        <v>44438</v>
      </c>
      <c r="C82" s="77">
        <v>25</v>
      </c>
      <c r="D82" s="75" t="s">
        <v>3238</v>
      </c>
      <c r="E82" s="75" t="s">
        <v>148</v>
      </c>
      <c r="F82" s="75" t="s">
        <v>33</v>
      </c>
      <c r="G82" s="75" t="s">
        <v>51</v>
      </c>
      <c r="H82" s="75" t="s">
        <v>685</v>
      </c>
      <c r="I82" s="75" t="s">
        <v>230</v>
      </c>
      <c r="J82" s="75"/>
      <c r="K82" s="75" t="s">
        <v>3239</v>
      </c>
      <c r="L82" s="75" t="s">
        <v>28</v>
      </c>
      <c r="M82" s="76">
        <v>44811</v>
      </c>
      <c r="N82" s="76">
        <v>44798</v>
      </c>
      <c r="O82" s="76"/>
      <c r="P82" s="78">
        <f t="shared" si="4"/>
        <v>0.98630136986301364</v>
      </c>
      <c r="Q82" s="78">
        <f t="shared" si="5"/>
        <v>13</v>
      </c>
      <c r="R82" s="85" t="s">
        <v>2518</v>
      </c>
      <c r="S82" s="80" t="s">
        <v>46</v>
      </c>
      <c r="T82" s="74" t="s">
        <v>47</v>
      </c>
    </row>
    <row r="83" spans="1:20" s="74" customFormat="1" ht="30" hidden="1" customHeight="1">
      <c r="A83" s="75" t="s">
        <v>3240</v>
      </c>
      <c r="B83" s="76">
        <v>43164</v>
      </c>
      <c r="C83" s="77">
        <v>48</v>
      </c>
      <c r="D83" s="75" t="s">
        <v>3241</v>
      </c>
      <c r="E83" s="75" t="s">
        <v>202</v>
      </c>
      <c r="F83" s="75" t="s">
        <v>22</v>
      </c>
      <c r="G83" s="75" t="s">
        <v>23</v>
      </c>
      <c r="H83" s="75" t="s">
        <v>35</v>
      </c>
      <c r="I83" s="75" t="s">
        <v>221</v>
      </c>
      <c r="J83" s="75" t="s">
        <v>36</v>
      </c>
      <c r="K83" s="75" t="s">
        <v>3242</v>
      </c>
      <c r="L83" s="75" t="s">
        <v>28</v>
      </c>
      <c r="M83" s="76">
        <v>44803</v>
      </c>
      <c r="N83" s="76">
        <v>44794</v>
      </c>
      <c r="O83" s="76"/>
      <c r="P83" s="78">
        <f t="shared" si="4"/>
        <v>4.4657534246575343</v>
      </c>
      <c r="Q83" s="78">
        <f t="shared" si="5"/>
        <v>9</v>
      </c>
      <c r="R83" s="79" t="s">
        <v>1482</v>
      </c>
      <c r="S83" s="80" t="s">
        <v>46</v>
      </c>
      <c r="T83" s="81" t="s">
        <v>47</v>
      </c>
    </row>
    <row r="84" spans="1:20" s="74" customFormat="1" ht="30" hidden="1" customHeight="1">
      <c r="A84" s="75" t="s">
        <v>3243</v>
      </c>
      <c r="B84" s="76">
        <v>42156</v>
      </c>
      <c r="C84" s="77">
        <v>53</v>
      </c>
      <c r="D84" s="75" t="s">
        <v>3244</v>
      </c>
      <c r="E84" s="75" t="s">
        <v>415</v>
      </c>
      <c r="F84" s="75" t="s">
        <v>22</v>
      </c>
      <c r="G84" s="75" t="s">
        <v>396</v>
      </c>
      <c r="H84" s="75" t="s">
        <v>35</v>
      </c>
      <c r="I84" s="75" t="s">
        <v>25</v>
      </c>
      <c r="J84" s="75" t="s">
        <v>36</v>
      </c>
      <c r="K84" s="75" t="s">
        <v>3245</v>
      </c>
      <c r="L84" s="75" t="s">
        <v>28</v>
      </c>
      <c r="M84" s="76">
        <v>44802</v>
      </c>
      <c r="N84" s="76">
        <v>44794</v>
      </c>
      <c r="O84" s="76"/>
      <c r="P84" s="78">
        <f t="shared" si="4"/>
        <v>7.2273972602739729</v>
      </c>
      <c r="Q84" s="78">
        <f t="shared" si="5"/>
        <v>8</v>
      </c>
      <c r="R84" s="79" t="s">
        <v>29</v>
      </c>
      <c r="S84" s="80">
        <v>1</v>
      </c>
      <c r="T84" s="85" t="s">
        <v>30</v>
      </c>
    </row>
    <row r="85" spans="1:20" s="74" customFormat="1" ht="30" hidden="1" customHeight="1">
      <c r="A85" s="75" t="s">
        <v>3246</v>
      </c>
      <c r="B85" s="76">
        <v>44543</v>
      </c>
      <c r="C85" s="77">
        <v>24</v>
      </c>
      <c r="D85" s="75" t="s">
        <v>3247</v>
      </c>
      <c r="E85" s="75" t="s">
        <v>80</v>
      </c>
      <c r="F85" s="75" t="s">
        <v>33</v>
      </c>
      <c r="G85" s="75" t="s">
        <v>51</v>
      </c>
      <c r="H85" s="75" t="s">
        <v>35</v>
      </c>
      <c r="I85" s="75" t="s">
        <v>620</v>
      </c>
      <c r="J85" s="75" t="s">
        <v>26</v>
      </c>
      <c r="K85" s="75" t="s">
        <v>3248</v>
      </c>
      <c r="L85" s="75" t="s">
        <v>28</v>
      </c>
      <c r="M85" s="76">
        <v>44802</v>
      </c>
      <c r="N85" s="76">
        <v>44792</v>
      </c>
      <c r="O85" s="76"/>
      <c r="P85" s="78">
        <f t="shared" si="4"/>
        <v>0.68219178082191778</v>
      </c>
      <c r="Q85" s="78">
        <f t="shared" si="5"/>
        <v>10</v>
      </c>
      <c r="R85" s="79" t="s">
        <v>2518</v>
      </c>
      <c r="S85" s="80" t="s">
        <v>46</v>
      </c>
      <c r="T85" s="81" t="s">
        <v>47</v>
      </c>
    </row>
    <row r="86" spans="1:20" ht="30" hidden="1" customHeight="1">
      <c r="A86" s="75" t="s">
        <v>3249</v>
      </c>
      <c r="B86" s="76">
        <v>44690</v>
      </c>
      <c r="C86" s="77">
        <v>50</v>
      </c>
      <c r="D86" s="75" t="s">
        <v>3250</v>
      </c>
      <c r="E86" s="75" t="s">
        <v>50</v>
      </c>
      <c r="F86" s="75" t="s">
        <v>22</v>
      </c>
      <c r="G86" s="75" t="s">
        <v>149</v>
      </c>
      <c r="H86" s="75" t="s">
        <v>35</v>
      </c>
      <c r="I86" s="75" t="s">
        <v>123</v>
      </c>
      <c r="J86" s="75" t="s">
        <v>36</v>
      </c>
      <c r="K86" s="75" t="s">
        <v>3251</v>
      </c>
      <c r="L86" s="75" t="s">
        <v>28</v>
      </c>
      <c r="M86" s="76">
        <v>44802</v>
      </c>
      <c r="N86" s="76">
        <v>44795</v>
      </c>
      <c r="O86" s="76"/>
      <c r="P86" s="78">
        <f t="shared" si="4"/>
        <v>0.28767123287671231</v>
      </c>
      <c r="Q86" s="78">
        <f t="shared" si="5"/>
        <v>7</v>
      </c>
      <c r="R86" s="79" t="s">
        <v>106</v>
      </c>
      <c r="S86" s="80" t="s">
        <v>46</v>
      </c>
      <c r="T86" s="81" t="s">
        <v>39</v>
      </c>
    </row>
    <row r="87" spans="1:20" ht="30" hidden="1" customHeight="1">
      <c r="A87" s="82" t="s">
        <v>3252</v>
      </c>
      <c r="B87" s="83">
        <v>44396</v>
      </c>
      <c r="C87" s="84">
        <v>21</v>
      </c>
      <c r="D87" s="82" t="s">
        <v>3253</v>
      </c>
      <c r="E87" s="82" t="s">
        <v>21</v>
      </c>
      <c r="F87" s="82" t="s">
        <v>33</v>
      </c>
      <c r="G87" s="82" t="s">
        <v>51</v>
      </c>
      <c r="H87" s="82" t="s">
        <v>35</v>
      </c>
      <c r="I87" s="82" t="s">
        <v>249</v>
      </c>
      <c r="J87" s="82" t="s">
        <v>60</v>
      </c>
      <c r="K87" s="82" t="s">
        <v>3254</v>
      </c>
      <c r="L87" s="82" t="s">
        <v>28</v>
      </c>
      <c r="M87" s="83">
        <v>44796</v>
      </c>
      <c r="N87" s="83">
        <v>44795</v>
      </c>
      <c r="O87" s="83"/>
      <c r="P87" s="78">
        <f t="shared" si="4"/>
        <v>1.0931506849315069</v>
      </c>
      <c r="Q87" s="78">
        <f t="shared" si="5"/>
        <v>1</v>
      </c>
      <c r="R87" s="79" t="s">
        <v>2491</v>
      </c>
      <c r="S87" s="80" t="s">
        <v>46</v>
      </c>
      <c r="T87" s="81" t="s">
        <v>47</v>
      </c>
    </row>
    <row r="88" spans="1:20" ht="30" hidden="1" customHeight="1">
      <c r="A88" s="75" t="s">
        <v>3255</v>
      </c>
      <c r="B88" s="76">
        <v>42527</v>
      </c>
      <c r="C88" s="77">
        <v>60</v>
      </c>
      <c r="D88" s="75" t="s">
        <v>3256</v>
      </c>
      <c r="E88" s="75" t="s">
        <v>194</v>
      </c>
      <c r="F88" s="75" t="s">
        <v>33</v>
      </c>
      <c r="G88" s="75" t="s">
        <v>51</v>
      </c>
      <c r="H88" s="75" t="s">
        <v>35</v>
      </c>
      <c r="I88" s="75" t="s">
        <v>86</v>
      </c>
      <c r="J88" s="75" t="s">
        <v>36</v>
      </c>
      <c r="K88" s="75" t="s">
        <v>3257</v>
      </c>
      <c r="L88" s="75" t="s">
        <v>28</v>
      </c>
      <c r="M88" s="76">
        <v>44805</v>
      </c>
      <c r="N88" s="76">
        <v>44795</v>
      </c>
      <c r="O88" s="76"/>
      <c r="P88" s="78">
        <f t="shared" si="4"/>
        <v>6.2136986301369861</v>
      </c>
      <c r="Q88" s="78">
        <f t="shared" si="5"/>
        <v>10</v>
      </c>
      <c r="R88" s="79" t="s">
        <v>38</v>
      </c>
      <c r="S88" s="80" t="s">
        <v>1475</v>
      </c>
      <c r="T88" s="79" t="s">
        <v>39</v>
      </c>
    </row>
    <row r="89" spans="1:20" ht="30" hidden="1" customHeight="1">
      <c r="A89" s="82" t="s">
        <v>3258</v>
      </c>
      <c r="B89" s="83">
        <v>35523</v>
      </c>
      <c r="C89" s="84">
        <v>57</v>
      </c>
      <c r="D89" s="82" t="s">
        <v>3259</v>
      </c>
      <c r="E89" s="82" t="s">
        <v>462</v>
      </c>
      <c r="F89" s="82" t="s">
        <v>22</v>
      </c>
      <c r="G89" s="82" t="s">
        <v>23</v>
      </c>
      <c r="H89" s="82" t="s">
        <v>35</v>
      </c>
      <c r="I89" s="82" t="s">
        <v>25</v>
      </c>
      <c r="J89" s="82" t="s">
        <v>36</v>
      </c>
      <c r="K89" s="82" t="s">
        <v>3260</v>
      </c>
      <c r="L89" s="82" t="s">
        <v>28</v>
      </c>
      <c r="M89" s="83">
        <v>44804</v>
      </c>
      <c r="N89" s="83">
        <v>44795</v>
      </c>
      <c r="O89" s="83"/>
      <c r="P89" s="78">
        <f t="shared" si="4"/>
        <v>25.402739726027399</v>
      </c>
      <c r="Q89" s="78">
        <f t="shared" si="5"/>
        <v>9</v>
      </c>
      <c r="R89" s="79" t="s">
        <v>29</v>
      </c>
      <c r="S89" s="80">
        <v>1</v>
      </c>
      <c r="T89" s="85" t="s">
        <v>30</v>
      </c>
    </row>
    <row r="90" spans="1:20" s="74" customFormat="1" ht="30" hidden="1" customHeight="1">
      <c r="A90" s="75" t="s">
        <v>3261</v>
      </c>
      <c r="B90" s="76">
        <v>44690</v>
      </c>
      <c r="C90" s="77">
        <v>28</v>
      </c>
      <c r="D90" s="75" t="s">
        <v>3262</v>
      </c>
      <c r="E90" s="75" t="s">
        <v>129</v>
      </c>
      <c r="F90" s="75" t="s">
        <v>22</v>
      </c>
      <c r="G90" s="75" t="s">
        <v>396</v>
      </c>
      <c r="H90" s="75" t="s">
        <v>35</v>
      </c>
      <c r="I90" s="75" t="s">
        <v>25</v>
      </c>
      <c r="J90" s="75" t="s">
        <v>250</v>
      </c>
      <c r="K90" s="75" t="s">
        <v>3263</v>
      </c>
      <c r="L90" s="75" t="s">
        <v>28</v>
      </c>
      <c r="M90" s="76">
        <v>44802</v>
      </c>
      <c r="N90" s="76">
        <v>44796</v>
      </c>
      <c r="O90" s="76"/>
      <c r="P90" s="78">
        <f t="shared" si="4"/>
        <v>0.29041095890410956</v>
      </c>
      <c r="Q90" s="78">
        <f t="shared" si="5"/>
        <v>6</v>
      </c>
      <c r="R90" s="79" t="s">
        <v>29</v>
      </c>
      <c r="S90" s="80">
        <v>1</v>
      </c>
      <c r="T90" s="85" t="s">
        <v>30</v>
      </c>
    </row>
    <row r="91" spans="1:20" s="74" customFormat="1" ht="30" hidden="1" customHeight="1">
      <c r="A91" s="75" t="s">
        <v>3264</v>
      </c>
      <c r="B91" s="76">
        <v>44753</v>
      </c>
      <c r="C91" s="77">
        <v>40</v>
      </c>
      <c r="D91" s="75" t="s">
        <v>3265</v>
      </c>
      <c r="E91" s="75" t="s">
        <v>80</v>
      </c>
      <c r="F91" s="75" t="s">
        <v>33</v>
      </c>
      <c r="G91" s="75" t="s">
        <v>51</v>
      </c>
      <c r="H91" s="75" t="s">
        <v>35</v>
      </c>
      <c r="I91" s="75" t="s">
        <v>249</v>
      </c>
      <c r="J91" s="75" t="s">
        <v>26</v>
      </c>
      <c r="K91" s="75" t="s">
        <v>3266</v>
      </c>
      <c r="L91" s="75" t="s">
        <v>28</v>
      </c>
      <c r="M91" s="76">
        <v>44798</v>
      </c>
      <c r="N91" s="76">
        <v>44795</v>
      </c>
      <c r="O91" s="76"/>
      <c r="P91" s="78">
        <f t="shared" si="4"/>
        <v>0.11506849315068493</v>
      </c>
      <c r="Q91" s="78">
        <f t="shared" si="5"/>
        <v>3</v>
      </c>
      <c r="R91" s="79" t="s">
        <v>2625</v>
      </c>
      <c r="S91" s="80" t="s">
        <v>46</v>
      </c>
      <c r="T91" s="81" t="s">
        <v>47</v>
      </c>
    </row>
    <row r="92" spans="1:20" ht="30" hidden="1" customHeight="1">
      <c r="A92" s="82" t="s">
        <v>3267</v>
      </c>
      <c r="B92" s="83">
        <v>44697</v>
      </c>
      <c r="C92" s="84">
        <v>32</v>
      </c>
      <c r="D92" s="82" t="s">
        <v>3268</v>
      </c>
      <c r="E92" s="82" t="s">
        <v>2403</v>
      </c>
      <c r="F92" s="82" t="s">
        <v>22</v>
      </c>
      <c r="G92" s="82" t="s">
        <v>23</v>
      </c>
      <c r="H92" s="82" t="s">
        <v>35</v>
      </c>
      <c r="I92" s="82" t="s">
        <v>25</v>
      </c>
      <c r="J92" s="82" t="s">
        <v>36</v>
      </c>
      <c r="K92" s="82" t="s">
        <v>3269</v>
      </c>
      <c r="L92" s="82" t="s">
        <v>28</v>
      </c>
      <c r="M92" s="83">
        <v>44805</v>
      </c>
      <c r="N92" s="83">
        <v>44796</v>
      </c>
      <c r="O92" s="83"/>
      <c r="P92" s="78">
        <f t="shared" si="4"/>
        <v>0.27123287671232876</v>
      </c>
      <c r="Q92" s="78">
        <f t="shared" si="5"/>
        <v>9</v>
      </c>
      <c r="R92" s="79" t="s">
        <v>1482</v>
      </c>
      <c r="S92" s="80" t="s">
        <v>46</v>
      </c>
      <c r="T92" s="81" t="s">
        <v>47</v>
      </c>
    </row>
    <row r="93" spans="1:20" s="74" customFormat="1" ht="30" hidden="1" customHeight="1">
      <c r="A93" s="82" t="s">
        <v>3270</v>
      </c>
      <c r="B93" s="83">
        <v>41214</v>
      </c>
      <c r="C93" s="84">
        <v>37</v>
      </c>
      <c r="D93" s="82" t="s">
        <v>3271</v>
      </c>
      <c r="E93" s="82" t="s">
        <v>103</v>
      </c>
      <c r="F93" s="82" t="s">
        <v>33</v>
      </c>
      <c r="G93" s="82" t="s">
        <v>73</v>
      </c>
      <c r="H93" s="82" t="s">
        <v>35</v>
      </c>
      <c r="I93" s="82" t="s">
        <v>74</v>
      </c>
      <c r="J93" s="82" t="s">
        <v>36</v>
      </c>
      <c r="K93" s="82" t="s">
        <v>3272</v>
      </c>
      <c r="L93" s="82" t="s">
        <v>28</v>
      </c>
      <c r="M93" s="83">
        <v>44810</v>
      </c>
      <c r="N93" s="83">
        <v>44796</v>
      </c>
      <c r="O93" s="83"/>
      <c r="P93" s="78">
        <f t="shared" si="4"/>
        <v>9.8136986301369866</v>
      </c>
      <c r="Q93" s="78">
        <f t="shared" si="5"/>
        <v>14</v>
      </c>
      <c r="R93" s="74" t="s">
        <v>650</v>
      </c>
      <c r="S93" s="80" t="s">
        <v>1054</v>
      </c>
      <c r="T93" s="85" t="s">
        <v>2147</v>
      </c>
    </row>
    <row r="94" spans="1:20" s="74" customFormat="1" ht="30" hidden="1" customHeight="1">
      <c r="A94" s="82" t="s">
        <v>3273</v>
      </c>
      <c r="B94" s="83">
        <v>44718</v>
      </c>
      <c r="C94" s="84">
        <v>37</v>
      </c>
      <c r="D94" s="82" t="s">
        <v>3274</v>
      </c>
      <c r="E94" s="82" t="s">
        <v>80</v>
      </c>
      <c r="F94" s="82" t="s">
        <v>33</v>
      </c>
      <c r="G94" s="82" t="s">
        <v>51</v>
      </c>
      <c r="H94" s="82" t="s">
        <v>35</v>
      </c>
      <c r="I94" s="82" t="s">
        <v>150</v>
      </c>
      <c r="J94" s="82"/>
      <c r="K94" s="82" t="s">
        <v>3275</v>
      </c>
      <c r="L94" s="82" t="s">
        <v>28</v>
      </c>
      <c r="M94" s="83">
        <v>44804</v>
      </c>
      <c r="N94" s="83">
        <v>44800</v>
      </c>
      <c r="O94" s="83"/>
      <c r="P94" s="78">
        <f t="shared" si="4"/>
        <v>0.22465753424657534</v>
      </c>
      <c r="Q94" s="78">
        <f t="shared" si="5"/>
        <v>4</v>
      </c>
      <c r="R94" s="79" t="s">
        <v>2625</v>
      </c>
      <c r="S94" s="80" t="s">
        <v>46</v>
      </c>
      <c r="T94" s="81" t="s">
        <v>47</v>
      </c>
    </row>
    <row r="95" spans="1:20" s="74" customFormat="1" ht="30" hidden="1" customHeight="1">
      <c r="A95" s="82" t="s">
        <v>3276</v>
      </c>
      <c r="B95" s="83">
        <v>44455</v>
      </c>
      <c r="C95" s="84">
        <v>47</v>
      </c>
      <c r="D95" s="82" t="s">
        <v>3277</v>
      </c>
      <c r="E95" s="82" t="s">
        <v>80</v>
      </c>
      <c r="F95" s="82" t="s">
        <v>400</v>
      </c>
      <c r="G95" s="82" t="s">
        <v>437</v>
      </c>
      <c r="H95" s="82" t="s">
        <v>35</v>
      </c>
      <c r="I95" s="82" t="s">
        <v>52</v>
      </c>
      <c r="J95" s="82"/>
      <c r="K95" s="79" t="s">
        <v>3278</v>
      </c>
      <c r="L95" s="82" t="s">
        <v>28</v>
      </c>
      <c r="M95" s="83">
        <v>44810</v>
      </c>
      <c r="N95" s="83">
        <v>44783</v>
      </c>
      <c r="O95" s="83"/>
      <c r="P95" s="78">
        <f t="shared" si="4"/>
        <v>0.89863013698630134</v>
      </c>
      <c r="Q95" s="78">
        <f t="shared" si="5"/>
        <v>27</v>
      </c>
      <c r="R95" s="74" t="s">
        <v>1482</v>
      </c>
      <c r="S95" s="80" t="s">
        <v>46</v>
      </c>
      <c r="T95" s="74" t="s">
        <v>47</v>
      </c>
    </row>
    <row r="96" spans="1:20" s="74" customFormat="1" ht="30" hidden="1" customHeight="1">
      <c r="A96" s="75" t="s">
        <v>3279</v>
      </c>
      <c r="B96" s="76">
        <v>44504</v>
      </c>
      <c r="C96" s="77">
        <v>44</v>
      </c>
      <c r="D96" s="75" t="s">
        <v>3280</v>
      </c>
      <c r="E96" s="75" t="s">
        <v>80</v>
      </c>
      <c r="F96" s="75" t="s">
        <v>400</v>
      </c>
      <c r="G96" s="75" t="s">
        <v>437</v>
      </c>
      <c r="H96" s="75" t="s">
        <v>35</v>
      </c>
      <c r="I96" s="75" t="s">
        <v>139</v>
      </c>
      <c r="J96" s="75" t="s">
        <v>256</v>
      </c>
      <c r="K96" s="79" t="s">
        <v>3281</v>
      </c>
      <c r="L96" s="75" t="s">
        <v>28</v>
      </c>
      <c r="M96" s="76">
        <v>44798</v>
      </c>
      <c r="N96" s="76">
        <v>44781</v>
      </c>
      <c r="O96" s="76"/>
      <c r="P96" s="78">
        <f t="shared" si="4"/>
        <v>0.75890410958904109</v>
      </c>
      <c r="Q96" s="78">
        <f t="shared" si="5"/>
        <v>17</v>
      </c>
      <c r="R96" s="79" t="s">
        <v>1482</v>
      </c>
      <c r="S96" s="80" t="s">
        <v>46</v>
      </c>
      <c r="T96" s="81" t="s">
        <v>47</v>
      </c>
    </row>
    <row r="97" spans="1:21" s="74" customFormat="1" ht="30" hidden="1" customHeight="1">
      <c r="A97" s="82" t="s">
        <v>3282</v>
      </c>
      <c r="B97" s="83">
        <v>43066</v>
      </c>
      <c r="C97" s="84">
        <v>33</v>
      </c>
      <c r="D97" s="82" t="s">
        <v>3283</v>
      </c>
      <c r="E97" s="82" t="s">
        <v>148</v>
      </c>
      <c r="F97" s="82" t="s">
        <v>33</v>
      </c>
      <c r="G97" s="82" t="s">
        <v>51</v>
      </c>
      <c r="H97" s="82" t="s">
        <v>1260</v>
      </c>
      <c r="I97" s="82" t="s">
        <v>3284</v>
      </c>
      <c r="J97" s="82" t="s">
        <v>256</v>
      </c>
      <c r="K97" s="82" t="s">
        <v>3285</v>
      </c>
      <c r="L97" s="82" t="s">
        <v>28</v>
      </c>
      <c r="M97" s="83">
        <v>44805</v>
      </c>
      <c r="N97" s="83">
        <v>44797</v>
      </c>
      <c r="O97" s="83"/>
      <c r="P97" s="78">
        <f t="shared" si="4"/>
        <v>4.7424657534246579</v>
      </c>
      <c r="Q97" s="78">
        <f t="shared" si="5"/>
        <v>8</v>
      </c>
      <c r="R97" s="79" t="s">
        <v>427</v>
      </c>
      <c r="S97" s="80" t="s">
        <v>46</v>
      </c>
      <c r="T97" s="81" t="s">
        <v>47</v>
      </c>
    </row>
    <row r="98" spans="1:21" s="74" customFormat="1" ht="30" hidden="1" customHeight="1">
      <c r="A98" s="82" t="s">
        <v>3286</v>
      </c>
      <c r="B98" s="83">
        <v>35548</v>
      </c>
      <c r="C98" s="84">
        <v>56</v>
      </c>
      <c r="D98" s="82" t="s">
        <v>3287</v>
      </c>
      <c r="E98" s="82" t="s">
        <v>80</v>
      </c>
      <c r="F98" s="82" t="s">
        <v>33</v>
      </c>
      <c r="G98" s="82" t="s">
        <v>51</v>
      </c>
      <c r="H98" s="82" t="s">
        <v>24</v>
      </c>
      <c r="I98" s="82" t="s">
        <v>123</v>
      </c>
      <c r="J98" s="82"/>
      <c r="K98" s="82" t="s">
        <v>3288</v>
      </c>
      <c r="L98" s="82" t="s">
        <v>28</v>
      </c>
      <c r="M98" s="83">
        <v>44810</v>
      </c>
      <c r="N98" s="83">
        <v>44797</v>
      </c>
      <c r="O98" s="83"/>
      <c r="P98" s="78">
        <f t="shared" ref="P98:P113" si="6">(N98-B98)/365</f>
        <v>25.339726027397262</v>
      </c>
      <c r="Q98" s="78">
        <f t="shared" ref="Q98:Q113" si="7">M98-N98</f>
        <v>13</v>
      </c>
      <c r="R98" s="85" t="s">
        <v>38</v>
      </c>
      <c r="S98" s="74" t="s">
        <v>46</v>
      </c>
      <c r="T98" s="74" t="s">
        <v>47</v>
      </c>
    </row>
    <row r="99" spans="1:21" s="74" customFormat="1" ht="30" hidden="1" customHeight="1">
      <c r="A99" s="75" t="s">
        <v>3289</v>
      </c>
      <c r="B99" s="76">
        <v>31196</v>
      </c>
      <c r="C99" s="77">
        <v>59</v>
      </c>
      <c r="D99" s="75" t="s">
        <v>3290</v>
      </c>
      <c r="E99" s="75" t="s">
        <v>80</v>
      </c>
      <c r="F99" s="75" t="s">
        <v>33</v>
      </c>
      <c r="G99" s="75" t="s">
        <v>42</v>
      </c>
      <c r="H99" s="75" t="s">
        <v>35</v>
      </c>
      <c r="I99" s="75" t="s">
        <v>25</v>
      </c>
      <c r="J99" s="75" t="s">
        <v>36</v>
      </c>
      <c r="K99" s="75" t="s">
        <v>3291</v>
      </c>
      <c r="L99" s="75" t="s">
        <v>28</v>
      </c>
      <c r="M99" s="76">
        <v>44803</v>
      </c>
      <c r="N99" s="76">
        <v>44797</v>
      </c>
      <c r="O99" s="76"/>
      <c r="P99" s="78">
        <f t="shared" si="6"/>
        <v>37.263013698630139</v>
      </c>
      <c r="Q99" s="78">
        <f t="shared" si="7"/>
        <v>6</v>
      </c>
      <c r="R99" s="79" t="s">
        <v>125</v>
      </c>
      <c r="S99" s="80">
        <v>2</v>
      </c>
      <c r="T99" s="85" t="s">
        <v>126</v>
      </c>
    </row>
    <row r="100" spans="1:21" s="74" customFormat="1" ht="30" hidden="1" customHeight="1">
      <c r="A100" s="82" t="s">
        <v>3292</v>
      </c>
      <c r="B100" s="83">
        <v>44732</v>
      </c>
      <c r="C100" s="84">
        <v>60</v>
      </c>
      <c r="D100" s="82" t="s">
        <v>3293</v>
      </c>
      <c r="E100" s="82" t="s">
        <v>156</v>
      </c>
      <c r="F100" s="82" t="s">
        <v>33</v>
      </c>
      <c r="G100" s="82" t="s">
        <v>51</v>
      </c>
      <c r="H100" s="82" t="s">
        <v>35</v>
      </c>
      <c r="I100" s="82" t="s">
        <v>3294</v>
      </c>
      <c r="J100" s="82" t="s">
        <v>26</v>
      </c>
      <c r="K100" s="82" t="s">
        <v>3295</v>
      </c>
      <c r="L100" s="82" t="s">
        <v>28</v>
      </c>
      <c r="M100" s="83">
        <v>44805</v>
      </c>
      <c r="N100" s="83">
        <v>44798</v>
      </c>
      <c r="O100" s="83"/>
      <c r="P100" s="78">
        <f t="shared" si="6"/>
        <v>0.18082191780821918</v>
      </c>
      <c r="Q100" s="78">
        <f t="shared" si="7"/>
        <v>7</v>
      </c>
      <c r="R100" s="79" t="s">
        <v>439</v>
      </c>
      <c r="S100" s="80" t="s">
        <v>46</v>
      </c>
      <c r="T100" s="81" t="s">
        <v>47</v>
      </c>
    </row>
    <row r="101" spans="1:21" s="74" customFormat="1" ht="30" customHeight="1">
      <c r="A101" s="82" t="s">
        <v>3296</v>
      </c>
      <c r="B101" s="83">
        <v>44431</v>
      </c>
      <c r="C101" s="84">
        <v>27</v>
      </c>
      <c r="D101" s="82" t="s">
        <v>3297</v>
      </c>
      <c r="E101" s="82" t="s">
        <v>148</v>
      </c>
      <c r="F101" s="82" t="s">
        <v>33</v>
      </c>
      <c r="G101" s="82" t="s">
        <v>73</v>
      </c>
      <c r="H101" s="82" t="s">
        <v>35</v>
      </c>
      <c r="I101" s="82" t="s">
        <v>139</v>
      </c>
      <c r="J101" s="82" t="s">
        <v>104</v>
      </c>
      <c r="K101" s="82" t="s">
        <v>3298</v>
      </c>
      <c r="L101" s="82" t="s">
        <v>28</v>
      </c>
      <c r="M101" s="83">
        <v>44799</v>
      </c>
      <c r="N101" s="83">
        <v>44785</v>
      </c>
      <c r="O101" s="83"/>
      <c r="P101" s="78">
        <f t="shared" si="6"/>
        <v>0.96986301369863015</v>
      </c>
      <c r="Q101" s="78">
        <f t="shared" si="7"/>
        <v>14</v>
      </c>
      <c r="R101" s="79" t="s">
        <v>2625</v>
      </c>
      <c r="S101" s="80" t="s">
        <v>46</v>
      </c>
      <c r="T101" s="81" t="s">
        <v>47</v>
      </c>
    </row>
    <row r="102" spans="1:21" s="74" customFormat="1" ht="30" hidden="1" customHeight="1">
      <c r="A102" s="82" t="s">
        <v>3299</v>
      </c>
      <c r="B102" s="83">
        <v>44669</v>
      </c>
      <c r="C102" s="84">
        <v>36</v>
      </c>
      <c r="D102" s="82" t="s">
        <v>3300</v>
      </c>
      <c r="E102" s="82" t="s">
        <v>80</v>
      </c>
      <c r="F102" s="82" t="s">
        <v>400</v>
      </c>
      <c r="G102" s="82" t="s">
        <v>437</v>
      </c>
      <c r="H102" s="82" t="s">
        <v>35</v>
      </c>
      <c r="I102" s="82" t="s">
        <v>2199</v>
      </c>
      <c r="J102" s="82"/>
      <c r="K102" s="79" t="s">
        <v>3301</v>
      </c>
      <c r="L102" s="82" t="s">
        <v>28</v>
      </c>
      <c r="M102" s="83">
        <v>44798</v>
      </c>
      <c r="N102" s="83">
        <v>44797</v>
      </c>
      <c r="O102" s="83"/>
      <c r="P102" s="78">
        <f t="shared" si="6"/>
        <v>0.35068493150684932</v>
      </c>
      <c r="Q102" s="78">
        <f t="shared" si="7"/>
        <v>1</v>
      </c>
      <c r="R102" s="79" t="s">
        <v>1482</v>
      </c>
      <c r="S102" s="80" t="s">
        <v>46</v>
      </c>
      <c r="T102" s="81" t="s">
        <v>47</v>
      </c>
    </row>
    <row r="103" spans="1:21" ht="30" hidden="1" customHeight="1">
      <c r="A103" s="79" t="s">
        <v>3302</v>
      </c>
      <c r="B103" s="89">
        <v>44379</v>
      </c>
      <c r="C103" s="90">
        <v>20</v>
      </c>
      <c r="D103" s="79" t="s">
        <v>3303</v>
      </c>
      <c r="E103" s="79" t="s">
        <v>80</v>
      </c>
      <c r="F103" s="79" t="s">
        <v>400</v>
      </c>
      <c r="G103" s="79" t="s">
        <v>245</v>
      </c>
      <c r="H103" s="79" t="s">
        <v>35</v>
      </c>
      <c r="I103" s="79" t="s">
        <v>1802</v>
      </c>
      <c r="J103" s="79" t="s">
        <v>256</v>
      </c>
      <c r="K103" s="79" t="s">
        <v>3304</v>
      </c>
      <c r="L103" s="79" t="s">
        <v>28</v>
      </c>
      <c r="M103" s="89">
        <v>44798</v>
      </c>
      <c r="N103" s="89">
        <v>44788</v>
      </c>
      <c r="O103" s="89"/>
      <c r="P103" s="91">
        <f t="shared" si="6"/>
        <v>1.1205479452054794</v>
      </c>
      <c r="Q103" s="91">
        <f t="shared" si="7"/>
        <v>10</v>
      </c>
      <c r="R103" s="79" t="s">
        <v>1152</v>
      </c>
      <c r="S103" s="80" t="s">
        <v>46</v>
      </c>
      <c r="T103" s="81" t="s">
        <v>3041</v>
      </c>
    </row>
    <row r="104" spans="1:21" s="74" customFormat="1" ht="30" hidden="1" customHeight="1">
      <c r="A104" s="75" t="s">
        <v>3305</v>
      </c>
      <c r="B104" s="76">
        <v>44641</v>
      </c>
      <c r="C104" s="77">
        <v>21</v>
      </c>
      <c r="D104" s="75" t="s">
        <v>3306</v>
      </c>
      <c r="E104" s="75" t="s">
        <v>80</v>
      </c>
      <c r="F104" s="75" t="s">
        <v>400</v>
      </c>
      <c r="G104" s="75" t="s">
        <v>437</v>
      </c>
      <c r="H104" s="75" t="s">
        <v>35</v>
      </c>
      <c r="I104" s="75" t="s">
        <v>3307</v>
      </c>
      <c r="J104" s="75" t="s">
        <v>26</v>
      </c>
      <c r="K104" s="79" t="s">
        <v>3308</v>
      </c>
      <c r="L104" s="75" t="s">
        <v>28</v>
      </c>
      <c r="M104" s="76">
        <v>44798</v>
      </c>
      <c r="N104" s="76">
        <v>44797</v>
      </c>
      <c r="O104" s="76"/>
      <c r="P104" s="78">
        <f t="shared" si="6"/>
        <v>0.42739726027397262</v>
      </c>
      <c r="Q104" s="78">
        <f t="shared" si="7"/>
        <v>1</v>
      </c>
      <c r="R104" s="79" t="s">
        <v>1482</v>
      </c>
      <c r="S104" s="80" t="s">
        <v>46</v>
      </c>
      <c r="T104" s="81" t="s">
        <v>47</v>
      </c>
    </row>
    <row r="105" spans="1:21" s="74" customFormat="1" ht="30" hidden="1" customHeight="1">
      <c r="A105" s="82" t="s">
        <v>3309</v>
      </c>
      <c r="B105" s="83">
        <v>38516</v>
      </c>
      <c r="C105" s="84">
        <v>45</v>
      </c>
      <c r="D105" s="82" t="s">
        <v>3310</v>
      </c>
      <c r="E105" s="82" t="s">
        <v>80</v>
      </c>
      <c r="F105" s="82" t="s">
        <v>33</v>
      </c>
      <c r="G105" s="82" t="s">
        <v>42</v>
      </c>
      <c r="H105" s="82" t="s">
        <v>35</v>
      </c>
      <c r="I105" s="82" t="s">
        <v>249</v>
      </c>
      <c r="J105" s="82" t="s">
        <v>26</v>
      </c>
      <c r="K105" s="82" t="s">
        <v>3311</v>
      </c>
      <c r="L105" s="82" t="s">
        <v>28</v>
      </c>
      <c r="M105" s="83">
        <v>44802</v>
      </c>
      <c r="N105" s="83">
        <v>44800</v>
      </c>
      <c r="O105" s="83"/>
      <c r="P105" s="78">
        <f t="shared" si="6"/>
        <v>17.216438356164385</v>
      </c>
      <c r="Q105" s="78">
        <f t="shared" si="7"/>
        <v>2</v>
      </c>
      <c r="R105" s="79" t="s">
        <v>302</v>
      </c>
      <c r="S105" s="80" t="s">
        <v>46</v>
      </c>
      <c r="T105" s="81" t="s">
        <v>3000</v>
      </c>
    </row>
    <row r="106" spans="1:21" s="74" customFormat="1" ht="30" hidden="1" customHeight="1">
      <c r="A106" s="75" t="s">
        <v>3312</v>
      </c>
      <c r="B106" s="76">
        <v>36108</v>
      </c>
      <c r="C106" s="77">
        <v>60</v>
      </c>
      <c r="D106" s="75" t="s">
        <v>3313</v>
      </c>
      <c r="E106" s="75" t="s">
        <v>920</v>
      </c>
      <c r="F106" s="75" t="s">
        <v>22</v>
      </c>
      <c r="G106" s="75" t="s">
        <v>59</v>
      </c>
      <c r="H106" s="75" t="s">
        <v>35</v>
      </c>
      <c r="I106" s="75" t="s">
        <v>292</v>
      </c>
      <c r="J106" s="75" t="s">
        <v>26</v>
      </c>
      <c r="K106" s="75" t="s">
        <v>3314</v>
      </c>
      <c r="L106" s="75" t="s">
        <v>28</v>
      </c>
      <c r="M106" s="76">
        <v>44806</v>
      </c>
      <c r="N106" s="76">
        <v>44800</v>
      </c>
      <c r="O106" s="76"/>
      <c r="P106" s="78">
        <f t="shared" si="6"/>
        <v>23.813698630136987</v>
      </c>
      <c r="Q106" s="78">
        <f t="shared" si="7"/>
        <v>6</v>
      </c>
      <c r="R106" s="79" t="s">
        <v>136</v>
      </c>
      <c r="S106" s="80" t="s">
        <v>46</v>
      </c>
      <c r="T106" s="81" t="s">
        <v>47</v>
      </c>
    </row>
    <row r="107" spans="1:21" s="74" customFormat="1" ht="30" hidden="1" customHeight="1">
      <c r="A107" s="82" t="s">
        <v>3315</v>
      </c>
      <c r="B107" s="83">
        <v>34792</v>
      </c>
      <c r="C107" s="84">
        <v>48</v>
      </c>
      <c r="D107" s="82" t="s">
        <v>3316</v>
      </c>
      <c r="E107" s="82" t="s">
        <v>80</v>
      </c>
      <c r="F107" s="82" t="s">
        <v>22</v>
      </c>
      <c r="G107" s="82" t="s">
        <v>23</v>
      </c>
      <c r="H107" s="82" t="s">
        <v>35</v>
      </c>
      <c r="I107" s="82" t="s">
        <v>163</v>
      </c>
      <c r="J107" s="82" t="s">
        <v>250</v>
      </c>
      <c r="K107" s="82" t="s">
        <v>3317</v>
      </c>
      <c r="L107" s="82" t="s">
        <v>28</v>
      </c>
      <c r="M107" s="83">
        <v>44803</v>
      </c>
      <c r="N107" s="83">
        <v>44800</v>
      </c>
      <c r="O107" s="83"/>
      <c r="P107" s="78">
        <f t="shared" si="6"/>
        <v>27.419178082191781</v>
      </c>
      <c r="Q107" s="78">
        <f t="shared" si="7"/>
        <v>3</v>
      </c>
      <c r="R107" s="79" t="s">
        <v>29</v>
      </c>
      <c r="S107" s="80">
        <v>1</v>
      </c>
      <c r="T107" s="85" t="s">
        <v>30</v>
      </c>
    </row>
    <row r="108" spans="1:21" ht="30" hidden="1" customHeight="1">
      <c r="A108" s="75" t="s">
        <v>3318</v>
      </c>
      <c r="B108" s="76">
        <v>44459</v>
      </c>
      <c r="C108" s="77">
        <v>33</v>
      </c>
      <c r="D108" s="75" t="s">
        <v>3319</v>
      </c>
      <c r="E108" s="75" t="s">
        <v>194</v>
      </c>
      <c r="F108" s="75" t="s">
        <v>33</v>
      </c>
      <c r="G108" s="75" t="s">
        <v>51</v>
      </c>
      <c r="H108" s="75" t="s">
        <v>35</v>
      </c>
      <c r="I108" s="75" t="s">
        <v>25</v>
      </c>
      <c r="J108" s="75" t="s">
        <v>36</v>
      </c>
      <c r="K108" s="75" t="s">
        <v>3320</v>
      </c>
      <c r="L108" s="75" t="s">
        <v>28</v>
      </c>
      <c r="M108" s="76">
        <v>44806</v>
      </c>
      <c r="N108" s="76">
        <v>44801</v>
      </c>
      <c r="O108" s="76"/>
      <c r="P108" s="78">
        <f t="shared" si="6"/>
        <v>0.93698630136986305</v>
      </c>
      <c r="Q108" s="78">
        <f t="shared" si="7"/>
        <v>5</v>
      </c>
      <c r="R108" s="74" t="s">
        <v>650</v>
      </c>
      <c r="S108" s="80" t="s">
        <v>1054</v>
      </c>
      <c r="T108" s="85" t="s">
        <v>2147</v>
      </c>
    </row>
    <row r="109" spans="1:21" ht="30" customHeight="1">
      <c r="A109" s="82" t="s">
        <v>3321</v>
      </c>
      <c r="B109" s="83">
        <v>44732</v>
      </c>
      <c r="C109" s="84">
        <v>41</v>
      </c>
      <c r="D109" s="82" t="s">
        <v>3322</v>
      </c>
      <c r="E109" s="82" t="s">
        <v>148</v>
      </c>
      <c r="F109" s="82" t="s">
        <v>33</v>
      </c>
      <c r="G109" s="82" t="s">
        <v>51</v>
      </c>
      <c r="H109" s="82" t="s">
        <v>35</v>
      </c>
      <c r="I109" s="82" t="s">
        <v>213</v>
      </c>
      <c r="J109" s="82"/>
      <c r="K109" s="82" t="s">
        <v>3323</v>
      </c>
      <c r="L109" s="82" t="s">
        <v>28</v>
      </c>
      <c r="M109" s="83">
        <v>44810</v>
      </c>
      <c r="N109" s="83">
        <v>44801</v>
      </c>
      <c r="O109" s="83"/>
      <c r="P109" s="78">
        <f t="shared" si="6"/>
        <v>0.18904109589041096</v>
      </c>
      <c r="Q109" s="78">
        <f t="shared" si="7"/>
        <v>9</v>
      </c>
      <c r="R109" s="98" t="s">
        <v>285</v>
      </c>
      <c r="S109" s="80" t="s">
        <v>46</v>
      </c>
      <c r="T109" s="96" t="s">
        <v>47</v>
      </c>
    </row>
    <row r="110" spans="1:21" ht="30" hidden="1" customHeight="1">
      <c r="A110" s="82" t="s">
        <v>3324</v>
      </c>
      <c r="B110" s="83">
        <v>44522</v>
      </c>
      <c r="C110" s="84">
        <v>28</v>
      </c>
      <c r="D110" s="82" t="s">
        <v>3325</v>
      </c>
      <c r="E110" s="82" t="s">
        <v>344</v>
      </c>
      <c r="F110" s="82" t="s">
        <v>33</v>
      </c>
      <c r="G110" s="82" t="s">
        <v>73</v>
      </c>
      <c r="H110" s="82" t="s">
        <v>35</v>
      </c>
      <c r="I110" s="82" t="s">
        <v>213</v>
      </c>
      <c r="J110" s="82" t="s">
        <v>60</v>
      </c>
      <c r="K110" s="82" t="s">
        <v>3326</v>
      </c>
      <c r="L110" s="82" t="s">
        <v>28</v>
      </c>
      <c r="M110" s="83">
        <v>44811</v>
      </c>
      <c r="N110" s="83">
        <v>44802</v>
      </c>
      <c r="O110" s="83"/>
      <c r="P110" s="78">
        <f t="shared" si="6"/>
        <v>0.76712328767123283</v>
      </c>
      <c r="Q110" s="78">
        <f t="shared" si="7"/>
        <v>9</v>
      </c>
      <c r="R110" s="79" t="s">
        <v>38</v>
      </c>
      <c r="S110" s="74" t="s">
        <v>1475</v>
      </c>
      <c r="T110" s="74" t="s">
        <v>39</v>
      </c>
    </row>
    <row r="111" spans="1:21" s="74" customFormat="1" ht="30" hidden="1" customHeight="1">
      <c r="A111" s="75" t="s">
        <v>3327</v>
      </c>
      <c r="B111" s="76">
        <v>43290</v>
      </c>
      <c r="C111" s="77">
        <v>32</v>
      </c>
      <c r="D111" s="75" t="s">
        <v>3328</v>
      </c>
      <c r="E111" s="75" t="s">
        <v>579</v>
      </c>
      <c r="F111" s="75" t="s">
        <v>22</v>
      </c>
      <c r="G111" s="75" t="s">
        <v>363</v>
      </c>
      <c r="H111" s="75" t="s">
        <v>35</v>
      </c>
      <c r="I111" s="75" t="s">
        <v>3329</v>
      </c>
      <c r="J111" s="75"/>
      <c r="K111" s="75" t="s">
        <v>3330</v>
      </c>
      <c r="L111" s="75" t="s">
        <v>28</v>
      </c>
      <c r="M111" s="76">
        <v>44811</v>
      </c>
      <c r="N111" s="76">
        <v>44802</v>
      </c>
      <c r="O111" s="76"/>
      <c r="P111" s="78">
        <f t="shared" si="6"/>
        <v>4.1424657534246574</v>
      </c>
      <c r="Q111" s="78">
        <f t="shared" si="7"/>
        <v>9</v>
      </c>
      <c r="R111" s="74" t="s">
        <v>1482</v>
      </c>
      <c r="S111" s="80" t="s">
        <v>46</v>
      </c>
      <c r="T111" s="74" t="s">
        <v>47</v>
      </c>
    </row>
    <row r="112" spans="1:21" s="74" customFormat="1" ht="30" hidden="1" customHeight="1">
      <c r="A112" s="75" t="s">
        <v>3331</v>
      </c>
      <c r="B112" s="76">
        <v>35258</v>
      </c>
      <c r="C112" s="77">
        <v>55</v>
      </c>
      <c r="D112" s="75" t="s">
        <v>3332</v>
      </c>
      <c r="E112" s="75" t="s">
        <v>1102</v>
      </c>
      <c r="F112" s="75" t="s">
        <v>33</v>
      </c>
      <c r="G112" s="75" t="s">
        <v>250</v>
      </c>
      <c r="H112" s="75" t="s">
        <v>35</v>
      </c>
      <c r="I112" s="75" t="s">
        <v>25</v>
      </c>
      <c r="J112" s="75"/>
      <c r="K112" s="75" t="s">
        <v>3333</v>
      </c>
      <c r="L112" s="75" t="s">
        <v>28</v>
      </c>
      <c r="M112" s="76">
        <v>44809</v>
      </c>
      <c r="N112" s="76">
        <v>44803</v>
      </c>
      <c r="O112" s="76"/>
      <c r="P112" s="78">
        <f t="shared" si="6"/>
        <v>26.150684931506849</v>
      </c>
      <c r="Q112" s="78">
        <f t="shared" si="7"/>
        <v>6</v>
      </c>
      <c r="R112" s="74" t="s">
        <v>38</v>
      </c>
      <c r="S112" s="74" t="s">
        <v>1475</v>
      </c>
      <c r="T112" s="79" t="s">
        <v>39</v>
      </c>
      <c r="U112" s="87"/>
    </row>
    <row r="113" spans="1:94" s="74" customFormat="1" ht="30" hidden="1" customHeight="1">
      <c r="A113" s="75" t="s">
        <v>3334</v>
      </c>
      <c r="B113" s="76">
        <v>41750</v>
      </c>
      <c r="C113" s="77">
        <v>36</v>
      </c>
      <c r="D113" s="75" t="s">
        <v>3335</v>
      </c>
      <c r="E113" s="75" t="s">
        <v>80</v>
      </c>
      <c r="F113" s="75" t="s">
        <v>33</v>
      </c>
      <c r="G113" s="75" t="s">
        <v>81</v>
      </c>
      <c r="H113" s="75" t="s">
        <v>685</v>
      </c>
      <c r="I113" s="75" t="s">
        <v>25</v>
      </c>
      <c r="J113" s="75"/>
      <c r="K113" s="75" t="s">
        <v>3336</v>
      </c>
      <c r="L113" s="75" t="s">
        <v>28</v>
      </c>
      <c r="M113" s="76">
        <v>44810</v>
      </c>
      <c r="N113" s="76">
        <v>44804</v>
      </c>
      <c r="O113" s="76"/>
      <c r="P113" s="78">
        <f t="shared" si="6"/>
        <v>8.367123287671232</v>
      </c>
      <c r="Q113" s="78">
        <f t="shared" si="7"/>
        <v>6</v>
      </c>
      <c r="R113" s="74" t="s">
        <v>38</v>
      </c>
      <c r="S113" s="74" t="s">
        <v>1780</v>
      </c>
      <c r="T113" s="79" t="s">
        <v>39</v>
      </c>
      <c r="U113" s="87"/>
    </row>
    <row r="115" spans="1:94" ht="30" customHeight="1">
      <c r="A115" s="99"/>
      <c r="B115" s="99"/>
      <c r="C115" s="99"/>
      <c r="D115" s="99"/>
      <c r="E115" s="99"/>
      <c r="F115" s="99"/>
      <c r="G115" s="99"/>
      <c r="H115" s="99"/>
      <c r="I115" s="99"/>
      <c r="J115" s="99"/>
      <c r="K115" s="99"/>
      <c r="L115" s="99"/>
      <c r="M115" s="99"/>
      <c r="N115" s="99"/>
      <c r="O115" s="99"/>
      <c r="P115" s="99"/>
      <c r="Q115" s="99"/>
      <c r="R115" s="99"/>
      <c r="S115" s="99"/>
      <c r="T115" s="99"/>
      <c r="U115" s="99"/>
      <c r="V115" s="99"/>
      <c r="W115" s="99"/>
      <c r="X115" s="99"/>
      <c r="Y115" s="99"/>
      <c r="Z115" s="99"/>
      <c r="AA115" s="99"/>
      <c r="AB115" s="99"/>
      <c r="AC115" s="99"/>
      <c r="AD115" s="99"/>
      <c r="AE115" s="99"/>
      <c r="AF115" s="99"/>
      <c r="AG115" s="99"/>
      <c r="AH115" s="99"/>
      <c r="AI115" s="99"/>
      <c r="AJ115" s="99"/>
      <c r="AK115" s="99"/>
      <c r="AL115" s="99"/>
      <c r="AM115" s="99"/>
      <c r="AN115" s="99"/>
      <c r="AO115" s="99"/>
      <c r="AP115" s="99"/>
      <c r="AQ115" s="99"/>
      <c r="AR115" s="99"/>
      <c r="AS115" s="99"/>
      <c r="AT115" s="99"/>
      <c r="AU115" s="99"/>
      <c r="AV115" s="99"/>
      <c r="AW115" s="99"/>
      <c r="AX115" s="99"/>
      <c r="AY115" s="99"/>
      <c r="AZ115" s="99"/>
      <c r="BA115" s="99"/>
      <c r="BB115" s="99"/>
      <c r="BC115" s="99"/>
      <c r="BD115" s="99"/>
      <c r="BE115" s="99"/>
      <c r="BF115" s="99"/>
      <c r="BG115" s="99"/>
      <c r="BH115" s="99"/>
      <c r="BI115" s="99"/>
      <c r="BJ115" s="99"/>
      <c r="BK115" s="99"/>
      <c r="BL115" s="99"/>
      <c r="BM115" s="99"/>
      <c r="BN115" s="99"/>
      <c r="BO115" s="99"/>
      <c r="BP115" s="99"/>
      <c r="BQ115" s="99"/>
      <c r="BR115" s="99"/>
      <c r="BS115" s="99"/>
      <c r="BT115" s="99"/>
      <c r="BU115" s="99"/>
      <c r="BV115" s="99"/>
      <c r="BW115" s="99"/>
      <c r="BX115" s="99"/>
      <c r="BY115" s="99"/>
      <c r="BZ115" s="99"/>
      <c r="CA115" s="99"/>
      <c r="CB115" s="99"/>
      <c r="CC115" s="99"/>
      <c r="CD115" s="99"/>
      <c r="CE115" s="99"/>
      <c r="CF115" s="99"/>
      <c r="CG115" s="99"/>
      <c r="CH115" s="99"/>
      <c r="CI115" s="99"/>
      <c r="CJ115" s="99"/>
      <c r="CK115" s="99"/>
      <c r="CL115" s="99"/>
      <c r="CM115" s="99"/>
      <c r="CN115" s="99"/>
      <c r="CO115" s="99"/>
      <c r="CP115" s="99"/>
    </row>
    <row r="116" spans="1:94" ht="30" customHeight="1">
      <c r="A116" s="99"/>
      <c r="B116" s="101">
        <f>18/31</f>
        <v>0.58064516129032262</v>
      </c>
      <c r="C116" s="99"/>
      <c r="D116" s="99">
        <f>43-9</f>
        <v>34</v>
      </c>
      <c r="E116" s="101">
        <f>61/112</f>
        <v>0.5446428571428571</v>
      </c>
      <c r="F116" s="99"/>
      <c r="G116" s="99"/>
      <c r="H116" s="99"/>
      <c r="I116" s="99" t="s">
        <v>3337</v>
      </c>
      <c r="J116" s="99" t="s">
        <v>2498</v>
      </c>
      <c r="K116" s="99"/>
      <c r="L116" s="99"/>
      <c r="M116" s="99"/>
      <c r="N116" s="99"/>
      <c r="O116" s="99"/>
      <c r="P116" s="99"/>
      <c r="Q116" s="101">
        <f>10/11</f>
        <v>0.90909090909090906</v>
      </c>
      <c r="R116" s="101">
        <f>9/112</f>
        <v>8.0357142857142863E-2</v>
      </c>
      <c r="S116" s="99"/>
      <c r="T116" s="99"/>
      <c r="U116" s="99"/>
      <c r="V116" s="99"/>
      <c r="W116" s="99"/>
      <c r="X116" s="99"/>
      <c r="Y116" s="99"/>
      <c r="Z116" s="99"/>
      <c r="AA116" s="99"/>
      <c r="AB116" s="99"/>
      <c r="AC116" s="99"/>
      <c r="AD116" s="99"/>
      <c r="AE116" s="99"/>
      <c r="AF116" s="99"/>
      <c r="AG116" s="99"/>
      <c r="AH116" s="99"/>
      <c r="AI116" s="99"/>
      <c r="AJ116" s="99"/>
      <c r="AK116" s="99"/>
      <c r="AL116" s="99"/>
      <c r="AM116" s="99"/>
      <c r="AN116" s="99"/>
      <c r="AO116" s="99"/>
      <c r="AP116" s="99"/>
      <c r="AQ116" s="99"/>
      <c r="AR116" s="99"/>
      <c r="AS116" s="99"/>
      <c r="AT116" s="99"/>
      <c r="AU116" s="99"/>
      <c r="AV116" s="99"/>
      <c r="AW116" s="99"/>
      <c r="AX116" s="99"/>
      <c r="AY116" s="99"/>
      <c r="AZ116" s="99"/>
      <c r="BA116" s="99"/>
      <c r="BB116" s="99"/>
      <c r="BC116" s="99"/>
      <c r="BD116" s="99"/>
      <c r="BE116" s="99"/>
      <c r="BF116" s="99"/>
      <c r="BG116" s="99"/>
      <c r="BH116" s="99"/>
      <c r="BI116" s="99"/>
      <c r="BJ116" s="99"/>
      <c r="BK116" s="99"/>
      <c r="BL116" s="99"/>
      <c r="BM116" s="99"/>
      <c r="BN116" s="99"/>
      <c r="BO116" s="99"/>
      <c r="BP116" s="99"/>
      <c r="BQ116" s="99"/>
      <c r="BR116" s="99"/>
      <c r="BS116" s="99"/>
      <c r="BT116" s="99"/>
      <c r="BU116" s="99"/>
      <c r="BV116" s="99"/>
      <c r="BW116" s="99"/>
      <c r="BX116" s="99"/>
      <c r="BY116" s="99"/>
      <c r="BZ116" s="99"/>
      <c r="CA116" s="99"/>
      <c r="CB116" s="99"/>
      <c r="CC116" s="99"/>
      <c r="CD116" s="99"/>
      <c r="CE116" s="99"/>
      <c r="CF116" s="99"/>
      <c r="CG116" s="99"/>
      <c r="CH116" s="99"/>
      <c r="CI116" s="99"/>
      <c r="CJ116" s="99"/>
      <c r="CK116" s="99"/>
      <c r="CL116" s="99"/>
      <c r="CM116" s="99"/>
      <c r="CN116" s="99"/>
      <c r="CO116" s="99"/>
      <c r="CP116" s="99"/>
    </row>
    <row r="117" spans="1:94" ht="30" customHeight="1">
      <c r="A117" s="99"/>
      <c r="B117" s="99">
        <v>112</v>
      </c>
      <c r="C117" s="99">
        <v>10</v>
      </c>
      <c r="D117" s="99">
        <v>18</v>
      </c>
      <c r="E117" s="99"/>
      <c r="F117" s="100">
        <f>D117/112</f>
        <v>0.16071428571428573</v>
      </c>
      <c r="G117" s="99"/>
      <c r="H117" s="99"/>
      <c r="I117" s="99">
        <v>6</v>
      </c>
      <c r="J117" s="99">
        <v>3</v>
      </c>
      <c r="K117" s="101">
        <f>J117/I117</f>
        <v>0.5</v>
      </c>
      <c r="L117" s="99"/>
      <c r="M117" s="99">
        <v>2</v>
      </c>
      <c r="N117" s="101">
        <f>M117/I117</f>
        <v>0.33333333333333331</v>
      </c>
      <c r="O117" s="101"/>
      <c r="P117" s="99"/>
      <c r="Q117" s="101">
        <f>2/9</f>
        <v>0.22222222222222221</v>
      </c>
      <c r="R117" s="99"/>
      <c r="S117" s="99"/>
      <c r="T117" s="99"/>
      <c r="U117" s="99"/>
      <c r="V117" s="99"/>
      <c r="W117" s="99"/>
      <c r="X117" s="99"/>
      <c r="Y117" s="99"/>
      <c r="Z117" s="99"/>
      <c r="AA117" s="99"/>
      <c r="AB117" s="99"/>
      <c r="AC117" s="99"/>
      <c r="AD117" s="99"/>
      <c r="AE117" s="99"/>
      <c r="AF117" s="99"/>
      <c r="AG117" s="99"/>
      <c r="AH117" s="99"/>
      <c r="AI117" s="99"/>
      <c r="AJ117" s="99"/>
      <c r="AK117" s="99"/>
      <c r="AL117" s="99"/>
      <c r="AM117" s="99"/>
      <c r="AN117" s="99"/>
      <c r="AO117" s="99"/>
      <c r="AP117" s="99"/>
      <c r="AQ117" s="99"/>
      <c r="AR117" s="99"/>
      <c r="AS117" s="99"/>
      <c r="AT117" s="99"/>
      <c r="AU117" s="99"/>
      <c r="AV117" s="99"/>
      <c r="AW117" s="99"/>
      <c r="AX117" s="99"/>
      <c r="AY117" s="99"/>
      <c r="AZ117" s="99"/>
      <c r="BA117" s="99"/>
      <c r="BB117" s="99"/>
      <c r="BC117" s="99"/>
      <c r="BD117" s="99"/>
      <c r="BE117" s="99"/>
      <c r="BF117" s="99"/>
      <c r="BG117" s="99"/>
      <c r="BH117" s="99"/>
      <c r="BI117" s="99"/>
      <c r="BJ117" s="99"/>
      <c r="BK117" s="99"/>
      <c r="BL117" s="99"/>
      <c r="BM117" s="99"/>
      <c r="BN117" s="99"/>
      <c r="BO117" s="99"/>
      <c r="BP117" s="99"/>
      <c r="BQ117" s="99"/>
      <c r="BR117" s="99"/>
      <c r="BS117" s="99"/>
      <c r="BT117" s="99"/>
      <c r="BU117" s="99"/>
      <c r="BV117" s="99"/>
      <c r="BW117" s="99"/>
      <c r="BX117" s="99"/>
      <c r="BY117" s="99"/>
      <c r="BZ117" s="99"/>
      <c r="CA117" s="99"/>
      <c r="CB117" s="99"/>
      <c r="CC117" s="99"/>
      <c r="CD117" s="99"/>
      <c r="CE117" s="99"/>
      <c r="CF117" s="99"/>
      <c r="CG117" s="99"/>
      <c r="CH117" s="99"/>
      <c r="CI117" s="99"/>
      <c r="CJ117" s="99"/>
      <c r="CK117" s="99"/>
      <c r="CL117" s="99"/>
      <c r="CM117" s="99"/>
      <c r="CN117" s="99"/>
      <c r="CO117" s="99"/>
      <c r="CP117" s="99"/>
    </row>
    <row r="118" spans="1:94" ht="30" customHeight="1">
      <c r="A118" s="99"/>
      <c r="B118" s="99"/>
      <c r="C118" s="99">
        <v>11</v>
      </c>
      <c r="D118" s="99">
        <v>9</v>
      </c>
      <c r="E118" s="99"/>
      <c r="F118" s="100">
        <f t="shared" ref="F118:F122" si="8">D118/112</f>
        <v>8.0357142857142863E-2</v>
      </c>
      <c r="G118" s="99"/>
      <c r="H118" s="99"/>
      <c r="I118" s="99">
        <v>10</v>
      </c>
      <c r="J118" s="99">
        <v>7</v>
      </c>
      <c r="K118" s="101">
        <f t="shared" ref="K118:K125" si="9">J118/I118</f>
        <v>0.7</v>
      </c>
      <c r="L118" s="99"/>
      <c r="M118" s="99">
        <v>4</v>
      </c>
      <c r="N118" s="101">
        <f t="shared" ref="N118:N125" si="10">M118/I118</f>
        <v>0.4</v>
      </c>
      <c r="O118" s="101"/>
      <c r="P118" s="99"/>
      <c r="Q118" s="99"/>
      <c r="R118" s="99"/>
      <c r="S118" s="99"/>
      <c r="T118" s="99"/>
      <c r="U118" s="99"/>
      <c r="V118" s="99"/>
      <c r="W118" s="99"/>
      <c r="X118" s="99"/>
      <c r="Y118" s="99"/>
      <c r="Z118" s="99"/>
      <c r="AA118" s="99"/>
      <c r="AB118" s="99"/>
      <c r="AC118" s="99"/>
      <c r="AD118" s="99"/>
      <c r="AE118" s="99"/>
      <c r="AF118" s="99"/>
      <c r="AG118" s="99"/>
      <c r="AH118" s="99"/>
      <c r="AI118" s="99"/>
      <c r="AJ118" s="99"/>
      <c r="AK118" s="99"/>
      <c r="AL118" s="99"/>
      <c r="AM118" s="99"/>
      <c r="AN118" s="99"/>
      <c r="AO118" s="99"/>
      <c r="AP118" s="99"/>
      <c r="AQ118" s="99"/>
      <c r="AR118" s="99"/>
      <c r="AS118" s="99"/>
      <c r="AT118" s="99"/>
      <c r="AU118" s="99"/>
      <c r="AV118" s="99"/>
      <c r="AW118" s="99"/>
      <c r="AX118" s="99"/>
      <c r="AY118" s="99"/>
      <c r="AZ118" s="99"/>
      <c r="BA118" s="99"/>
      <c r="BB118" s="99"/>
      <c r="BC118" s="99"/>
      <c r="BD118" s="99"/>
      <c r="BE118" s="99"/>
      <c r="BF118" s="99"/>
      <c r="BG118" s="99"/>
      <c r="BH118" s="99"/>
      <c r="BI118" s="99"/>
      <c r="BJ118" s="99"/>
      <c r="BK118" s="99"/>
      <c r="BL118" s="99"/>
      <c r="BM118" s="99"/>
      <c r="BN118" s="99"/>
      <c r="BO118" s="99"/>
      <c r="BP118" s="99"/>
      <c r="BQ118" s="99"/>
      <c r="BR118" s="99"/>
      <c r="BS118" s="99"/>
      <c r="BT118" s="99"/>
      <c r="BU118" s="99"/>
      <c r="BV118" s="99"/>
      <c r="BW118" s="99"/>
      <c r="BX118" s="99"/>
      <c r="BY118" s="99"/>
      <c r="BZ118" s="99"/>
      <c r="CA118" s="99"/>
      <c r="CB118" s="99"/>
      <c r="CC118" s="99"/>
      <c r="CD118" s="99"/>
      <c r="CE118" s="99"/>
      <c r="CF118" s="99"/>
      <c r="CG118" s="99"/>
      <c r="CH118" s="99"/>
      <c r="CI118" s="99"/>
      <c r="CJ118" s="99"/>
      <c r="CK118" s="99"/>
      <c r="CL118" s="99"/>
      <c r="CM118" s="99"/>
      <c r="CN118" s="99"/>
      <c r="CO118" s="99"/>
      <c r="CP118" s="99"/>
    </row>
    <row r="119" spans="1:94" ht="30" customHeight="1">
      <c r="A119" s="99"/>
      <c r="B119" s="99"/>
      <c r="C119" s="99">
        <v>5</v>
      </c>
      <c r="D119" s="99">
        <v>21</v>
      </c>
      <c r="E119" s="99"/>
      <c r="F119" s="100">
        <f t="shared" si="8"/>
        <v>0.1875</v>
      </c>
      <c r="G119" s="99"/>
      <c r="H119" s="99"/>
      <c r="I119" s="99">
        <v>42</v>
      </c>
      <c r="J119" s="99">
        <v>28</v>
      </c>
      <c r="K119" s="101">
        <f t="shared" si="9"/>
        <v>0.66666666666666663</v>
      </c>
      <c r="L119" s="99"/>
      <c r="M119" s="99">
        <v>17</v>
      </c>
      <c r="N119" s="101">
        <f t="shared" si="10"/>
        <v>0.40476190476190477</v>
      </c>
      <c r="O119" s="101"/>
      <c r="P119" s="99"/>
      <c r="Q119" s="99"/>
      <c r="R119" s="99"/>
      <c r="S119" s="99"/>
      <c r="T119" s="99"/>
      <c r="U119" s="99"/>
      <c r="V119" s="99"/>
      <c r="W119" s="99"/>
      <c r="X119" s="99"/>
      <c r="Y119" s="99"/>
      <c r="Z119" s="99"/>
      <c r="AA119" s="99"/>
      <c r="AB119" s="99"/>
      <c r="AC119" s="99"/>
      <c r="AD119" s="99"/>
      <c r="AE119" s="99"/>
      <c r="AF119" s="99"/>
      <c r="AG119" s="99"/>
      <c r="AH119" s="99"/>
      <c r="AI119" s="99"/>
      <c r="AJ119" s="99"/>
      <c r="AK119" s="99"/>
      <c r="AL119" s="99"/>
      <c r="AM119" s="99"/>
      <c r="AN119" s="99"/>
      <c r="AO119" s="99"/>
      <c r="AP119" s="99"/>
      <c r="AQ119" s="99"/>
      <c r="AR119" s="99"/>
      <c r="AS119" s="99"/>
      <c r="AT119" s="99"/>
      <c r="AU119" s="99"/>
      <c r="AV119" s="99"/>
      <c r="AW119" s="99"/>
      <c r="AX119" s="99"/>
      <c r="AY119" s="99"/>
      <c r="AZ119" s="99"/>
      <c r="BA119" s="99"/>
      <c r="BB119" s="99"/>
      <c r="BC119" s="99"/>
      <c r="BD119" s="99"/>
      <c r="BE119" s="99"/>
      <c r="BF119" s="99"/>
      <c r="BG119" s="99"/>
      <c r="BH119" s="99"/>
      <c r="BI119" s="99"/>
      <c r="BJ119" s="99"/>
      <c r="BK119" s="99"/>
      <c r="BL119" s="99"/>
      <c r="BM119" s="99"/>
      <c r="BN119" s="99"/>
      <c r="BO119" s="99"/>
      <c r="BP119" s="99"/>
      <c r="BQ119" s="99"/>
      <c r="BR119" s="99"/>
      <c r="BS119" s="99"/>
      <c r="BT119" s="99"/>
      <c r="BU119" s="99"/>
      <c r="BV119" s="99"/>
      <c r="BW119" s="99"/>
      <c r="BX119" s="99"/>
      <c r="BY119" s="99"/>
      <c r="BZ119" s="99"/>
      <c r="CA119" s="99"/>
      <c r="CB119" s="99"/>
      <c r="CC119" s="99"/>
      <c r="CD119" s="99"/>
      <c r="CE119" s="99"/>
      <c r="CF119" s="99"/>
      <c r="CG119" s="99"/>
      <c r="CH119" s="99"/>
      <c r="CI119" s="99"/>
      <c r="CJ119" s="99"/>
      <c r="CK119" s="99"/>
      <c r="CL119" s="99"/>
      <c r="CM119" s="99"/>
      <c r="CN119" s="99"/>
      <c r="CO119" s="99"/>
      <c r="CP119" s="99"/>
    </row>
    <row r="120" spans="1:94" ht="30" customHeight="1">
      <c r="A120" s="99"/>
      <c r="B120" s="101">
        <f>C117/112</f>
        <v>8.9285714285714288E-2</v>
      </c>
      <c r="C120" s="99"/>
      <c r="D120" s="99">
        <v>7</v>
      </c>
      <c r="E120" s="99"/>
      <c r="F120" s="100">
        <f t="shared" si="8"/>
        <v>6.25E-2</v>
      </c>
      <c r="G120" s="99"/>
      <c r="H120" s="99"/>
      <c r="I120" s="99">
        <v>3</v>
      </c>
      <c r="J120" s="99">
        <v>1</v>
      </c>
      <c r="K120" s="101">
        <f t="shared" si="9"/>
        <v>0.33333333333333331</v>
      </c>
      <c r="L120" s="99"/>
      <c r="M120" s="99">
        <v>2</v>
      </c>
      <c r="N120" s="101">
        <f t="shared" si="10"/>
        <v>0.66666666666666663</v>
      </c>
      <c r="O120" s="101"/>
      <c r="P120" s="99"/>
      <c r="Q120" s="99"/>
      <c r="R120" s="99"/>
      <c r="S120" s="99"/>
      <c r="T120" s="99"/>
      <c r="U120" s="99"/>
      <c r="V120" s="99"/>
      <c r="W120" s="99"/>
      <c r="X120" s="99"/>
      <c r="Y120" s="99"/>
      <c r="Z120" s="99"/>
      <c r="AA120" s="99"/>
      <c r="AB120" s="99"/>
      <c r="AC120" s="99"/>
      <c r="AD120" s="99"/>
      <c r="AE120" s="99"/>
      <c r="AF120" s="99"/>
      <c r="AG120" s="99"/>
      <c r="AH120" s="99"/>
      <c r="AI120" s="99"/>
      <c r="AJ120" s="99"/>
      <c r="AK120" s="99"/>
      <c r="AL120" s="99"/>
      <c r="AM120" s="99"/>
      <c r="AN120" s="99"/>
      <c r="AO120" s="99"/>
      <c r="AP120" s="99"/>
      <c r="AQ120" s="99"/>
      <c r="AR120" s="99"/>
      <c r="AS120" s="99"/>
      <c r="AT120" s="99"/>
      <c r="AU120" s="99"/>
      <c r="AV120" s="99"/>
      <c r="AW120" s="99"/>
      <c r="AX120" s="99"/>
      <c r="AY120" s="99"/>
      <c r="AZ120" s="99"/>
      <c r="BA120" s="99"/>
      <c r="BB120" s="99"/>
      <c r="BC120" s="99"/>
      <c r="BD120" s="99"/>
      <c r="BE120" s="99"/>
      <c r="BF120" s="99"/>
      <c r="BG120" s="99"/>
      <c r="BH120" s="99"/>
      <c r="BI120" s="99"/>
      <c r="BJ120" s="99"/>
      <c r="BK120" s="99"/>
      <c r="BL120" s="99"/>
      <c r="BM120" s="99"/>
      <c r="BN120" s="99"/>
      <c r="BO120" s="99"/>
      <c r="BP120" s="99"/>
      <c r="BQ120" s="99"/>
      <c r="BR120" s="99"/>
      <c r="BS120" s="99"/>
      <c r="BT120" s="99"/>
      <c r="BU120" s="99"/>
      <c r="BV120" s="99"/>
      <c r="BW120" s="99"/>
      <c r="BX120" s="99"/>
      <c r="BY120" s="99"/>
      <c r="BZ120" s="99"/>
      <c r="CA120" s="99"/>
      <c r="CB120" s="99"/>
      <c r="CC120" s="99"/>
      <c r="CD120" s="99"/>
      <c r="CE120" s="99"/>
      <c r="CF120" s="99"/>
      <c r="CG120" s="99"/>
      <c r="CH120" s="99"/>
      <c r="CI120" s="99"/>
      <c r="CJ120" s="99"/>
      <c r="CK120" s="99"/>
      <c r="CL120" s="99"/>
      <c r="CM120" s="99"/>
      <c r="CN120" s="99"/>
      <c r="CO120" s="99"/>
      <c r="CP120" s="99"/>
    </row>
    <row r="121" spans="1:94" ht="30" customHeight="1">
      <c r="A121" s="99"/>
      <c r="B121" s="101">
        <f t="shared" ref="B121:B122" si="11">C118/112</f>
        <v>9.8214285714285712E-2</v>
      </c>
      <c r="C121" s="99"/>
      <c r="D121" s="99">
        <v>1</v>
      </c>
      <c r="E121" s="99"/>
      <c r="F121" s="100">
        <f t="shared" si="8"/>
        <v>8.9285714285714281E-3</v>
      </c>
      <c r="G121" s="99"/>
      <c r="H121" s="99"/>
      <c r="I121" s="99">
        <v>5</v>
      </c>
      <c r="J121" s="99">
        <v>5</v>
      </c>
      <c r="K121" s="101">
        <f t="shared" si="9"/>
        <v>1</v>
      </c>
      <c r="L121" s="99"/>
      <c r="M121" s="99">
        <v>2</v>
      </c>
      <c r="N121" s="101">
        <f t="shared" si="10"/>
        <v>0.4</v>
      </c>
      <c r="O121" s="101"/>
      <c r="P121" s="99"/>
      <c r="Q121" s="99"/>
      <c r="R121" s="99"/>
      <c r="S121" s="99"/>
      <c r="T121" s="99"/>
      <c r="U121" s="99"/>
      <c r="V121" s="99"/>
      <c r="W121" s="99"/>
      <c r="X121" s="99"/>
      <c r="Y121" s="99"/>
      <c r="Z121" s="99"/>
      <c r="AA121" s="99"/>
      <c r="AB121" s="99"/>
      <c r="AC121" s="99"/>
      <c r="AD121" s="99"/>
      <c r="AE121" s="99"/>
      <c r="AF121" s="99"/>
      <c r="AG121" s="99"/>
      <c r="AH121" s="99"/>
      <c r="AI121" s="99"/>
      <c r="AJ121" s="99"/>
      <c r="AK121" s="99"/>
      <c r="AL121" s="99"/>
      <c r="AM121" s="99"/>
      <c r="AN121" s="99"/>
      <c r="AO121" s="99"/>
      <c r="AP121" s="99"/>
      <c r="AQ121" s="99"/>
      <c r="AR121" s="99"/>
      <c r="AS121" s="99"/>
      <c r="AT121" s="99"/>
      <c r="AU121" s="99"/>
      <c r="AV121" s="99"/>
      <c r="AW121" s="99"/>
      <c r="AX121" s="99"/>
      <c r="AY121" s="99"/>
      <c r="AZ121" s="99"/>
      <c r="BA121" s="99"/>
      <c r="BB121" s="99"/>
      <c r="BC121" s="99"/>
      <c r="BD121" s="99"/>
      <c r="BE121" s="99"/>
      <c r="BF121" s="99"/>
      <c r="BG121" s="99"/>
      <c r="BH121" s="99"/>
      <c r="BI121" s="99"/>
      <c r="BJ121" s="99"/>
      <c r="BK121" s="99"/>
      <c r="BL121" s="99"/>
      <c r="BM121" s="99"/>
      <c r="BN121" s="99"/>
      <c r="BO121" s="99"/>
      <c r="BP121" s="99"/>
      <c r="BQ121" s="99"/>
      <c r="BR121" s="99"/>
      <c r="BS121" s="99"/>
      <c r="BT121" s="99"/>
      <c r="BU121" s="99"/>
      <c r="BV121" s="99"/>
      <c r="BW121" s="99"/>
      <c r="BX121" s="99"/>
      <c r="BY121" s="99"/>
      <c r="BZ121" s="99"/>
      <c r="CA121" s="99"/>
      <c r="CB121" s="99"/>
      <c r="CC121" s="99"/>
      <c r="CD121" s="99"/>
      <c r="CE121" s="99"/>
      <c r="CF121" s="99"/>
      <c r="CG121" s="99"/>
      <c r="CH121" s="99"/>
      <c r="CI121" s="99"/>
      <c r="CJ121" s="99"/>
      <c r="CK121" s="99"/>
      <c r="CL121" s="99"/>
      <c r="CM121" s="99"/>
      <c r="CN121" s="99"/>
      <c r="CO121" s="99"/>
      <c r="CP121" s="99"/>
    </row>
    <row r="122" spans="1:94" ht="30" customHeight="1">
      <c r="A122" s="99"/>
      <c r="B122" s="101">
        <f t="shared" si="11"/>
        <v>4.4642857142857144E-2</v>
      </c>
      <c r="C122" s="99"/>
      <c r="D122" s="99">
        <f>SUM(D117:D121)</f>
        <v>56</v>
      </c>
      <c r="E122" s="99"/>
      <c r="F122" s="100">
        <f t="shared" si="8"/>
        <v>0.5</v>
      </c>
      <c r="G122" s="99"/>
      <c r="H122" s="99"/>
      <c r="I122" s="99">
        <v>6</v>
      </c>
      <c r="J122" s="99">
        <v>0</v>
      </c>
      <c r="K122" s="101">
        <f t="shared" si="9"/>
        <v>0</v>
      </c>
      <c r="L122" s="99"/>
      <c r="M122" s="101">
        <v>0.05</v>
      </c>
      <c r="N122" s="101">
        <f t="shared" si="10"/>
        <v>8.3333333333333332E-3</v>
      </c>
      <c r="O122" s="101"/>
      <c r="P122" s="99"/>
      <c r="Q122" s="99"/>
      <c r="R122" s="99"/>
      <c r="S122" s="99"/>
      <c r="T122" s="99"/>
      <c r="U122" s="99"/>
      <c r="V122" s="99"/>
      <c r="W122" s="99"/>
      <c r="X122" s="99"/>
      <c r="Y122" s="99"/>
      <c r="Z122" s="99"/>
      <c r="AA122" s="99"/>
      <c r="AB122" s="99"/>
      <c r="AC122" s="99"/>
      <c r="AD122" s="99"/>
      <c r="AE122" s="99"/>
      <c r="AF122" s="99"/>
      <c r="AG122" s="99"/>
      <c r="AH122" s="99"/>
      <c r="AI122" s="99"/>
      <c r="AJ122" s="99"/>
      <c r="AK122" s="99"/>
      <c r="AL122" s="99"/>
      <c r="AM122" s="99"/>
      <c r="AN122" s="99"/>
      <c r="AO122" s="99"/>
      <c r="AP122" s="99"/>
      <c r="AQ122" s="99"/>
      <c r="AR122" s="99"/>
      <c r="AS122" s="99"/>
      <c r="AT122" s="99"/>
      <c r="AU122" s="99"/>
      <c r="AV122" s="99"/>
      <c r="AW122" s="99"/>
      <c r="AX122" s="99"/>
      <c r="AY122" s="99"/>
      <c r="AZ122" s="99"/>
      <c r="BA122" s="99"/>
      <c r="BB122" s="99"/>
      <c r="BC122" s="99"/>
      <c r="BD122" s="99"/>
      <c r="BE122" s="99"/>
      <c r="BF122" s="99"/>
      <c r="BG122" s="99"/>
      <c r="BH122" s="99"/>
      <c r="BI122" s="99"/>
      <c r="BJ122" s="99"/>
      <c r="BK122" s="99"/>
      <c r="BL122" s="99"/>
      <c r="BM122" s="99"/>
      <c r="BN122" s="99"/>
      <c r="BO122" s="99"/>
      <c r="BP122" s="99"/>
      <c r="BQ122" s="99"/>
      <c r="BR122" s="99"/>
      <c r="BS122" s="99"/>
      <c r="BT122" s="99"/>
      <c r="BU122" s="99"/>
      <c r="BV122" s="99"/>
      <c r="BW122" s="99"/>
      <c r="BX122" s="99"/>
      <c r="BY122" s="99"/>
      <c r="BZ122" s="99"/>
      <c r="CA122" s="99"/>
      <c r="CB122" s="99"/>
      <c r="CC122" s="99"/>
      <c r="CD122" s="99"/>
      <c r="CE122" s="99"/>
      <c r="CF122" s="99"/>
      <c r="CG122" s="99"/>
      <c r="CH122" s="99"/>
      <c r="CI122" s="99"/>
      <c r="CJ122" s="99"/>
      <c r="CK122" s="99"/>
      <c r="CL122" s="99"/>
      <c r="CM122" s="99"/>
      <c r="CN122" s="99"/>
      <c r="CO122" s="99"/>
      <c r="CP122" s="99"/>
    </row>
    <row r="123" spans="1:94" ht="30" customHeight="1">
      <c r="A123" s="99"/>
      <c r="B123" s="99"/>
      <c r="C123" s="99"/>
      <c r="D123" s="99">
        <v>61</v>
      </c>
      <c r="E123" s="99"/>
      <c r="F123" s="101">
        <f>D123/112</f>
        <v>0.5446428571428571</v>
      </c>
      <c r="G123" s="99"/>
      <c r="H123" s="99"/>
      <c r="I123" s="99">
        <v>8</v>
      </c>
      <c r="J123" s="99">
        <v>4</v>
      </c>
      <c r="K123" s="101">
        <f t="shared" si="9"/>
        <v>0.5</v>
      </c>
      <c r="L123" s="99"/>
      <c r="M123" s="99">
        <v>5</v>
      </c>
      <c r="N123" s="101">
        <f t="shared" si="10"/>
        <v>0.625</v>
      </c>
      <c r="O123" s="101"/>
      <c r="P123" s="99"/>
      <c r="Q123" s="99"/>
      <c r="R123" s="99"/>
      <c r="S123" s="99"/>
      <c r="T123" s="99"/>
      <c r="U123" s="99"/>
      <c r="V123" s="99"/>
      <c r="W123" s="99"/>
      <c r="X123" s="99"/>
      <c r="Y123" s="99"/>
      <c r="Z123" s="99"/>
      <c r="AA123" s="99"/>
      <c r="AB123" s="99"/>
      <c r="AC123" s="99"/>
      <c r="AD123" s="99"/>
      <c r="AE123" s="99"/>
      <c r="AF123" s="99"/>
      <c r="AG123" s="99"/>
      <c r="AH123" s="99"/>
      <c r="AI123" s="99"/>
      <c r="AJ123" s="99"/>
      <c r="AK123" s="99"/>
      <c r="AL123" s="99"/>
      <c r="AM123" s="99"/>
      <c r="AN123" s="99"/>
      <c r="AO123" s="99"/>
      <c r="AP123" s="99"/>
      <c r="AQ123" s="99"/>
      <c r="AR123" s="99"/>
      <c r="AS123" s="99"/>
      <c r="AT123" s="99"/>
      <c r="AU123" s="99"/>
      <c r="AV123" s="99"/>
      <c r="AW123" s="99"/>
      <c r="AX123" s="99"/>
      <c r="AY123" s="99"/>
      <c r="AZ123" s="99"/>
      <c r="BA123" s="99"/>
      <c r="BB123" s="99"/>
      <c r="BC123" s="99"/>
      <c r="BD123" s="99"/>
      <c r="BE123" s="99"/>
      <c r="BF123" s="99"/>
      <c r="BG123" s="99"/>
      <c r="BH123" s="99"/>
      <c r="BI123" s="99"/>
      <c r="BJ123" s="99"/>
      <c r="BK123" s="99"/>
      <c r="BL123" s="99"/>
      <c r="BM123" s="99"/>
      <c r="BN123" s="99"/>
      <c r="BO123" s="99"/>
      <c r="BP123" s="99"/>
      <c r="BQ123" s="99"/>
      <c r="BR123" s="99"/>
      <c r="BS123" s="99"/>
      <c r="BT123" s="99"/>
      <c r="BU123" s="99"/>
      <c r="BV123" s="99"/>
      <c r="BW123" s="99"/>
      <c r="BX123" s="99"/>
      <c r="BY123" s="99"/>
      <c r="BZ123" s="99"/>
      <c r="CA123" s="99"/>
      <c r="CB123" s="99"/>
      <c r="CC123" s="99"/>
      <c r="CD123" s="99"/>
      <c r="CE123" s="99"/>
      <c r="CF123" s="99"/>
      <c r="CG123" s="99"/>
      <c r="CH123" s="99"/>
      <c r="CI123" s="99"/>
      <c r="CJ123" s="99"/>
      <c r="CK123" s="99"/>
      <c r="CL123" s="99"/>
      <c r="CM123" s="99"/>
      <c r="CN123" s="99"/>
      <c r="CO123" s="99"/>
      <c r="CP123" s="99"/>
    </row>
    <row r="124" spans="1:94" ht="30" customHeight="1">
      <c r="A124" s="99"/>
      <c r="B124" s="99"/>
      <c r="C124" s="99"/>
      <c r="D124" s="99"/>
      <c r="E124" s="99"/>
      <c r="F124" s="99"/>
      <c r="G124" s="99"/>
      <c r="H124" s="99"/>
      <c r="I124" s="99">
        <v>3</v>
      </c>
      <c r="J124" s="99">
        <v>1</v>
      </c>
      <c r="K124" s="101">
        <f t="shared" si="9"/>
        <v>0.33333333333333331</v>
      </c>
      <c r="L124" s="99"/>
      <c r="M124" s="99">
        <v>1</v>
      </c>
      <c r="N124" s="101">
        <f t="shared" si="10"/>
        <v>0.33333333333333331</v>
      </c>
      <c r="O124" s="101"/>
      <c r="P124" s="99"/>
      <c r="Q124" s="99"/>
      <c r="R124" s="99"/>
      <c r="S124" s="99"/>
      <c r="T124" s="99"/>
      <c r="U124" s="99"/>
      <c r="V124" s="99"/>
      <c r="W124" s="99"/>
      <c r="X124" s="99"/>
      <c r="Y124" s="99"/>
      <c r="Z124" s="99"/>
      <c r="AA124" s="99"/>
      <c r="AB124" s="99"/>
      <c r="AC124" s="99"/>
      <c r="AD124" s="99"/>
      <c r="AE124" s="99"/>
      <c r="AF124" s="99"/>
      <c r="AG124" s="99"/>
      <c r="AH124" s="99"/>
      <c r="AI124" s="99"/>
      <c r="AJ124" s="99"/>
      <c r="AK124" s="99"/>
      <c r="AL124" s="99"/>
      <c r="AM124" s="99"/>
      <c r="AN124" s="99"/>
      <c r="AO124" s="99"/>
      <c r="AP124" s="99"/>
      <c r="AQ124" s="99"/>
      <c r="AR124" s="99"/>
      <c r="AS124" s="99"/>
      <c r="AT124" s="99"/>
      <c r="AU124" s="99"/>
      <c r="AV124" s="99"/>
      <c r="AW124" s="99"/>
      <c r="AX124" s="99"/>
      <c r="AY124" s="99"/>
      <c r="AZ124" s="99"/>
      <c r="BA124" s="99"/>
      <c r="BB124" s="99"/>
      <c r="BC124" s="99"/>
      <c r="BD124" s="99"/>
      <c r="BE124" s="99"/>
      <c r="BF124" s="99"/>
      <c r="BG124" s="99"/>
      <c r="BH124" s="99"/>
      <c r="BI124" s="99"/>
      <c r="BJ124" s="99"/>
      <c r="BK124" s="99"/>
      <c r="BL124" s="99"/>
      <c r="BM124" s="99"/>
      <c r="BN124" s="99"/>
      <c r="BO124" s="99"/>
      <c r="BP124" s="99"/>
      <c r="BQ124" s="99"/>
      <c r="BR124" s="99"/>
      <c r="BS124" s="99"/>
      <c r="BT124" s="99"/>
      <c r="BU124" s="99"/>
      <c r="BV124" s="99"/>
      <c r="BW124" s="99"/>
      <c r="BX124" s="99"/>
      <c r="BY124" s="99"/>
      <c r="BZ124" s="99"/>
      <c r="CA124" s="99"/>
      <c r="CB124" s="99"/>
      <c r="CC124" s="99"/>
      <c r="CD124" s="99"/>
      <c r="CE124" s="99"/>
      <c r="CF124" s="99"/>
      <c r="CG124" s="99"/>
      <c r="CH124" s="99"/>
      <c r="CI124" s="99"/>
      <c r="CJ124" s="99"/>
      <c r="CK124" s="99"/>
      <c r="CL124" s="99"/>
      <c r="CM124" s="99"/>
      <c r="CN124" s="99"/>
      <c r="CO124" s="99"/>
      <c r="CP124" s="99"/>
    </row>
    <row r="125" spans="1:94" ht="30" customHeight="1">
      <c r="A125" s="99"/>
      <c r="B125" s="99"/>
      <c r="C125" s="99"/>
      <c r="D125" s="99"/>
      <c r="E125" s="99"/>
      <c r="F125" s="99"/>
      <c r="G125" s="99"/>
      <c r="H125" s="99"/>
      <c r="I125" s="99">
        <v>4</v>
      </c>
      <c r="J125" s="99">
        <v>2</v>
      </c>
      <c r="K125" s="101">
        <f t="shared" si="9"/>
        <v>0.5</v>
      </c>
      <c r="L125" s="99"/>
      <c r="M125" s="99">
        <v>4</v>
      </c>
      <c r="N125" s="101">
        <f t="shared" si="10"/>
        <v>1</v>
      </c>
      <c r="O125" s="101"/>
      <c r="P125" s="99"/>
      <c r="Q125" s="99"/>
      <c r="R125" s="99"/>
      <c r="S125" s="99"/>
      <c r="T125" s="99"/>
      <c r="U125" s="99"/>
      <c r="V125" s="99"/>
      <c r="W125" s="99"/>
      <c r="X125" s="99"/>
      <c r="Y125" s="99"/>
      <c r="Z125" s="99"/>
      <c r="AA125" s="99"/>
      <c r="AB125" s="99"/>
      <c r="AC125" s="99"/>
      <c r="AD125" s="99"/>
      <c r="AE125" s="99"/>
      <c r="AF125" s="99"/>
      <c r="AG125" s="99"/>
      <c r="AH125" s="99"/>
      <c r="AI125" s="99"/>
      <c r="AJ125" s="99"/>
      <c r="AK125" s="99"/>
      <c r="AL125" s="99"/>
      <c r="AM125" s="99"/>
      <c r="AN125" s="99"/>
      <c r="AO125" s="99"/>
      <c r="AP125" s="99"/>
      <c r="AQ125" s="99"/>
      <c r="AR125" s="99"/>
      <c r="AS125" s="99"/>
      <c r="AT125" s="99"/>
      <c r="AU125" s="99"/>
      <c r="AV125" s="99"/>
      <c r="AW125" s="99"/>
      <c r="AX125" s="99"/>
      <c r="AY125" s="99"/>
      <c r="AZ125" s="99"/>
      <c r="BA125" s="99"/>
      <c r="BB125" s="99"/>
      <c r="BC125" s="99"/>
      <c r="BD125" s="99"/>
      <c r="BE125" s="99"/>
      <c r="BF125" s="99"/>
      <c r="BG125" s="99"/>
      <c r="BH125" s="99"/>
      <c r="BI125" s="99"/>
      <c r="BJ125" s="99"/>
      <c r="BK125" s="99"/>
      <c r="BL125" s="99"/>
      <c r="BM125" s="99"/>
      <c r="BN125" s="99"/>
      <c r="BO125" s="99"/>
      <c r="BP125" s="99"/>
      <c r="BQ125" s="99"/>
      <c r="BR125" s="99"/>
      <c r="BS125" s="99"/>
      <c r="BT125" s="99"/>
      <c r="BU125" s="99"/>
      <c r="BV125" s="99"/>
      <c r="BW125" s="99"/>
      <c r="BX125" s="99"/>
      <c r="BY125" s="99"/>
      <c r="BZ125" s="99"/>
      <c r="CA125" s="99"/>
      <c r="CB125" s="99"/>
      <c r="CC125" s="99"/>
      <c r="CD125" s="99"/>
      <c r="CE125" s="99"/>
      <c r="CF125" s="99"/>
      <c r="CG125" s="99"/>
      <c r="CH125" s="99"/>
      <c r="CI125" s="99"/>
      <c r="CJ125" s="99"/>
      <c r="CK125" s="99"/>
      <c r="CL125" s="99"/>
      <c r="CM125" s="99"/>
      <c r="CN125" s="99"/>
      <c r="CO125" s="99"/>
      <c r="CP125" s="99"/>
    </row>
    <row r="126" spans="1:94" ht="30" customHeight="1">
      <c r="A126" s="99"/>
      <c r="B126" s="99"/>
      <c r="C126" s="99"/>
      <c r="D126" s="99"/>
      <c r="E126" s="99"/>
      <c r="F126" s="99"/>
      <c r="G126" s="99"/>
      <c r="H126" s="99"/>
      <c r="I126" s="99">
        <f>SUM(I117:I125)</f>
        <v>87</v>
      </c>
      <c r="J126" s="99"/>
      <c r="K126" s="99"/>
      <c r="L126" s="99"/>
      <c r="M126" s="99"/>
      <c r="N126" s="99"/>
      <c r="O126" s="99"/>
      <c r="P126" s="99"/>
      <c r="Q126" s="99"/>
      <c r="R126" s="99"/>
      <c r="S126" s="99"/>
      <c r="T126" s="99"/>
      <c r="U126" s="99"/>
      <c r="V126" s="99"/>
      <c r="W126" s="99"/>
      <c r="X126" s="99"/>
      <c r="Y126" s="99"/>
      <c r="Z126" s="99"/>
      <c r="AA126" s="99"/>
      <c r="AB126" s="99"/>
      <c r="AC126" s="99"/>
      <c r="AD126" s="99"/>
      <c r="AE126" s="99"/>
      <c r="AF126" s="99"/>
      <c r="AG126" s="99"/>
      <c r="AH126" s="99"/>
      <c r="AI126" s="99"/>
      <c r="AJ126" s="99"/>
      <c r="AK126" s="99"/>
      <c r="AL126" s="99"/>
      <c r="AM126" s="99"/>
      <c r="AN126" s="99"/>
      <c r="AO126" s="99"/>
      <c r="AP126" s="99"/>
      <c r="AQ126" s="99"/>
      <c r="AR126" s="99"/>
      <c r="AS126" s="99"/>
      <c r="AT126" s="99"/>
      <c r="AU126" s="99"/>
      <c r="AV126" s="99"/>
      <c r="AW126" s="99"/>
      <c r="AX126" s="99"/>
      <c r="AY126" s="99"/>
      <c r="AZ126" s="99"/>
      <c r="BA126" s="99"/>
      <c r="BB126" s="99"/>
      <c r="BC126" s="99"/>
      <c r="BD126" s="99"/>
      <c r="BE126" s="99"/>
      <c r="BF126" s="99"/>
      <c r="BG126" s="99"/>
      <c r="BH126" s="99"/>
      <c r="BI126" s="99"/>
      <c r="BJ126" s="99"/>
      <c r="BK126" s="99"/>
      <c r="BL126" s="99"/>
      <c r="BM126" s="99"/>
      <c r="BN126" s="99"/>
      <c r="BO126" s="99"/>
      <c r="BP126" s="99"/>
      <c r="BQ126" s="99"/>
      <c r="BR126" s="99"/>
      <c r="BS126" s="99"/>
      <c r="BT126" s="99"/>
      <c r="BU126" s="99"/>
      <c r="BV126" s="99"/>
      <c r="BW126" s="99"/>
      <c r="BX126" s="99"/>
      <c r="BY126" s="99"/>
      <c r="BZ126" s="99"/>
      <c r="CA126" s="99"/>
      <c r="CB126" s="99"/>
      <c r="CC126" s="99"/>
      <c r="CD126" s="99"/>
      <c r="CE126" s="99"/>
      <c r="CF126" s="99"/>
      <c r="CG126" s="99"/>
      <c r="CH126" s="99"/>
      <c r="CI126" s="99"/>
      <c r="CJ126" s="99"/>
      <c r="CK126" s="99"/>
      <c r="CL126" s="99"/>
      <c r="CM126" s="99"/>
      <c r="CN126" s="99"/>
      <c r="CO126" s="99"/>
      <c r="CP126" s="99"/>
    </row>
    <row r="127" spans="1:94" ht="30" customHeight="1">
      <c r="A127" s="99"/>
      <c r="B127" s="99"/>
      <c r="C127" s="99"/>
      <c r="D127" s="99"/>
      <c r="E127" s="99"/>
      <c r="F127" s="99"/>
      <c r="G127" s="99"/>
      <c r="H127" s="99"/>
      <c r="I127" s="99"/>
      <c r="J127" s="99"/>
      <c r="K127" s="99"/>
      <c r="L127" s="99"/>
      <c r="M127" s="99"/>
      <c r="N127" s="99"/>
      <c r="O127" s="99"/>
      <c r="P127" s="99"/>
      <c r="Q127" s="99"/>
      <c r="R127" s="99"/>
      <c r="S127" s="99"/>
      <c r="T127" s="99"/>
      <c r="U127" s="99"/>
      <c r="V127" s="99"/>
      <c r="W127" s="99"/>
      <c r="X127" s="99"/>
      <c r="Y127" s="99"/>
      <c r="Z127" s="99"/>
      <c r="AA127" s="99"/>
      <c r="AB127" s="99"/>
      <c r="AC127" s="99"/>
      <c r="AD127" s="99"/>
      <c r="AE127" s="99"/>
      <c r="AF127" s="99"/>
      <c r="AG127" s="99"/>
      <c r="AH127" s="99"/>
      <c r="AI127" s="99"/>
      <c r="AJ127" s="99"/>
      <c r="AK127" s="99"/>
      <c r="AL127" s="99"/>
      <c r="AM127" s="99"/>
      <c r="AN127" s="99"/>
      <c r="AO127" s="99"/>
      <c r="AP127" s="99"/>
      <c r="AQ127" s="99"/>
      <c r="AR127" s="99"/>
      <c r="AS127" s="99"/>
      <c r="AT127" s="99"/>
      <c r="AU127" s="99"/>
      <c r="AV127" s="99"/>
      <c r="AW127" s="99"/>
      <c r="AX127" s="99"/>
      <c r="AY127" s="99"/>
      <c r="AZ127" s="99"/>
      <c r="BA127" s="99"/>
      <c r="BB127" s="99"/>
      <c r="BC127" s="99"/>
      <c r="BD127" s="99"/>
      <c r="BE127" s="99"/>
      <c r="BF127" s="99"/>
      <c r="BG127" s="99"/>
      <c r="BH127" s="99"/>
      <c r="BI127" s="99"/>
      <c r="BJ127" s="99"/>
      <c r="BK127" s="99"/>
      <c r="BL127" s="99"/>
      <c r="BM127" s="99"/>
      <c r="BN127" s="99"/>
      <c r="BO127" s="99"/>
      <c r="BP127" s="99"/>
      <c r="BQ127" s="99"/>
      <c r="BR127" s="99"/>
      <c r="BS127" s="99"/>
      <c r="BT127" s="99"/>
      <c r="BU127" s="99"/>
      <c r="BV127" s="99"/>
      <c r="BW127" s="99"/>
      <c r="BX127" s="99"/>
      <c r="BY127" s="99"/>
      <c r="BZ127" s="99"/>
      <c r="CA127" s="99"/>
      <c r="CB127" s="99"/>
      <c r="CC127" s="99"/>
      <c r="CD127" s="99"/>
      <c r="CE127" s="99"/>
      <c r="CF127" s="99"/>
      <c r="CG127" s="99"/>
      <c r="CH127" s="99"/>
      <c r="CI127" s="99"/>
      <c r="CJ127" s="99"/>
      <c r="CK127" s="99"/>
      <c r="CL127" s="99"/>
      <c r="CM127" s="99"/>
      <c r="CN127" s="99"/>
      <c r="CO127" s="99"/>
      <c r="CP127" s="99"/>
    </row>
    <row r="128" spans="1:94" ht="30" customHeight="1">
      <c r="A128" s="99"/>
      <c r="B128" s="99"/>
      <c r="C128" s="99"/>
      <c r="D128" s="99"/>
      <c r="E128" s="99"/>
      <c r="F128" s="99"/>
      <c r="G128" s="99"/>
      <c r="H128" s="99"/>
      <c r="I128" s="99"/>
      <c r="J128" s="99"/>
      <c r="K128" s="99"/>
      <c r="L128" s="99"/>
      <c r="M128" s="99"/>
      <c r="N128" s="99"/>
      <c r="O128" s="99"/>
      <c r="P128" s="99"/>
      <c r="Q128" s="99"/>
      <c r="R128" s="99"/>
      <c r="S128" s="99"/>
      <c r="T128" s="99"/>
      <c r="U128" s="99"/>
      <c r="V128" s="99"/>
      <c r="W128" s="99"/>
      <c r="X128" s="99"/>
      <c r="Y128" s="99"/>
      <c r="Z128" s="99"/>
      <c r="AA128" s="99"/>
      <c r="AB128" s="99"/>
      <c r="AC128" s="99"/>
      <c r="AD128" s="99"/>
      <c r="AE128" s="99"/>
      <c r="AF128" s="99"/>
      <c r="AG128" s="99"/>
      <c r="AH128" s="99"/>
      <c r="AI128" s="99"/>
      <c r="AJ128" s="99"/>
      <c r="AK128" s="99"/>
      <c r="AL128" s="99"/>
      <c r="AM128" s="99"/>
      <c r="AN128" s="99"/>
      <c r="AO128" s="99"/>
      <c r="AP128" s="99"/>
      <c r="AQ128" s="99"/>
      <c r="AR128" s="99"/>
      <c r="AS128" s="99"/>
      <c r="AT128" s="99"/>
      <c r="AU128" s="99"/>
      <c r="AV128" s="99"/>
      <c r="AW128" s="99"/>
      <c r="AX128" s="99"/>
      <c r="AY128" s="99"/>
      <c r="AZ128" s="99"/>
      <c r="BA128" s="99"/>
      <c r="BB128" s="99"/>
      <c r="BC128" s="99"/>
      <c r="BD128" s="99"/>
      <c r="BE128" s="99"/>
      <c r="BF128" s="99"/>
      <c r="BG128" s="99"/>
      <c r="BH128" s="99"/>
      <c r="BI128" s="99"/>
      <c r="BJ128" s="99"/>
      <c r="BK128" s="99"/>
      <c r="BL128" s="99"/>
      <c r="BM128" s="99"/>
      <c r="BN128" s="99"/>
      <c r="BO128" s="99"/>
      <c r="BP128" s="99"/>
      <c r="BQ128" s="99"/>
      <c r="BR128" s="99"/>
      <c r="BS128" s="99"/>
      <c r="BT128" s="99"/>
      <c r="BU128" s="99"/>
      <c r="BV128" s="99"/>
      <c r="BW128" s="99"/>
      <c r="BX128" s="99"/>
      <c r="BY128" s="99"/>
      <c r="BZ128" s="99"/>
      <c r="CA128" s="99"/>
      <c r="CB128" s="99"/>
      <c r="CC128" s="99"/>
      <c r="CD128" s="99"/>
      <c r="CE128" s="99"/>
      <c r="CF128" s="99"/>
      <c r="CG128" s="99"/>
      <c r="CH128" s="99"/>
      <c r="CI128" s="99"/>
      <c r="CJ128" s="99"/>
      <c r="CK128" s="99"/>
      <c r="CL128" s="99"/>
      <c r="CM128" s="99"/>
      <c r="CN128" s="99"/>
      <c r="CO128" s="99"/>
      <c r="CP128" s="99"/>
    </row>
    <row r="129" spans="1:94" ht="30" customHeight="1">
      <c r="A129" s="99"/>
      <c r="B129" s="99"/>
      <c r="C129" s="99"/>
      <c r="D129" s="99"/>
      <c r="E129" s="99"/>
      <c r="F129" s="99"/>
      <c r="G129" s="99"/>
      <c r="H129" s="99"/>
      <c r="I129" s="99"/>
      <c r="J129" s="99"/>
      <c r="K129" s="99"/>
      <c r="L129" s="99"/>
      <c r="M129" s="99"/>
      <c r="N129" s="99"/>
      <c r="O129" s="99"/>
      <c r="P129" s="99"/>
      <c r="Q129" s="99"/>
      <c r="R129" s="99"/>
      <c r="S129" s="99"/>
      <c r="T129" s="99"/>
      <c r="U129" s="99"/>
      <c r="V129" s="99"/>
      <c r="W129" s="99"/>
      <c r="X129" s="99"/>
      <c r="Y129" s="99"/>
      <c r="Z129" s="99"/>
      <c r="AA129" s="99"/>
      <c r="AB129" s="99"/>
      <c r="AC129" s="99"/>
      <c r="AD129" s="99"/>
      <c r="AE129" s="99"/>
      <c r="AF129" s="99"/>
      <c r="AG129" s="99"/>
      <c r="AH129" s="99"/>
      <c r="AI129" s="99"/>
      <c r="AJ129" s="99"/>
      <c r="AK129" s="99"/>
      <c r="AL129" s="99"/>
      <c r="AM129" s="99"/>
      <c r="AN129" s="99"/>
      <c r="AO129" s="99"/>
      <c r="AP129" s="99"/>
      <c r="AQ129" s="99"/>
      <c r="AR129" s="99"/>
      <c r="AS129" s="99"/>
      <c r="AT129" s="99"/>
      <c r="AU129" s="99"/>
      <c r="AV129" s="99"/>
      <c r="AW129" s="99"/>
      <c r="AX129" s="99"/>
      <c r="AY129" s="99"/>
      <c r="AZ129" s="99"/>
      <c r="BA129" s="99"/>
      <c r="BB129" s="99"/>
      <c r="BC129" s="99"/>
      <c r="BD129" s="99"/>
      <c r="BE129" s="99"/>
      <c r="BF129" s="99"/>
      <c r="BG129" s="99"/>
      <c r="BH129" s="99"/>
      <c r="BI129" s="99"/>
      <c r="BJ129" s="99"/>
      <c r="BK129" s="99"/>
      <c r="BL129" s="99"/>
      <c r="BM129" s="99"/>
      <c r="BN129" s="99"/>
      <c r="BO129" s="99"/>
      <c r="BP129" s="99"/>
      <c r="BQ129" s="99"/>
      <c r="BR129" s="99"/>
      <c r="BS129" s="99"/>
      <c r="BT129" s="99"/>
      <c r="BU129" s="99"/>
      <c r="BV129" s="99"/>
      <c r="BW129" s="99"/>
      <c r="BX129" s="99"/>
      <c r="BY129" s="99"/>
      <c r="BZ129" s="99"/>
      <c r="CA129" s="99"/>
      <c r="CB129" s="99"/>
      <c r="CC129" s="99"/>
      <c r="CD129" s="99"/>
      <c r="CE129" s="99"/>
      <c r="CF129" s="99"/>
      <c r="CG129" s="99"/>
      <c r="CH129" s="99"/>
      <c r="CI129" s="99"/>
      <c r="CJ129" s="99"/>
      <c r="CK129" s="99"/>
      <c r="CL129" s="99"/>
      <c r="CM129" s="99"/>
      <c r="CN129" s="99"/>
      <c r="CO129" s="99"/>
      <c r="CP129" s="99"/>
    </row>
    <row r="130" spans="1:94" ht="30" customHeight="1">
      <c r="A130" s="99"/>
      <c r="B130" s="99"/>
      <c r="C130" s="99"/>
      <c r="D130" s="99"/>
      <c r="E130" s="99"/>
      <c r="F130" s="99"/>
      <c r="G130" s="99"/>
      <c r="H130" s="99"/>
      <c r="I130" s="99"/>
      <c r="J130" s="99"/>
      <c r="K130" s="99"/>
      <c r="L130" s="99"/>
      <c r="M130" s="99"/>
      <c r="N130" s="99"/>
      <c r="O130" s="99"/>
      <c r="P130" s="99"/>
      <c r="Q130" s="99"/>
      <c r="R130" s="99"/>
      <c r="S130" s="99"/>
      <c r="T130" s="99"/>
      <c r="U130" s="99"/>
      <c r="V130" s="99"/>
      <c r="W130" s="99"/>
      <c r="X130" s="99"/>
      <c r="Y130" s="99"/>
      <c r="Z130" s="99"/>
      <c r="AA130" s="99"/>
      <c r="AB130" s="99"/>
      <c r="AC130" s="99"/>
      <c r="AD130" s="99"/>
      <c r="AE130" s="99"/>
      <c r="AF130" s="99"/>
      <c r="AG130" s="99"/>
      <c r="AH130" s="99"/>
      <c r="AI130" s="99"/>
      <c r="AJ130" s="99"/>
      <c r="AK130" s="99"/>
      <c r="AL130" s="99"/>
      <c r="AM130" s="99"/>
      <c r="AN130" s="99"/>
      <c r="AO130" s="99"/>
      <c r="AP130" s="99"/>
      <c r="AQ130" s="99"/>
      <c r="AR130" s="99"/>
      <c r="AS130" s="99"/>
      <c r="AT130" s="99"/>
      <c r="AU130" s="99"/>
      <c r="AV130" s="99"/>
      <c r="AW130" s="99"/>
      <c r="AX130" s="99"/>
      <c r="AY130" s="99"/>
      <c r="AZ130" s="99"/>
      <c r="BA130" s="99"/>
      <c r="BB130" s="99"/>
      <c r="BC130" s="99"/>
      <c r="BD130" s="99"/>
      <c r="BE130" s="99"/>
      <c r="BF130" s="99"/>
      <c r="BG130" s="99"/>
      <c r="BH130" s="99"/>
      <c r="BI130" s="99"/>
      <c r="BJ130" s="99"/>
      <c r="BK130" s="99"/>
      <c r="BL130" s="99"/>
      <c r="BM130" s="99"/>
      <c r="BN130" s="99"/>
      <c r="BO130" s="99"/>
      <c r="BP130" s="99"/>
      <c r="BQ130" s="99"/>
      <c r="BR130" s="99"/>
      <c r="BS130" s="99"/>
      <c r="BT130" s="99"/>
      <c r="BU130" s="99"/>
      <c r="BV130" s="99"/>
      <c r="BW130" s="99"/>
      <c r="BX130" s="99"/>
      <c r="BY130" s="99"/>
      <c r="BZ130" s="99"/>
      <c r="CA130" s="99"/>
      <c r="CB130" s="99"/>
      <c r="CC130" s="99"/>
      <c r="CD130" s="99"/>
      <c r="CE130" s="99"/>
      <c r="CF130" s="99"/>
      <c r="CG130" s="99"/>
      <c r="CH130" s="99"/>
      <c r="CI130" s="99"/>
      <c r="CJ130" s="99"/>
      <c r="CK130" s="99"/>
      <c r="CL130" s="99"/>
      <c r="CM130" s="99"/>
      <c r="CN130" s="99"/>
      <c r="CO130" s="99"/>
      <c r="CP130" s="99"/>
    </row>
    <row r="131" spans="1:94" ht="30" customHeight="1">
      <c r="A131" s="99"/>
      <c r="B131" s="99"/>
      <c r="C131" s="99"/>
      <c r="D131" s="99"/>
      <c r="E131" s="99"/>
      <c r="F131" s="99"/>
      <c r="G131" s="99"/>
      <c r="H131" s="99"/>
      <c r="I131" s="99"/>
      <c r="J131" s="99"/>
      <c r="K131" s="99"/>
      <c r="L131" s="99"/>
      <c r="M131" s="99"/>
      <c r="N131" s="99"/>
      <c r="O131" s="99"/>
      <c r="P131" s="99"/>
      <c r="Q131" s="99"/>
      <c r="R131" s="99"/>
      <c r="S131" s="99"/>
      <c r="T131" s="99"/>
      <c r="U131" s="99"/>
      <c r="V131" s="99"/>
      <c r="W131" s="99"/>
      <c r="X131" s="99"/>
      <c r="Y131" s="99"/>
      <c r="Z131" s="99"/>
      <c r="AA131" s="99"/>
      <c r="AB131" s="99"/>
      <c r="AC131" s="99"/>
      <c r="AD131" s="99"/>
      <c r="AE131" s="99"/>
      <c r="AF131" s="99"/>
      <c r="AG131" s="99"/>
      <c r="AH131" s="99"/>
      <c r="AI131" s="99"/>
      <c r="AJ131" s="99"/>
      <c r="AK131" s="99"/>
      <c r="AL131" s="99"/>
      <c r="AM131" s="99"/>
      <c r="AN131" s="99"/>
      <c r="AO131" s="99"/>
      <c r="AP131" s="99"/>
      <c r="AQ131" s="99"/>
      <c r="AR131" s="99"/>
      <c r="AS131" s="99"/>
      <c r="AT131" s="99"/>
      <c r="AU131" s="99"/>
      <c r="AV131" s="99"/>
      <c r="AW131" s="99"/>
      <c r="AX131" s="99"/>
      <c r="AY131" s="99"/>
      <c r="AZ131" s="99"/>
      <c r="BA131" s="99"/>
      <c r="BB131" s="99"/>
      <c r="BC131" s="99"/>
      <c r="BD131" s="99"/>
      <c r="BE131" s="99"/>
      <c r="BF131" s="99"/>
      <c r="BG131" s="99"/>
      <c r="BH131" s="99"/>
      <c r="BI131" s="99"/>
      <c r="BJ131" s="99"/>
      <c r="BK131" s="99"/>
      <c r="BL131" s="99"/>
      <c r="BM131" s="99"/>
      <c r="BN131" s="99"/>
      <c r="BO131" s="99"/>
      <c r="BP131" s="99"/>
      <c r="BQ131" s="99"/>
      <c r="BR131" s="99"/>
      <c r="BS131" s="99"/>
      <c r="BT131" s="99"/>
      <c r="BU131" s="99"/>
      <c r="BV131" s="99"/>
      <c r="BW131" s="99"/>
      <c r="BX131" s="99"/>
      <c r="BY131" s="99"/>
      <c r="BZ131" s="99"/>
      <c r="CA131" s="99"/>
      <c r="CB131" s="99"/>
      <c r="CC131" s="99"/>
      <c r="CD131" s="99"/>
      <c r="CE131" s="99"/>
      <c r="CF131" s="99"/>
      <c r="CG131" s="99"/>
      <c r="CH131" s="99"/>
      <c r="CI131" s="99"/>
      <c r="CJ131" s="99"/>
      <c r="CK131" s="99"/>
      <c r="CL131" s="99"/>
      <c r="CM131" s="99"/>
      <c r="CN131" s="99"/>
      <c r="CO131" s="99"/>
      <c r="CP131" s="99"/>
    </row>
    <row r="132" spans="1:94" ht="30" customHeight="1">
      <c r="A132" s="99"/>
      <c r="B132" s="99"/>
      <c r="C132" s="99"/>
      <c r="D132" s="99"/>
      <c r="E132" s="99"/>
      <c r="F132" s="99"/>
      <c r="G132" s="99"/>
      <c r="H132" s="99"/>
      <c r="I132" s="99"/>
      <c r="J132" s="99"/>
      <c r="K132" s="99"/>
      <c r="L132" s="99"/>
      <c r="M132" s="99"/>
      <c r="N132" s="99"/>
      <c r="O132" s="99"/>
      <c r="P132" s="99"/>
      <c r="Q132" s="99"/>
      <c r="R132" s="99"/>
      <c r="S132" s="99"/>
      <c r="T132" s="99"/>
      <c r="U132" s="99"/>
      <c r="V132" s="99"/>
      <c r="W132" s="99"/>
      <c r="X132" s="99"/>
      <c r="Y132" s="99"/>
      <c r="Z132" s="99"/>
      <c r="AA132" s="99"/>
      <c r="AB132" s="99"/>
      <c r="AC132" s="99"/>
      <c r="AD132" s="99"/>
      <c r="AE132" s="99"/>
      <c r="AF132" s="99"/>
      <c r="AG132" s="99"/>
      <c r="AH132" s="99"/>
      <c r="AI132" s="99"/>
      <c r="AJ132" s="99"/>
      <c r="AK132" s="99"/>
      <c r="AL132" s="99"/>
      <c r="AM132" s="99"/>
      <c r="AN132" s="99"/>
      <c r="AO132" s="99"/>
      <c r="AP132" s="99"/>
      <c r="AQ132" s="99"/>
      <c r="AR132" s="99"/>
      <c r="AS132" s="99"/>
      <c r="AT132" s="99"/>
      <c r="AU132" s="99"/>
      <c r="AV132" s="99"/>
      <c r="AW132" s="99"/>
      <c r="AX132" s="99"/>
      <c r="AY132" s="99"/>
      <c r="AZ132" s="99"/>
      <c r="BA132" s="99"/>
      <c r="BB132" s="99"/>
      <c r="BC132" s="99"/>
      <c r="BD132" s="99"/>
      <c r="BE132" s="99"/>
      <c r="BF132" s="99"/>
      <c r="BG132" s="99"/>
      <c r="BH132" s="99"/>
      <c r="BI132" s="99"/>
      <c r="BJ132" s="99"/>
      <c r="BK132" s="99"/>
      <c r="BL132" s="99"/>
      <c r="BM132" s="99"/>
      <c r="BN132" s="99"/>
      <c r="BO132" s="99"/>
      <c r="BP132" s="99"/>
      <c r="BQ132" s="99"/>
      <c r="BR132" s="99"/>
      <c r="BS132" s="99"/>
      <c r="BT132" s="99"/>
      <c r="BU132" s="99"/>
      <c r="BV132" s="99"/>
      <c r="BW132" s="99"/>
      <c r="BX132" s="99"/>
      <c r="BY132" s="99"/>
      <c r="BZ132" s="99"/>
      <c r="CA132" s="99"/>
      <c r="CB132" s="99"/>
      <c r="CC132" s="99"/>
      <c r="CD132" s="99"/>
      <c r="CE132" s="99"/>
      <c r="CF132" s="99"/>
      <c r="CG132" s="99"/>
      <c r="CH132" s="99"/>
      <c r="CI132" s="99"/>
      <c r="CJ132" s="99"/>
      <c r="CK132" s="99"/>
      <c r="CL132" s="99"/>
      <c r="CM132" s="99"/>
      <c r="CN132" s="99"/>
      <c r="CO132" s="99"/>
      <c r="CP132" s="99"/>
    </row>
    <row r="133" spans="1:94" ht="30" customHeight="1">
      <c r="A133" s="99"/>
      <c r="B133" s="99"/>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c r="AA133" s="99"/>
      <c r="AB133" s="99"/>
      <c r="AC133" s="99"/>
      <c r="AD133" s="99"/>
      <c r="AE133" s="99"/>
      <c r="AF133" s="99"/>
      <c r="AG133" s="99"/>
      <c r="AH133" s="99"/>
      <c r="AI133" s="99"/>
      <c r="AJ133" s="99"/>
      <c r="AK133" s="99"/>
      <c r="AL133" s="99"/>
      <c r="AM133" s="99"/>
      <c r="AN133" s="99"/>
      <c r="AO133" s="99"/>
      <c r="AP133" s="99"/>
      <c r="AQ133" s="99"/>
      <c r="AR133" s="99"/>
      <c r="AS133" s="99"/>
      <c r="AT133" s="99"/>
      <c r="AU133" s="99"/>
      <c r="AV133" s="99"/>
      <c r="AW133" s="99"/>
      <c r="AX133" s="99"/>
      <c r="AY133" s="99"/>
      <c r="AZ133" s="99"/>
      <c r="BA133" s="99"/>
      <c r="BB133" s="99"/>
      <c r="BC133" s="99"/>
      <c r="BD133" s="99"/>
      <c r="BE133" s="99"/>
      <c r="BF133" s="99"/>
      <c r="BG133" s="99"/>
      <c r="BH133" s="99"/>
      <c r="BI133" s="99"/>
      <c r="BJ133" s="99"/>
      <c r="BK133" s="99"/>
      <c r="BL133" s="99"/>
      <c r="BM133" s="99"/>
      <c r="BN133" s="99"/>
      <c r="BO133" s="99"/>
      <c r="BP133" s="99"/>
      <c r="BQ133" s="99"/>
      <c r="BR133" s="99"/>
      <c r="BS133" s="99"/>
      <c r="BT133" s="99"/>
      <c r="BU133" s="99"/>
      <c r="BV133" s="99"/>
      <c r="BW133" s="99"/>
      <c r="BX133" s="99"/>
      <c r="BY133" s="99"/>
      <c r="BZ133" s="99"/>
      <c r="CA133" s="99"/>
      <c r="CB133" s="99"/>
      <c r="CC133" s="99"/>
      <c r="CD133" s="99"/>
      <c r="CE133" s="99"/>
      <c r="CF133" s="99"/>
      <c r="CG133" s="99"/>
      <c r="CH133" s="99"/>
      <c r="CI133" s="99"/>
      <c r="CJ133" s="99"/>
      <c r="CK133" s="99"/>
      <c r="CL133" s="99"/>
      <c r="CM133" s="99"/>
      <c r="CN133" s="99"/>
      <c r="CO133" s="99"/>
      <c r="CP133" s="99"/>
    </row>
    <row r="134" spans="1:94" ht="30" customHeight="1">
      <c r="A134" s="99"/>
      <c r="B134" s="99"/>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c r="AA134" s="99"/>
      <c r="AB134" s="99"/>
      <c r="AC134" s="99"/>
      <c r="AD134" s="99"/>
      <c r="AE134" s="99"/>
      <c r="AF134" s="99"/>
      <c r="AG134" s="99"/>
      <c r="AH134" s="99"/>
      <c r="AI134" s="99"/>
      <c r="AJ134" s="99"/>
      <c r="AK134" s="99"/>
      <c r="AL134" s="99"/>
      <c r="AM134" s="99"/>
      <c r="AN134" s="99"/>
      <c r="AO134" s="99"/>
      <c r="AP134" s="99"/>
      <c r="AQ134" s="99"/>
      <c r="AR134" s="99"/>
      <c r="AS134" s="99"/>
      <c r="AT134" s="99"/>
      <c r="AU134" s="99"/>
      <c r="AV134" s="99"/>
      <c r="AW134" s="99"/>
      <c r="AX134" s="99"/>
      <c r="AY134" s="99"/>
      <c r="AZ134" s="99"/>
      <c r="BA134" s="99"/>
      <c r="BB134" s="99"/>
      <c r="BC134" s="99"/>
      <c r="BD134" s="99"/>
      <c r="BE134" s="99"/>
      <c r="BF134" s="99"/>
      <c r="BG134" s="99"/>
      <c r="BH134" s="99"/>
      <c r="BI134" s="99"/>
      <c r="BJ134" s="99"/>
      <c r="BK134" s="99"/>
      <c r="BL134" s="99"/>
      <c r="BM134" s="99"/>
      <c r="BN134" s="99"/>
      <c r="BO134" s="99"/>
      <c r="BP134" s="99"/>
      <c r="BQ134" s="99"/>
      <c r="BR134" s="99"/>
      <c r="BS134" s="99"/>
      <c r="BT134" s="99"/>
      <c r="BU134" s="99"/>
      <c r="BV134" s="99"/>
      <c r="BW134" s="99"/>
      <c r="BX134" s="99"/>
      <c r="BY134" s="99"/>
      <c r="BZ134" s="99"/>
      <c r="CA134" s="99"/>
      <c r="CB134" s="99"/>
      <c r="CC134" s="99"/>
      <c r="CD134" s="99"/>
      <c r="CE134" s="99"/>
      <c r="CF134" s="99"/>
      <c r="CG134" s="99"/>
      <c r="CH134" s="99"/>
      <c r="CI134" s="99"/>
      <c r="CJ134" s="99"/>
      <c r="CK134" s="99"/>
      <c r="CL134" s="99"/>
      <c r="CM134" s="99"/>
      <c r="CN134" s="99"/>
      <c r="CO134" s="99"/>
      <c r="CP134" s="99"/>
    </row>
    <row r="135" spans="1:94" ht="30" customHeight="1">
      <c r="A135" s="99"/>
      <c r="B135" s="99"/>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c r="AA135" s="99"/>
      <c r="AB135" s="99"/>
      <c r="AC135" s="99"/>
      <c r="AD135" s="99"/>
      <c r="AE135" s="99"/>
      <c r="AF135" s="99"/>
      <c r="AG135" s="99"/>
      <c r="AH135" s="99"/>
      <c r="AI135" s="99"/>
      <c r="AJ135" s="99"/>
      <c r="AK135" s="99"/>
      <c r="AL135" s="99"/>
      <c r="AM135" s="99"/>
      <c r="AN135" s="99"/>
      <c r="AO135" s="99"/>
      <c r="AP135" s="99"/>
      <c r="AQ135" s="99"/>
      <c r="AR135" s="99"/>
      <c r="AS135" s="99"/>
      <c r="AT135" s="99"/>
      <c r="AU135" s="99"/>
      <c r="AV135" s="99"/>
      <c r="AW135" s="99"/>
      <c r="AX135" s="99"/>
      <c r="AY135" s="99"/>
      <c r="AZ135" s="99"/>
      <c r="BA135" s="99"/>
      <c r="BB135" s="99"/>
      <c r="BC135" s="99"/>
      <c r="BD135" s="99"/>
      <c r="BE135" s="99"/>
      <c r="BF135" s="99"/>
      <c r="BG135" s="99"/>
      <c r="BH135" s="99"/>
      <c r="BI135" s="99"/>
      <c r="BJ135" s="99"/>
      <c r="BK135" s="99"/>
      <c r="BL135" s="99"/>
      <c r="BM135" s="99"/>
      <c r="BN135" s="99"/>
      <c r="BO135" s="99"/>
      <c r="BP135" s="99"/>
      <c r="BQ135" s="99"/>
      <c r="BR135" s="99"/>
      <c r="BS135" s="99"/>
      <c r="BT135" s="99"/>
      <c r="BU135" s="99"/>
      <c r="BV135" s="99"/>
      <c r="BW135" s="99"/>
      <c r="BX135" s="99"/>
      <c r="BY135" s="99"/>
      <c r="BZ135" s="99"/>
      <c r="CA135" s="99"/>
      <c r="CB135" s="99"/>
      <c r="CC135" s="99"/>
      <c r="CD135" s="99"/>
      <c r="CE135" s="99"/>
      <c r="CF135" s="99"/>
      <c r="CG135" s="99"/>
      <c r="CH135" s="99"/>
      <c r="CI135" s="99"/>
      <c r="CJ135" s="99"/>
      <c r="CK135" s="99"/>
      <c r="CL135" s="99"/>
      <c r="CM135" s="99"/>
      <c r="CN135" s="99"/>
      <c r="CO135" s="99"/>
      <c r="CP135" s="99"/>
    </row>
    <row r="136" spans="1:94" ht="30" customHeight="1">
      <c r="A136" s="99"/>
      <c r="B136" s="99"/>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c r="AA136" s="99"/>
      <c r="AB136" s="99"/>
      <c r="AC136" s="99"/>
      <c r="AD136" s="99"/>
      <c r="AE136" s="99"/>
      <c r="AF136" s="99"/>
      <c r="AG136" s="99"/>
      <c r="AH136" s="99"/>
      <c r="AI136" s="99"/>
      <c r="AJ136" s="99"/>
      <c r="AK136" s="99"/>
      <c r="AL136" s="99"/>
      <c r="AM136" s="99"/>
      <c r="AN136" s="99"/>
      <c r="AO136" s="99"/>
      <c r="AP136" s="99"/>
      <c r="AQ136" s="99"/>
      <c r="AR136" s="99"/>
      <c r="AS136" s="99"/>
      <c r="AT136" s="99"/>
      <c r="AU136" s="99"/>
      <c r="AV136" s="99"/>
      <c r="AW136" s="99"/>
      <c r="AX136" s="99"/>
      <c r="AY136" s="99"/>
      <c r="AZ136" s="99"/>
      <c r="BA136" s="99"/>
      <c r="BB136" s="99"/>
      <c r="BC136" s="99"/>
      <c r="BD136" s="99"/>
      <c r="BE136" s="99"/>
      <c r="BF136" s="99"/>
      <c r="BG136" s="99"/>
      <c r="BH136" s="99"/>
      <c r="BI136" s="99"/>
      <c r="BJ136" s="99"/>
      <c r="BK136" s="99"/>
      <c r="BL136" s="99"/>
      <c r="BM136" s="99"/>
      <c r="BN136" s="99"/>
      <c r="BO136" s="99"/>
      <c r="BP136" s="99"/>
      <c r="BQ136" s="99"/>
      <c r="BR136" s="99"/>
      <c r="BS136" s="99"/>
      <c r="BT136" s="99"/>
      <c r="BU136" s="99"/>
      <c r="BV136" s="99"/>
      <c r="BW136" s="99"/>
      <c r="BX136" s="99"/>
      <c r="BY136" s="99"/>
      <c r="BZ136" s="99"/>
      <c r="CA136" s="99"/>
      <c r="CB136" s="99"/>
      <c r="CC136" s="99"/>
      <c r="CD136" s="99"/>
      <c r="CE136" s="99"/>
      <c r="CF136" s="99"/>
      <c r="CG136" s="99"/>
      <c r="CH136" s="99"/>
      <c r="CI136" s="99"/>
      <c r="CJ136" s="99"/>
      <c r="CK136" s="99"/>
      <c r="CL136" s="99"/>
      <c r="CM136" s="99"/>
      <c r="CN136" s="99"/>
      <c r="CO136" s="99"/>
      <c r="CP136" s="99"/>
    </row>
    <row r="137" spans="1:94" ht="30" customHeight="1">
      <c r="A137" s="99"/>
      <c r="B137" s="99"/>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c r="AA137" s="99"/>
      <c r="AB137" s="99"/>
      <c r="AC137" s="99"/>
      <c r="AD137" s="99"/>
      <c r="AE137" s="99"/>
      <c r="AF137" s="99"/>
      <c r="AG137" s="99"/>
      <c r="AH137" s="99"/>
      <c r="AI137" s="99"/>
      <c r="AJ137" s="99"/>
      <c r="AK137" s="99"/>
      <c r="AL137" s="99"/>
      <c r="AM137" s="99"/>
      <c r="AN137" s="99"/>
      <c r="AO137" s="99"/>
      <c r="AP137" s="99"/>
      <c r="AQ137" s="99"/>
      <c r="AR137" s="99"/>
      <c r="AS137" s="99"/>
      <c r="AT137" s="99"/>
      <c r="AU137" s="99"/>
      <c r="AV137" s="99"/>
      <c r="AW137" s="99"/>
      <c r="AX137" s="99"/>
      <c r="AY137" s="99"/>
      <c r="AZ137" s="99"/>
      <c r="BA137" s="99"/>
      <c r="BB137" s="99"/>
      <c r="BC137" s="99"/>
      <c r="BD137" s="99"/>
      <c r="BE137" s="99"/>
      <c r="BF137" s="99"/>
      <c r="BG137" s="99"/>
      <c r="BH137" s="99"/>
      <c r="BI137" s="99"/>
      <c r="BJ137" s="99"/>
      <c r="BK137" s="99"/>
      <c r="BL137" s="99"/>
      <c r="BM137" s="99"/>
      <c r="BN137" s="99"/>
      <c r="BO137" s="99"/>
      <c r="BP137" s="99"/>
      <c r="BQ137" s="99"/>
      <c r="BR137" s="99"/>
      <c r="BS137" s="99"/>
      <c r="BT137" s="99"/>
      <c r="BU137" s="99"/>
      <c r="BV137" s="99"/>
      <c r="BW137" s="99"/>
      <c r="BX137" s="99"/>
      <c r="BY137" s="99"/>
      <c r="BZ137" s="99"/>
      <c r="CA137" s="99"/>
      <c r="CB137" s="99"/>
      <c r="CC137" s="99"/>
      <c r="CD137" s="99"/>
      <c r="CE137" s="99"/>
      <c r="CF137" s="99"/>
      <c r="CG137" s="99"/>
      <c r="CH137" s="99"/>
      <c r="CI137" s="99"/>
      <c r="CJ137" s="99"/>
      <c r="CK137" s="99"/>
      <c r="CL137" s="99"/>
      <c r="CM137" s="99"/>
      <c r="CN137" s="99"/>
      <c r="CO137" s="99"/>
      <c r="CP137" s="99"/>
    </row>
    <row r="138" spans="1:94" ht="30" customHeight="1">
      <c r="A138" s="99"/>
      <c r="B138" s="99"/>
      <c r="C138" s="99"/>
      <c r="D138" s="99"/>
      <c r="E138" s="99"/>
      <c r="F138" s="99"/>
      <c r="G138" s="99"/>
      <c r="H138" s="99"/>
      <c r="I138" s="99"/>
      <c r="J138" s="99"/>
      <c r="K138" s="99"/>
      <c r="L138" s="99"/>
      <c r="M138" s="99"/>
      <c r="N138" s="99"/>
      <c r="O138" s="99"/>
      <c r="P138" s="99"/>
      <c r="Q138" s="99"/>
      <c r="R138" s="99"/>
      <c r="S138" s="99"/>
      <c r="T138" s="99"/>
      <c r="U138" s="99"/>
      <c r="V138" s="99"/>
      <c r="W138" s="99"/>
      <c r="X138" s="99"/>
      <c r="Y138" s="99"/>
      <c r="Z138" s="99"/>
      <c r="AA138" s="99"/>
      <c r="AB138" s="99"/>
      <c r="AC138" s="99"/>
      <c r="AD138" s="99"/>
      <c r="AE138" s="99"/>
      <c r="AF138" s="99"/>
      <c r="AG138" s="99"/>
      <c r="AH138" s="99"/>
      <c r="AI138" s="99"/>
      <c r="AJ138" s="99"/>
      <c r="AK138" s="99"/>
      <c r="AL138" s="99"/>
      <c r="AM138" s="99"/>
      <c r="AN138" s="99"/>
      <c r="AO138" s="99"/>
      <c r="AP138" s="99"/>
      <c r="AQ138" s="99"/>
      <c r="AR138" s="99"/>
      <c r="AS138" s="99"/>
      <c r="AT138" s="99"/>
      <c r="AU138" s="99"/>
      <c r="AV138" s="99"/>
      <c r="AW138" s="99"/>
      <c r="AX138" s="99"/>
      <c r="AY138" s="99"/>
      <c r="AZ138" s="99"/>
      <c r="BA138" s="99"/>
      <c r="BB138" s="99"/>
      <c r="BC138" s="99"/>
      <c r="BD138" s="99"/>
      <c r="BE138" s="99"/>
      <c r="BF138" s="99"/>
      <c r="BG138" s="99"/>
      <c r="BH138" s="99"/>
      <c r="BI138" s="99"/>
      <c r="BJ138" s="99"/>
      <c r="BK138" s="99"/>
      <c r="BL138" s="99"/>
      <c r="BM138" s="99"/>
      <c r="BN138" s="99"/>
      <c r="BO138" s="99"/>
      <c r="BP138" s="99"/>
      <c r="BQ138" s="99"/>
      <c r="BR138" s="99"/>
      <c r="BS138" s="99"/>
      <c r="BT138" s="99"/>
      <c r="BU138" s="99"/>
      <c r="BV138" s="99"/>
      <c r="BW138" s="99"/>
      <c r="BX138" s="99"/>
      <c r="BY138" s="99"/>
      <c r="BZ138" s="99"/>
      <c r="CA138" s="99"/>
      <c r="CB138" s="99"/>
      <c r="CC138" s="99"/>
      <c r="CD138" s="99"/>
      <c r="CE138" s="99"/>
      <c r="CF138" s="99"/>
      <c r="CG138" s="99"/>
      <c r="CH138" s="99"/>
      <c r="CI138" s="99"/>
      <c r="CJ138" s="99"/>
      <c r="CK138" s="99"/>
      <c r="CL138" s="99"/>
      <c r="CM138" s="99"/>
      <c r="CN138" s="99"/>
      <c r="CO138" s="99"/>
      <c r="CP138" s="99"/>
    </row>
    <row r="139" spans="1:94" ht="30" customHeight="1">
      <c r="A139" s="99"/>
      <c r="B139" s="99"/>
      <c r="C139" s="99"/>
      <c r="D139" s="99"/>
      <c r="E139" s="99"/>
      <c r="F139" s="99"/>
      <c r="G139" s="99"/>
      <c r="H139" s="99"/>
      <c r="I139" s="99"/>
      <c r="J139" s="99"/>
      <c r="K139" s="99"/>
      <c r="L139" s="99"/>
      <c r="M139" s="99"/>
      <c r="N139" s="99"/>
      <c r="O139" s="99"/>
      <c r="P139" s="99"/>
      <c r="Q139" s="99"/>
      <c r="R139" s="99"/>
      <c r="S139" s="99"/>
      <c r="T139" s="99"/>
      <c r="U139" s="99"/>
      <c r="V139" s="99"/>
      <c r="W139" s="99"/>
      <c r="X139" s="99"/>
      <c r="Y139" s="99"/>
      <c r="Z139" s="99"/>
      <c r="AA139" s="99"/>
      <c r="AB139" s="99"/>
      <c r="AC139" s="99"/>
      <c r="AD139" s="99"/>
      <c r="AE139" s="99"/>
      <c r="AF139" s="99"/>
      <c r="AG139" s="99"/>
      <c r="AH139" s="99"/>
      <c r="AI139" s="99"/>
      <c r="AJ139" s="99"/>
      <c r="AK139" s="99"/>
      <c r="AL139" s="99"/>
      <c r="AM139" s="99"/>
      <c r="AN139" s="99"/>
      <c r="AO139" s="99"/>
      <c r="AP139" s="99"/>
      <c r="AQ139" s="99"/>
      <c r="AR139" s="99"/>
      <c r="AS139" s="99"/>
      <c r="AT139" s="99"/>
      <c r="AU139" s="99"/>
      <c r="AV139" s="99"/>
      <c r="AW139" s="99"/>
      <c r="AX139" s="99"/>
      <c r="AY139" s="99"/>
      <c r="AZ139" s="99"/>
      <c r="BA139" s="99"/>
      <c r="BB139" s="99"/>
      <c r="BC139" s="99"/>
      <c r="BD139" s="99"/>
      <c r="BE139" s="99"/>
      <c r="BF139" s="99"/>
      <c r="BG139" s="99"/>
      <c r="BH139" s="99"/>
      <c r="BI139" s="99"/>
      <c r="BJ139" s="99"/>
      <c r="BK139" s="99"/>
      <c r="BL139" s="99"/>
      <c r="BM139" s="99"/>
      <c r="BN139" s="99"/>
      <c r="BO139" s="99"/>
      <c r="BP139" s="99"/>
      <c r="BQ139" s="99"/>
      <c r="BR139" s="99"/>
      <c r="BS139" s="99"/>
      <c r="BT139" s="99"/>
      <c r="BU139" s="99"/>
      <c r="BV139" s="99"/>
      <c r="BW139" s="99"/>
      <c r="BX139" s="99"/>
      <c r="BY139" s="99"/>
      <c r="BZ139" s="99"/>
      <c r="CA139" s="99"/>
      <c r="CB139" s="99"/>
      <c r="CC139" s="99"/>
      <c r="CD139" s="99"/>
      <c r="CE139" s="99"/>
      <c r="CF139" s="99"/>
      <c r="CG139" s="99"/>
      <c r="CH139" s="99"/>
      <c r="CI139" s="99"/>
      <c r="CJ139" s="99"/>
      <c r="CK139" s="99"/>
      <c r="CL139" s="99"/>
      <c r="CM139" s="99"/>
      <c r="CN139" s="99"/>
      <c r="CO139" s="99"/>
      <c r="CP139" s="99"/>
    </row>
    <row r="140" spans="1:94" ht="30" customHeight="1">
      <c r="A140" s="99"/>
      <c r="B140" s="99"/>
      <c r="C140" s="99"/>
      <c r="D140" s="99"/>
      <c r="E140" s="99"/>
      <c r="F140" s="99"/>
      <c r="G140" s="99"/>
      <c r="H140" s="99"/>
      <c r="I140" s="99"/>
      <c r="J140" s="99"/>
      <c r="K140" s="99"/>
      <c r="L140" s="99"/>
      <c r="M140" s="99"/>
      <c r="N140" s="99"/>
      <c r="O140" s="99"/>
      <c r="P140" s="99"/>
      <c r="Q140" s="99"/>
      <c r="R140" s="99"/>
      <c r="S140" s="99"/>
      <c r="T140" s="99"/>
      <c r="U140" s="99"/>
      <c r="V140" s="99"/>
      <c r="W140" s="99"/>
      <c r="X140" s="99"/>
      <c r="Y140" s="99"/>
      <c r="Z140" s="99"/>
      <c r="AA140" s="99"/>
      <c r="AB140" s="99"/>
      <c r="AC140" s="99"/>
      <c r="AD140" s="99"/>
      <c r="AE140" s="99"/>
      <c r="AF140" s="99"/>
      <c r="AG140" s="99"/>
      <c r="AH140" s="99"/>
      <c r="AI140" s="99"/>
      <c r="AJ140" s="99"/>
      <c r="AK140" s="99"/>
      <c r="AL140" s="99"/>
      <c r="AM140" s="99"/>
      <c r="AN140" s="99"/>
      <c r="AO140" s="99"/>
      <c r="AP140" s="99"/>
      <c r="AQ140" s="99"/>
      <c r="AR140" s="99"/>
      <c r="AS140" s="99"/>
      <c r="AT140" s="99"/>
      <c r="AU140" s="99"/>
      <c r="AV140" s="99"/>
      <c r="AW140" s="99"/>
      <c r="AX140" s="99"/>
      <c r="AY140" s="99"/>
      <c r="AZ140" s="99"/>
      <c r="BA140" s="99"/>
      <c r="BB140" s="99"/>
      <c r="BC140" s="99"/>
      <c r="BD140" s="99"/>
      <c r="BE140" s="99"/>
      <c r="BF140" s="99"/>
      <c r="BG140" s="99"/>
      <c r="BH140" s="99"/>
      <c r="BI140" s="99"/>
      <c r="BJ140" s="99"/>
      <c r="BK140" s="99"/>
      <c r="BL140" s="99"/>
      <c r="BM140" s="99"/>
      <c r="BN140" s="99"/>
      <c r="BO140" s="99"/>
      <c r="BP140" s="99"/>
      <c r="BQ140" s="99"/>
      <c r="BR140" s="99"/>
      <c r="BS140" s="99"/>
      <c r="BT140" s="99"/>
      <c r="BU140" s="99"/>
      <c r="BV140" s="99"/>
      <c r="BW140" s="99"/>
      <c r="BX140" s="99"/>
      <c r="BY140" s="99"/>
      <c r="BZ140" s="99"/>
      <c r="CA140" s="99"/>
      <c r="CB140" s="99"/>
      <c r="CC140" s="99"/>
      <c r="CD140" s="99"/>
      <c r="CE140" s="99"/>
      <c r="CF140" s="99"/>
      <c r="CG140" s="99"/>
      <c r="CH140" s="99"/>
      <c r="CI140" s="99"/>
      <c r="CJ140" s="99"/>
      <c r="CK140" s="99"/>
      <c r="CL140" s="99"/>
      <c r="CM140" s="99"/>
      <c r="CN140" s="99"/>
      <c r="CO140" s="99"/>
      <c r="CP140" s="99"/>
    </row>
    <row r="141" spans="1:94" ht="30" customHeight="1">
      <c r="A141" s="99"/>
      <c r="B141" s="99"/>
      <c r="C141" s="99"/>
      <c r="D141" s="99"/>
      <c r="E141" s="99"/>
      <c r="F141" s="99"/>
      <c r="G141" s="99"/>
      <c r="H141" s="99"/>
      <c r="I141" s="99"/>
      <c r="J141" s="99"/>
      <c r="K141" s="99"/>
      <c r="L141" s="99"/>
      <c r="M141" s="99"/>
      <c r="N141" s="99"/>
      <c r="O141" s="99"/>
      <c r="P141" s="99"/>
      <c r="Q141" s="99"/>
      <c r="R141" s="99"/>
      <c r="S141" s="99"/>
      <c r="T141" s="99"/>
      <c r="U141" s="99"/>
      <c r="V141" s="99"/>
      <c r="W141" s="99"/>
      <c r="X141" s="99"/>
      <c r="Y141" s="99"/>
      <c r="Z141" s="99"/>
      <c r="AA141" s="99"/>
      <c r="AB141" s="99"/>
      <c r="AC141" s="99"/>
      <c r="AD141" s="99"/>
      <c r="AE141" s="99"/>
      <c r="AF141" s="99"/>
      <c r="AG141" s="99"/>
      <c r="AH141" s="99"/>
      <c r="AI141" s="99"/>
      <c r="AJ141" s="99"/>
      <c r="AK141" s="99"/>
      <c r="AL141" s="99"/>
      <c r="AM141" s="99"/>
      <c r="AN141" s="99"/>
      <c r="AO141" s="99"/>
      <c r="AP141" s="99"/>
      <c r="AQ141" s="99"/>
      <c r="AR141" s="99"/>
      <c r="AS141" s="99"/>
      <c r="AT141" s="99"/>
      <c r="AU141" s="99"/>
      <c r="AV141" s="99"/>
      <c r="AW141" s="99"/>
      <c r="AX141" s="99"/>
      <c r="AY141" s="99"/>
      <c r="AZ141" s="99"/>
      <c r="BA141" s="99"/>
      <c r="BB141" s="99"/>
      <c r="BC141" s="99"/>
      <c r="BD141" s="99"/>
      <c r="BE141" s="99"/>
      <c r="BF141" s="99"/>
      <c r="BG141" s="99"/>
      <c r="BH141" s="99"/>
      <c r="BI141" s="99"/>
      <c r="BJ141" s="99"/>
      <c r="BK141" s="99"/>
      <c r="BL141" s="99"/>
      <c r="BM141" s="99"/>
      <c r="BN141" s="99"/>
      <c r="BO141" s="99"/>
      <c r="BP141" s="99"/>
      <c r="BQ141" s="99"/>
      <c r="BR141" s="99"/>
      <c r="BS141" s="99"/>
      <c r="BT141" s="99"/>
      <c r="BU141" s="99"/>
      <c r="BV141" s="99"/>
      <c r="BW141" s="99"/>
      <c r="BX141" s="99"/>
      <c r="BY141" s="99"/>
      <c r="BZ141" s="99"/>
      <c r="CA141" s="99"/>
      <c r="CB141" s="99"/>
      <c r="CC141" s="99"/>
      <c r="CD141" s="99"/>
      <c r="CE141" s="99"/>
      <c r="CF141" s="99"/>
      <c r="CG141" s="99"/>
      <c r="CH141" s="99"/>
      <c r="CI141" s="99"/>
      <c r="CJ141" s="99"/>
      <c r="CK141" s="99"/>
      <c r="CL141" s="99"/>
      <c r="CM141" s="99"/>
      <c r="CN141" s="99"/>
      <c r="CO141" s="99"/>
      <c r="CP141" s="99"/>
    </row>
    <row r="142" spans="1:94" ht="30" customHeight="1">
      <c r="A142" s="99"/>
      <c r="B142" s="99"/>
      <c r="C142" s="99"/>
      <c r="D142" s="99"/>
      <c r="E142" s="99"/>
      <c r="F142" s="99"/>
      <c r="G142" s="99"/>
      <c r="H142" s="99"/>
      <c r="I142" s="99"/>
      <c r="J142" s="99"/>
      <c r="K142" s="99"/>
      <c r="L142" s="99"/>
      <c r="M142" s="99"/>
      <c r="N142" s="99"/>
      <c r="O142" s="99"/>
      <c r="P142" s="99"/>
      <c r="Q142" s="99"/>
      <c r="R142" s="99"/>
      <c r="S142" s="99"/>
      <c r="T142" s="99"/>
      <c r="U142" s="99"/>
      <c r="V142" s="99"/>
      <c r="W142" s="99"/>
      <c r="X142" s="99"/>
      <c r="Y142" s="99"/>
      <c r="Z142" s="99"/>
      <c r="AA142" s="99"/>
      <c r="AB142" s="99"/>
      <c r="AC142" s="99"/>
      <c r="AD142" s="99"/>
      <c r="AE142" s="99"/>
      <c r="AF142" s="99"/>
      <c r="AG142" s="99"/>
      <c r="AH142" s="99"/>
      <c r="AI142" s="99"/>
      <c r="AJ142" s="99"/>
      <c r="AK142" s="99"/>
      <c r="AL142" s="99"/>
      <c r="AM142" s="99"/>
      <c r="AN142" s="99"/>
      <c r="AO142" s="99"/>
      <c r="AP142" s="99"/>
      <c r="AQ142" s="99"/>
      <c r="AR142" s="99"/>
      <c r="AS142" s="99"/>
      <c r="AT142" s="99"/>
      <c r="AU142" s="99"/>
      <c r="AV142" s="99"/>
      <c r="AW142" s="99"/>
      <c r="AX142" s="99"/>
      <c r="AY142" s="99"/>
      <c r="AZ142" s="99"/>
      <c r="BA142" s="99"/>
      <c r="BB142" s="99"/>
      <c r="BC142" s="99"/>
      <c r="BD142" s="99"/>
      <c r="BE142" s="99"/>
      <c r="BF142" s="99"/>
      <c r="BG142" s="99"/>
      <c r="BH142" s="99"/>
      <c r="BI142" s="99"/>
      <c r="BJ142" s="99"/>
      <c r="BK142" s="99"/>
      <c r="BL142" s="99"/>
      <c r="BM142" s="99"/>
      <c r="BN142" s="99"/>
      <c r="BO142" s="99"/>
      <c r="BP142" s="99"/>
      <c r="BQ142" s="99"/>
      <c r="BR142" s="99"/>
      <c r="BS142" s="99"/>
      <c r="BT142" s="99"/>
      <c r="BU142" s="99"/>
      <c r="BV142" s="99"/>
      <c r="BW142" s="99"/>
      <c r="BX142" s="99"/>
      <c r="BY142" s="99"/>
      <c r="BZ142" s="99"/>
      <c r="CA142" s="99"/>
      <c r="CB142" s="99"/>
      <c r="CC142" s="99"/>
      <c r="CD142" s="99"/>
      <c r="CE142" s="99"/>
      <c r="CF142" s="99"/>
      <c r="CG142" s="99"/>
      <c r="CH142" s="99"/>
      <c r="CI142" s="99"/>
      <c r="CJ142" s="99"/>
      <c r="CK142" s="99"/>
      <c r="CL142" s="99"/>
      <c r="CM142" s="99"/>
      <c r="CN142" s="99"/>
      <c r="CO142" s="99"/>
      <c r="CP142" s="99"/>
    </row>
    <row r="143" spans="1:94" ht="30" customHeight="1">
      <c r="A143" s="99"/>
      <c r="B143" s="99"/>
      <c r="C143" s="99"/>
      <c r="D143" s="99"/>
      <c r="E143" s="99"/>
      <c r="F143" s="99"/>
      <c r="G143" s="99"/>
      <c r="H143" s="99"/>
      <c r="I143" s="99"/>
      <c r="J143" s="99"/>
      <c r="K143" s="99"/>
      <c r="L143" s="99"/>
      <c r="M143" s="99"/>
      <c r="N143" s="99"/>
      <c r="O143" s="99"/>
      <c r="P143" s="99"/>
      <c r="Q143" s="99"/>
      <c r="R143" s="99"/>
      <c r="S143" s="99"/>
      <c r="T143" s="99"/>
      <c r="U143" s="99"/>
      <c r="V143" s="99"/>
      <c r="W143" s="99"/>
      <c r="X143" s="99"/>
      <c r="Y143" s="99"/>
      <c r="Z143" s="99"/>
      <c r="AA143" s="99"/>
      <c r="AB143" s="99"/>
      <c r="AC143" s="99"/>
      <c r="AD143" s="99"/>
      <c r="AE143" s="99"/>
      <c r="AF143" s="99"/>
      <c r="AG143" s="99"/>
      <c r="AH143" s="99"/>
      <c r="AI143" s="99"/>
      <c r="AJ143" s="99"/>
      <c r="AK143" s="99"/>
      <c r="AL143" s="99"/>
      <c r="AM143" s="99"/>
      <c r="AN143" s="99"/>
      <c r="AO143" s="99"/>
      <c r="AP143" s="99"/>
      <c r="AQ143" s="99"/>
      <c r="AR143" s="99"/>
      <c r="AS143" s="99"/>
      <c r="AT143" s="99"/>
      <c r="AU143" s="99"/>
      <c r="AV143" s="99"/>
      <c r="AW143" s="99"/>
      <c r="AX143" s="99"/>
      <c r="AY143" s="99"/>
      <c r="AZ143" s="99"/>
      <c r="BA143" s="99"/>
      <c r="BB143" s="99"/>
      <c r="BC143" s="99"/>
      <c r="BD143" s="99"/>
      <c r="BE143" s="99"/>
      <c r="BF143" s="99"/>
      <c r="BG143" s="99"/>
      <c r="BH143" s="99"/>
      <c r="BI143" s="99"/>
      <c r="BJ143" s="99"/>
      <c r="BK143" s="99"/>
      <c r="BL143" s="99"/>
      <c r="BM143" s="99"/>
      <c r="BN143" s="99"/>
      <c r="BO143" s="99"/>
      <c r="BP143" s="99"/>
      <c r="BQ143" s="99"/>
      <c r="BR143" s="99"/>
      <c r="BS143" s="99"/>
      <c r="BT143" s="99"/>
      <c r="BU143" s="99"/>
      <c r="BV143" s="99"/>
      <c r="BW143" s="99"/>
      <c r="BX143" s="99"/>
      <c r="BY143" s="99"/>
      <c r="BZ143" s="99"/>
      <c r="CA143" s="99"/>
      <c r="CB143" s="99"/>
      <c r="CC143" s="99"/>
      <c r="CD143" s="99"/>
      <c r="CE143" s="99"/>
      <c r="CF143" s="99"/>
      <c r="CG143" s="99"/>
      <c r="CH143" s="99"/>
      <c r="CI143" s="99"/>
      <c r="CJ143" s="99"/>
      <c r="CK143" s="99"/>
      <c r="CL143" s="99"/>
      <c r="CM143" s="99"/>
      <c r="CN143" s="99"/>
      <c r="CO143" s="99"/>
      <c r="CP143" s="99"/>
    </row>
    <row r="144" spans="1:94" ht="30" customHeight="1">
      <c r="A144" s="99"/>
      <c r="B144" s="99"/>
      <c r="C144" s="99"/>
      <c r="D144" s="99"/>
      <c r="E144" s="99"/>
      <c r="F144" s="99"/>
      <c r="G144" s="99"/>
      <c r="H144" s="99"/>
      <c r="I144" s="99"/>
      <c r="J144" s="99"/>
      <c r="K144" s="99"/>
      <c r="L144" s="99"/>
      <c r="M144" s="99"/>
      <c r="N144" s="99"/>
      <c r="O144" s="99"/>
      <c r="P144" s="99"/>
      <c r="Q144" s="99"/>
      <c r="R144" s="99"/>
      <c r="S144" s="99"/>
      <c r="T144" s="99"/>
      <c r="U144" s="99"/>
      <c r="V144" s="99"/>
      <c r="W144" s="99"/>
      <c r="X144" s="99"/>
      <c r="Y144" s="99"/>
      <c r="Z144" s="99"/>
      <c r="AA144" s="99"/>
      <c r="AB144" s="99"/>
      <c r="AC144" s="99"/>
      <c r="AD144" s="99"/>
      <c r="AE144" s="99"/>
      <c r="AF144" s="99"/>
      <c r="AG144" s="99"/>
      <c r="AH144" s="99"/>
      <c r="AI144" s="99"/>
      <c r="AJ144" s="99"/>
      <c r="AK144" s="99"/>
      <c r="AL144" s="99"/>
      <c r="AM144" s="99"/>
      <c r="AN144" s="99"/>
      <c r="AO144" s="99"/>
      <c r="AP144" s="99"/>
      <c r="AQ144" s="99"/>
      <c r="AR144" s="99"/>
      <c r="AS144" s="99"/>
      <c r="AT144" s="99"/>
      <c r="AU144" s="99"/>
      <c r="AV144" s="99"/>
      <c r="AW144" s="99"/>
      <c r="AX144" s="99"/>
      <c r="AY144" s="99"/>
      <c r="AZ144" s="99"/>
      <c r="BA144" s="99"/>
      <c r="BB144" s="99"/>
      <c r="BC144" s="99"/>
      <c r="BD144" s="99"/>
      <c r="BE144" s="99"/>
      <c r="BF144" s="99"/>
      <c r="BG144" s="99"/>
      <c r="BH144" s="99"/>
      <c r="BI144" s="99"/>
      <c r="BJ144" s="99"/>
      <c r="BK144" s="99"/>
      <c r="BL144" s="99"/>
      <c r="BM144" s="99"/>
      <c r="BN144" s="99"/>
      <c r="BO144" s="99"/>
      <c r="BP144" s="99"/>
      <c r="BQ144" s="99"/>
      <c r="BR144" s="99"/>
      <c r="BS144" s="99"/>
      <c r="BT144" s="99"/>
      <c r="BU144" s="99"/>
      <c r="BV144" s="99"/>
      <c r="BW144" s="99"/>
      <c r="BX144" s="99"/>
      <c r="BY144" s="99"/>
      <c r="BZ144" s="99"/>
      <c r="CA144" s="99"/>
      <c r="CB144" s="99"/>
      <c r="CC144" s="99"/>
      <c r="CD144" s="99"/>
      <c r="CE144" s="99"/>
      <c r="CF144" s="99"/>
      <c r="CG144" s="99"/>
      <c r="CH144" s="99"/>
      <c r="CI144" s="99"/>
      <c r="CJ144" s="99"/>
      <c r="CK144" s="99"/>
      <c r="CL144" s="99"/>
      <c r="CM144" s="99"/>
      <c r="CN144" s="99"/>
      <c r="CO144" s="99"/>
      <c r="CP144" s="99"/>
    </row>
    <row r="145" spans="1:94" ht="30" customHeight="1">
      <c r="A145" s="99"/>
      <c r="B145" s="99"/>
      <c r="C145" s="99"/>
      <c r="D145" s="99"/>
      <c r="E145" s="99"/>
      <c r="F145" s="99"/>
      <c r="G145" s="99"/>
      <c r="H145" s="99"/>
      <c r="I145" s="99"/>
      <c r="J145" s="99"/>
      <c r="K145" s="99"/>
      <c r="L145" s="99"/>
      <c r="M145" s="99"/>
      <c r="N145" s="99"/>
      <c r="O145" s="99"/>
      <c r="P145" s="99"/>
      <c r="Q145" s="99"/>
      <c r="R145" s="99"/>
      <c r="S145" s="99"/>
      <c r="T145" s="99"/>
      <c r="U145" s="99"/>
      <c r="V145" s="99"/>
      <c r="W145" s="99"/>
      <c r="X145" s="99"/>
      <c r="Y145" s="99"/>
      <c r="Z145" s="99"/>
      <c r="AA145" s="99"/>
      <c r="AB145" s="99"/>
      <c r="AC145" s="99"/>
      <c r="AD145" s="99"/>
      <c r="AE145" s="99"/>
      <c r="AF145" s="99"/>
      <c r="AG145" s="99"/>
      <c r="AH145" s="99"/>
      <c r="AI145" s="99"/>
      <c r="AJ145" s="99"/>
      <c r="AK145" s="99"/>
      <c r="AL145" s="99"/>
      <c r="AM145" s="99"/>
      <c r="AN145" s="99"/>
      <c r="AO145" s="99"/>
      <c r="AP145" s="99"/>
      <c r="AQ145" s="99"/>
      <c r="AR145" s="99"/>
      <c r="AS145" s="99"/>
      <c r="AT145" s="99"/>
      <c r="AU145" s="99"/>
      <c r="AV145" s="99"/>
      <c r="AW145" s="99"/>
      <c r="AX145" s="99"/>
      <c r="AY145" s="99"/>
      <c r="AZ145" s="99"/>
      <c r="BA145" s="99"/>
      <c r="BB145" s="99"/>
      <c r="BC145" s="99"/>
      <c r="BD145" s="99"/>
      <c r="BE145" s="99"/>
      <c r="BF145" s="99"/>
      <c r="BG145" s="99"/>
      <c r="BH145" s="99"/>
      <c r="BI145" s="99"/>
      <c r="BJ145" s="99"/>
      <c r="BK145" s="99"/>
      <c r="BL145" s="99"/>
      <c r="BM145" s="99"/>
      <c r="BN145" s="99"/>
      <c r="BO145" s="99"/>
      <c r="BP145" s="99"/>
      <c r="BQ145" s="99"/>
      <c r="BR145" s="99"/>
      <c r="BS145" s="99"/>
      <c r="BT145" s="99"/>
      <c r="BU145" s="99"/>
      <c r="BV145" s="99"/>
      <c r="BW145" s="99"/>
      <c r="BX145" s="99"/>
      <c r="BY145" s="99"/>
      <c r="BZ145" s="99"/>
      <c r="CA145" s="99"/>
      <c r="CB145" s="99"/>
      <c r="CC145" s="99"/>
      <c r="CD145" s="99"/>
      <c r="CE145" s="99"/>
      <c r="CF145" s="99"/>
      <c r="CG145" s="99"/>
      <c r="CH145" s="99"/>
      <c r="CI145" s="99"/>
      <c r="CJ145" s="99"/>
      <c r="CK145" s="99"/>
      <c r="CL145" s="99"/>
      <c r="CM145" s="99"/>
      <c r="CN145" s="99"/>
      <c r="CO145" s="99"/>
      <c r="CP145" s="99"/>
    </row>
    <row r="146" spans="1:94" ht="30" customHeight="1">
      <c r="A146" s="99"/>
      <c r="B146" s="99"/>
      <c r="C146" s="99"/>
      <c r="D146" s="99"/>
      <c r="E146" s="99"/>
      <c r="F146" s="99"/>
      <c r="G146" s="99"/>
      <c r="H146" s="99"/>
      <c r="I146" s="99"/>
      <c r="J146" s="99"/>
      <c r="K146" s="99"/>
      <c r="L146" s="99"/>
      <c r="M146" s="99"/>
      <c r="N146" s="99"/>
      <c r="O146" s="99"/>
      <c r="P146" s="99"/>
      <c r="Q146" s="99"/>
      <c r="R146" s="99"/>
      <c r="S146" s="99"/>
      <c r="T146" s="99"/>
      <c r="U146" s="99"/>
      <c r="V146" s="99"/>
      <c r="W146" s="99"/>
      <c r="X146" s="99"/>
      <c r="Y146" s="99"/>
      <c r="Z146" s="99"/>
      <c r="AA146" s="99"/>
      <c r="AB146" s="99"/>
      <c r="AC146" s="99"/>
      <c r="AD146" s="99"/>
      <c r="AE146" s="99"/>
      <c r="AF146" s="99"/>
      <c r="AG146" s="99"/>
      <c r="AH146" s="99"/>
      <c r="AI146" s="99"/>
      <c r="AJ146" s="99"/>
      <c r="AK146" s="99"/>
      <c r="AL146" s="99"/>
      <c r="AM146" s="99"/>
      <c r="AN146" s="99"/>
      <c r="AO146" s="99"/>
      <c r="AP146" s="99"/>
      <c r="AQ146" s="99"/>
      <c r="AR146" s="99"/>
      <c r="AS146" s="99"/>
      <c r="AT146" s="99"/>
      <c r="AU146" s="99"/>
      <c r="AV146" s="99"/>
      <c r="AW146" s="99"/>
      <c r="AX146" s="99"/>
      <c r="AY146" s="99"/>
      <c r="AZ146" s="99"/>
      <c r="BA146" s="99"/>
      <c r="BB146" s="99"/>
      <c r="BC146" s="99"/>
      <c r="BD146" s="99"/>
      <c r="BE146" s="99"/>
      <c r="BF146" s="99"/>
      <c r="BG146" s="99"/>
      <c r="BH146" s="99"/>
      <c r="BI146" s="99"/>
      <c r="BJ146" s="99"/>
      <c r="BK146" s="99"/>
      <c r="BL146" s="99"/>
      <c r="BM146" s="99"/>
      <c r="BN146" s="99"/>
      <c r="BO146" s="99"/>
      <c r="BP146" s="99"/>
      <c r="BQ146" s="99"/>
      <c r="BR146" s="99"/>
      <c r="BS146" s="99"/>
      <c r="BT146" s="99"/>
      <c r="BU146" s="99"/>
      <c r="BV146" s="99"/>
      <c r="BW146" s="99"/>
      <c r="BX146" s="99"/>
      <c r="BY146" s="99"/>
      <c r="BZ146" s="99"/>
      <c r="CA146" s="99"/>
      <c r="CB146" s="99"/>
      <c r="CC146" s="99"/>
      <c r="CD146" s="99"/>
      <c r="CE146" s="99"/>
      <c r="CF146" s="99"/>
      <c r="CG146" s="99"/>
      <c r="CH146" s="99"/>
      <c r="CI146" s="99"/>
      <c r="CJ146" s="99"/>
      <c r="CK146" s="99"/>
      <c r="CL146" s="99"/>
      <c r="CM146" s="99"/>
      <c r="CN146" s="99"/>
      <c r="CO146" s="99"/>
      <c r="CP146" s="99"/>
    </row>
    <row r="147" spans="1:94" ht="30" customHeight="1">
      <c r="A147" s="99"/>
      <c r="B147" s="99"/>
      <c r="C147" s="99"/>
      <c r="D147" s="99"/>
      <c r="E147" s="99"/>
      <c r="F147" s="99"/>
      <c r="G147" s="99"/>
      <c r="H147" s="99"/>
      <c r="I147" s="99"/>
      <c r="J147" s="99"/>
      <c r="K147" s="99"/>
      <c r="L147" s="99"/>
      <c r="M147" s="99"/>
      <c r="N147" s="99"/>
      <c r="O147" s="99"/>
      <c r="P147" s="99"/>
      <c r="Q147" s="99"/>
      <c r="R147" s="99"/>
      <c r="S147" s="99"/>
      <c r="T147" s="99"/>
      <c r="U147" s="99"/>
      <c r="V147" s="99"/>
      <c r="W147" s="99"/>
      <c r="X147" s="99"/>
      <c r="Y147" s="99"/>
      <c r="Z147" s="99"/>
      <c r="AA147" s="99"/>
      <c r="AB147" s="99"/>
      <c r="AC147" s="99"/>
      <c r="AD147" s="99"/>
      <c r="AE147" s="99"/>
      <c r="AF147" s="99"/>
      <c r="AG147" s="99"/>
      <c r="AH147" s="99"/>
      <c r="AI147" s="99"/>
      <c r="AJ147" s="99"/>
      <c r="AK147" s="99"/>
      <c r="AL147" s="99"/>
      <c r="AM147" s="99"/>
      <c r="AN147" s="99"/>
      <c r="AO147" s="99"/>
      <c r="AP147" s="99"/>
      <c r="AQ147" s="99"/>
      <c r="AR147" s="99"/>
      <c r="AS147" s="99"/>
      <c r="AT147" s="99"/>
      <c r="AU147" s="99"/>
      <c r="AV147" s="99"/>
      <c r="AW147" s="99"/>
      <c r="AX147" s="99"/>
      <c r="AY147" s="99"/>
      <c r="AZ147" s="99"/>
      <c r="BA147" s="99"/>
      <c r="BB147" s="99"/>
      <c r="BC147" s="99"/>
      <c r="BD147" s="99"/>
      <c r="BE147" s="99"/>
      <c r="BF147" s="99"/>
      <c r="BG147" s="99"/>
      <c r="BH147" s="99"/>
      <c r="BI147" s="99"/>
      <c r="BJ147" s="99"/>
      <c r="BK147" s="99"/>
      <c r="BL147" s="99"/>
      <c r="BM147" s="99"/>
      <c r="BN147" s="99"/>
      <c r="BO147" s="99"/>
      <c r="BP147" s="99"/>
      <c r="BQ147" s="99"/>
      <c r="BR147" s="99"/>
      <c r="BS147" s="99"/>
      <c r="BT147" s="99"/>
      <c r="BU147" s="99"/>
      <c r="BV147" s="99"/>
      <c r="BW147" s="99"/>
      <c r="BX147" s="99"/>
      <c r="BY147" s="99"/>
      <c r="BZ147" s="99"/>
      <c r="CA147" s="99"/>
      <c r="CB147" s="99"/>
      <c r="CC147" s="99"/>
      <c r="CD147" s="99"/>
      <c r="CE147" s="99"/>
      <c r="CF147" s="99"/>
      <c r="CG147" s="99"/>
      <c r="CH147" s="99"/>
      <c r="CI147" s="99"/>
      <c r="CJ147" s="99"/>
      <c r="CK147" s="99"/>
      <c r="CL147" s="99"/>
      <c r="CM147" s="99"/>
      <c r="CN147" s="99"/>
      <c r="CO147" s="99"/>
      <c r="CP147" s="99"/>
    </row>
    <row r="148" spans="1:94" ht="30" customHeight="1">
      <c r="A148" s="99"/>
      <c r="B148" s="99"/>
      <c r="C148" s="99"/>
      <c r="D148" s="99"/>
      <c r="E148" s="99"/>
      <c r="F148" s="99"/>
      <c r="G148" s="99"/>
      <c r="H148" s="99"/>
      <c r="I148" s="99"/>
      <c r="J148" s="99"/>
      <c r="K148" s="99"/>
      <c r="L148" s="99"/>
      <c r="M148" s="99"/>
      <c r="N148" s="99"/>
      <c r="O148" s="99"/>
      <c r="P148" s="99"/>
      <c r="Q148" s="99"/>
      <c r="R148" s="99"/>
      <c r="S148" s="99"/>
      <c r="T148" s="99"/>
      <c r="U148" s="99"/>
      <c r="V148" s="99"/>
      <c r="W148" s="99"/>
      <c r="X148" s="99"/>
      <c r="Y148" s="99"/>
      <c r="Z148" s="99"/>
      <c r="AA148" s="99"/>
      <c r="AB148" s="99"/>
      <c r="AC148" s="99"/>
      <c r="AD148" s="99"/>
      <c r="AE148" s="99"/>
      <c r="AF148" s="99"/>
      <c r="AG148" s="99"/>
      <c r="AH148" s="99"/>
      <c r="AI148" s="99"/>
      <c r="AJ148" s="99"/>
      <c r="AK148" s="99"/>
      <c r="AL148" s="99"/>
      <c r="AM148" s="99"/>
      <c r="AN148" s="99"/>
      <c r="AO148" s="99"/>
      <c r="AP148" s="99"/>
      <c r="AQ148" s="99"/>
      <c r="AR148" s="99"/>
      <c r="AS148" s="99"/>
      <c r="AT148" s="99"/>
      <c r="AU148" s="99"/>
      <c r="AV148" s="99"/>
      <c r="AW148" s="99"/>
      <c r="AX148" s="99"/>
      <c r="AY148" s="99"/>
      <c r="AZ148" s="99"/>
      <c r="BA148" s="99"/>
      <c r="BB148" s="99"/>
      <c r="BC148" s="99"/>
      <c r="BD148" s="99"/>
      <c r="BE148" s="99"/>
      <c r="BF148" s="99"/>
      <c r="BG148" s="99"/>
      <c r="BH148" s="99"/>
      <c r="BI148" s="99"/>
      <c r="BJ148" s="99"/>
      <c r="BK148" s="99"/>
      <c r="BL148" s="99"/>
      <c r="BM148" s="99"/>
      <c r="BN148" s="99"/>
      <c r="BO148" s="99"/>
      <c r="BP148" s="99"/>
      <c r="BQ148" s="99"/>
      <c r="BR148" s="99"/>
      <c r="BS148" s="99"/>
      <c r="BT148" s="99"/>
      <c r="BU148" s="99"/>
      <c r="BV148" s="99"/>
      <c r="BW148" s="99"/>
      <c r="BX148" s="99"/>
      <c r="BY148" s="99"/>
      <c r="BZ148" s="99"/>
      <c r="CA148" s="99"/>
      <c r="CB148" s="99"/>
      <c r="CC148" s="99"/>
      <c r="CD148" s="99"/>
      <c r="CE148" s="99"/>
      <c r="CF148" s="99"/>
      <c r="CG148" s="99"/>
      <c r="CH148" s="99"/>
      <c r="CI148" s="99"/>
      <c r="CJ148" s="99"/>
      <c r="CK148" s="99"/>
      <c r="CL148" s="99"/>
      <c r="CM148" s="99"/>
      <c r="CN148" s="99"/>
      <c r="CO148" s="99"/>
      <c r="CP148" s="99"/>
    </row>
    <row r="149" spans="1:94" ht="30" customHeight="1">
      <c r="A149" s="99"/>
      <c r="B149" s="99"/>
      <c r="C149" s="99"/>
      <c r="D149" s="99"/>
      <c r="E149" s="99"/>
      <c r="F149" s="99"/>
      <c r="G149" s="99"/>
      <c r="H149" s="99"/>
      <c r="I149" s="99"/>
      <c r="J149" s="99"/>
      <c r="K149" s="99"/>
      <c r="L149" s="99"/>
      <c r="M149" s="99"/>
      <c r="N149" s="99"/>
      <c r="O149" s="99"/>
      <c r="P149" s="99"/>
      <c r="Q149" s="99"/>
      <c r="R149" s="99"/>
      <c r="S149" s="99"/>
      <c r="T149" s="99"/>
      <c r="U149" s="99"/>
      <c r="V149" s="99"/>
      <c r="W149" s="99"/>
      <c r="X149" s="99"/>
      <c r="Y149" s="99"/>
      <c r="Z149" s="99"/>
      <c r="AA149" s="99"/>
      <c r="AB149" s="99"/>
      <c r="AC149" s="99"/>
      <c r="AD149" s="99"/>
      <c r="AE149" s="99"/>
      <c r="AF149" s="99"/>
      <c r="AG149" s="99"/>
      <c r="AH149" s="99"/>
      <c r="AI149" s="99"/>
      <c r="AJ149" s="99"/>
      <c r="AK149" s="99"/>
      <c r="AL149" s="99"/>
      <c r="AM149" s="99"/>
      <c r="AN149" s="99"/>
      <c r="AO149" s="99"/>
      <c r="AP149" s="99"/>
      <c r="AQ149" s="99"/>
      <c r="AR149" s="99"/>
      <c r="AS149" s="99"/>
      <c r="AT149" s="99"/>
      <c r="AU149" s="99"/>
      <c r="AV149" s="99"/>
      <c r="AW149" s="99"/>
      <c r="AX149" s="99"/>
      <c r="AY149" s="99"/>
      <c r="AZ149" s="99"/>
      <c r="BA149" s="99"/>
      <c r="BB149" s="99"/>
      <c r="BC149" s="99"/>
      <c r="BD149" s="99"/>
      <c r="BE149" s="99"/>
      <c r="BF149" s="99"/>
      <c r="BG149" s="99"/>
      <c r="BH149" s="99"/>
      <c r="BI149" s="99"/>
      <c r="BJ149" s="99"/>
      <c r="BK149" s="99"/>
      <c r="BL149" s="99"/>
      <c r="BM149" s="99"/>
      <c r="BN149" s="99"/>
      <c r="BO149" s="99"/>
      <c r="BP149" s="99"/>
      <c r="BQ149" s="99"/>
      <c r="BR149" s="99"/>
      <c r="BS149" s="99"/>
      <c r="BT149" s="99"/>
      <c r="BU149" s="99"/>
      <c r="BV149" s="99"/>
      <c r="BW149" s="99"/>
      <c r="BX149" s="99"/>
      <c r="BY149" s="99"/>
      <c r="BZ149" s="99"/>
      <c r="CA149" s="99"/>
      <c r="CB149" s="99"/>
      <c r="CC149" s="99"/>
      <c r="CD149" s="99"/>
      <c r="CE149" s="99"/>
      <c r="CF149" s="99"/>
      <c r="CG149" s="99"/>
      <c r="CH149" s="99"/>
      <c r="CI149" s="99"/>
      <c r="CJ149" s="99"/>
      <c r="CK149" s="99"/>
      <c r="CL149" s="99"/>
      <c r="CM149" s="99"/>
      <c r="CN149" s="99"/>
      <c r="CO149" s="99"/>
      <c r="CP149" s="99"/>
    </row>
    <row r="150" spans="1:94" ht="30" customHeight="1">
      <c r="A150" s="99"/>
      <c r="B150" s="99"/>
      <c r="C150" s="99"/>
      <c r="D150" s="99"/>
      <c r="E150" s="99"/>
      <c r="F150" s="99"/>
      <c r="G150" s="99"/>
      <c r="H150" s="99"/>
      <c r="I150" s="99"/>
      <c r="J150" s="99"/>
      <c r="K150" s="99"/>
      <c r="L150" s="99"/>
      <c r="M150" s="99"/>
      <c r="N150" s="99"/>
      <c r="O150" s="99"/>
      <c r="P150" s="99"/>
      <c r="Q150" s="99"/>
      <c r="R150" s="99"/>
      <c r="S150" s="99"/>
      <c r="T150" s="99"/>
      <c r="U150" s="99"/>
      <c r="V150" s="99"/>
      <c r="W150" s="99"/>
      <c r="X150" s="99"/>
      <c r="Y150" s="99"/>
      <c r="Z150" s="99"/>
      <c r="AA150" s="99"/>
      <c r="AB150" s="99"/>
      <c r="AC150" s="99"/>
      <c r="AD150" s="99"/>
      <c r="AE150" s="99"/>
      <c r="AF150" s="99"/>
      <c r="AG150" s="99"/>
      <c r="AH150" s="99"/>
      <c r="AI150" s="99"/>
      <c r="AJ150" s="99"/>
      <c r="AK150" s="99"/>
      <c r="AL150" s="99"/>
      <c r="AM150" s="99"/>
      <c r="AN150" s="99"/>
      <c r="AO150" s="99"/>
      <c r="AP150" s="99"/>
      <c r="AQ150" s="99"/>
      <c r="AR150" s="99"/>
      <c r="AS150" s="99"/>
      <c r="AT150" s="99"/>
      <c r="AU150" s="99"/>
      <c r="AV150" s="99"/>
      <c r="AW150" s="99"/>
      <c r="AX150" s="99"/>
      <c r="AY150" s="99"/>
      <c r="AZ150" s="99"/>
      <c r="BA150" s="99"/>
      <c r="BB150" s="99"/>
      <c r="BC150" s="99"/>
      <c r="BD150" s="99"/>
      <c r="BE150" s="99"/>
      <c r="BF150" s="99"/>
      <c r="BG150" s="99"/>
      <c r="BH150" s="99"/>
      <c r="BI150" s="99"/>
      <c r="BJ150" s="99"/>
      <c r="BK150" s="99"/>
      <c r="BL150" s="99"/>
      <c r="BM150" s="99"/>
      <c r="BN150" s="99"/>
      <c r="BO150" s="99"/>
      <c r="BP150" s="99"/>
      <c r="BQ150" s="99"/>
      <c r="BR150" s="99"/>
      <c r="BS150" s="99"/>
      <c r="BT150" s="99"/>
      <c r="BU150" s="99"/>
      <c r="BV150" s="99"/>
      <c r="BW150" s="99"/>
      <c r="BX150" s="99"/>
      <c r="BY150" s="99"/>
      <c r="BZ150" s="99"/>
      <c r="CA150" s="99"/>
      <c r="CB150" s="99"/>
      <c r="CC150" s="99"/>
      <c r="CD150" s="99"/>
      <c r="CE150" s="99"/>
      <c r="CF150" s="99"/>
      <c r="CG150" s="99"/>
      <c r="CH150" s="99"/>
      <c r="CI150" s="99"/>
      <c r="CJ150" s="99"/>
      <c r="CK150" s="99"/>
      <c r="CL150" s="99"/>
      <c r="CM150" s="99"/>
      <c r="CN150" s="99"/>
      <c r="CO150" s="99"/>
      <c r="CP150" s="99"/>
    </row>
    <row r="151" spans="1:94" ht="30" customHeight="1">
      <c r="A151" s="99"/>
      <c r="B151" s="99"/>
      <c r="C151" s="99"/>
      <c r="D151" s="99"/>
      <c r="E151" s="99"/>
      <c r="F151" s="99"/>
      <c r="G151" s="99"/>
      <c r="H151" s="99"/>
      <c r="I151" s="99"/>
      <c r="J151" s="99"/>
      <c r="K151" s="99"/>
      <c r="L151" s="99"/>
      <c r="M151" s="99"/>
      <c r="N151" s="99"/>
      <c r="O151" s="99"/>
      <c r="P151" s="99"/>
      <c r="Q151" s="99"/>
      <c r="R151" s="99"/>
      <c r="S151" s="99"/>
      <c r="T151" s="99"/>
      <c r="U151" s="99"/>
      <c r="V151" s="99"/>
      <c r="W151" s="99"/>
      <c r="X151" s="99"/>
      <c r="Y151" s="99"/>
      <c r="Z151" s="99"/>
      <c r="AA151" s="99"/>
      <c r="AB151" s="99"/>
      <c r="AC151" s="99"/>
      <c r="AD151" s="99"/>
      <c r="AE151" s="99"/>
      <c r="AF151" s="99"/>
      <c r="AG151" s="99"/>
      <c r="AH151" s="99"/>
      <c r="AI151" s="99"/>
      <c r="AJ151" s="99"/>
      <c r="AK151" s="99"/>
      <c r="AL151" s="99"/>
      <c r="AM151" s="99"/>
      <c r="AN151" s="99"/>
      <c r="AO151" s="99"/>
      <c r="AP151" s="99"/>
      <c r="AQ151" s="99"/>
      <c r="AR151" s="99"/>
      <c r="AS151" s="99"/>
      <c r="AT151" s="99"/>
      <c r="AU151" s="99"/>
      <c r="AV151" s="99"/>
      <c r="AW151" s="99"/>
      <c r="AX151" s="99"/>
      <c r="AY151" s="99"/>
      <c r="AZ151" s="99"/>
      <c r="BA151" s="99"/>
      <c r="BB151" s="99"/>
      <c r="BC151" s="99"/>
      <c r="BD151" s="99"/>
      <c r="BE151" s="99"/>
      <c r="BF151" s="99"/>
      <c r="BG151" s="99"/>
      <c r="BH151" s="99"/>
      <c r="BI151" s="99"/>
      <c r="BJ151" s="99"/>
      <c r="BK151" s="99"/>
      <c r="BL151" s="99"/>
      <c r="BM151" s="99"/>
      <c r="BN151" s="99"/>
      <c r="BO151" s="99"/>
      <c r="BP151" s="99"/>
      <c r="BQ151" s="99"/>
      <c r="BR151" s="99"/>
      <c r="BS151" s="99"/>
      <c r="BT151" s="99"/>
      <c r="BU151" s="99"/>
      <c r="BV151" s="99"/>
      <c r="BW151" s="99"/>
      <c r="BX151" s="99"/>
      <c r="BY151" s="99"/>
      <c r="BZ151" s="99"/>
      <c r="CA151" s="99"/>
      <c r="CB151" s="99"/>
      <c r="CC151" s="99"/>
      <c r="CD151" s="99"/>
      <c r="CE151" s="99"/>
      <c r="CF151" s="99"/>
      <c r="CG151" s="99"/>
      <c r="CH151" s="99"/>
      <c r="CI151" s="99"/>
      <c r="CJ151" s="99"/>
      <c r="CK151" s="99"/>
      <c r="CL151" s="99"/>
      <c r="CM151" s="99"/>
      <c r="CN151" s="99"/>
      <c r="CO151" s="99"/>
      <c r="CP151" s="99"/>
    </row>
    <row r="152" spans="1:94" ht="30" customHeight="1">
      <c r="A152" s="99"/>
      <c r="B152" s="99"/>
      <c r="C152" s="99"/>
      <c r="D152" s="99"/>
      <c r="E152" s="99"/>
      <c r="F152" s="99"/>
      <c r="G152" s="99"/>
      <c r="H152" s="99"/>
      <c r="I152" s="99"/>
      <c r="J152" s="99"/>
      <c r="K152" s="99"/>
      <c r="L152" s="99"/>
      <c r="M152" s="99"/>
      <c r="N152" s="99"/>
      <c r="O152" s="99"/>
      <c r="P152" s="99"/>
      <c r="Q152" s="99"/>
      <c r="R152" s="99"/>
      <c r="S152" s="99"/>
      <c r="T152" s="99"/>
      <c r="U152" s="99"/>
      <c r="V152" s="99"/>
      <c r="W152" s="99"/>
      <c r="X152" s="99"/>
      <c r="Y152" s="99"/>
      <c r="Z152" s="99"/>
      <c r="AA152" s="99"/>
      <c r="AB152" s="99"/>
      <c r="AC152" s="99"/>
      <c r="AD152" s="99"/>
      <c r="AE152" s="99"/>
      <c r="AF152" s="99"/>
      <c r="AG152" s="99"/>
      <c r="AH152" s="99"/>
      <c r="AI152" s="99"/>
      <c r="AJ152" s="99"/>
      <c r="AK152" s="99"/>
      <c r="AL152" s="99"/>
      <c r="AM152" s="99"/>
      <c r="AN152" s="99"/>
      <c r="AO152" s="99"/>
      <c r="AP152" s="99"/>
      <c r="AQ152" s="99"/>
      <c r="AR152" s="99"/>
      <c r="AS152" s="99"/>
      <c r="AT152" s="99"/>
      <c r="AU152" s="99"/>
      <c r="AV152" s="99"/>
      <c r="AW152" s="99"/>
      <c r="AX152" s="99"/>
      <c r="AY152" s="99"/>
      <c r="AZ152" s="99"/>
      <c r="BA152" s="99"/>
      <c r="BB152" s="99"/>
      <c r="BC152" s="99"/>
      <c r="BD152" s="99"/>
      <c r="BE152" s="99"/>
      <c r="BF152" s="99"/>
      <c r="BG152" s="99"/>
      <c r="BH152" s="99"/>
      <c r="BI152" s="99"/>
      <c r="BJ152" s="99"/>
      <c r="BK152" s="99"/>
      <c r="BL152" s="99"/>
      <c r="BM152" s="99"/>
      <c r="BN152" s="99"/>
      <c r="BO152" s="99"/>
      <c r="BP152" s="99"/>
      <c r="BQ152" s="99"/>
      <c r="BR152" s="99"/>
      <c r="BS152" s="99"/>
      <c r="BT152" s="99"/>
      <c r="BU152" s="99"/>
      <c r="BV152" s="99"/>
      <c r="BW152" s="99"/>
      <c r="BX152" s="99"/>
      <c r="BY152" s="99"/>
      <c r="BZ152" s="99"/>
      <c r="CA152" s="99"/>
      <c r="CB152" s="99"/>
      <c r="CC152" s="99"/>
      <c r="CD152" s="99"/>
      <c r="CE152" s="99"/>
      <c r="CF152" s="99"/>
      <c r="CG152" s="99"/>
      <c r="CH152" s="99"/>
      <c r="CI152" s="99"/>
      <c r="CJ152" s="99"/>
      <c r="CK152" s="99"/>
      <c r="CL152" s="99"/>
      <c r="CM152" s="99"/>
      <c r="CN152" s="99"/>
      <c r="CO152" s="99"/>
      <c r="CP152" s="99"/>
    </row>
    <row r="153" spans="1:94" ht="30" customHeight="1">
      <c r="A153" s="99"/>
      <c r="B153" s="99"/>
      <c r="C153" s="99"/>
      <c r="D153" s="99"/>
      <c r="E153" s="99"/>
      <c r="F153" s="99"/>
      <c r="G153" s="99"/>
      <c r="H153" s="99"/>
      <c r="I153" s="99"/>
      <c r="J153" s="99"/>
      <c r="K153" s="99"/>
      <c r="L153" s="99"/>
      <c r="M153" s="99"/>
      <c r="N153" s="99"/>
      <c r="O153" s="99"/>
      <c r="P153" s="99"/>
      <c r="Q153" s="99"/>
      <c r="R153" s="99"/>
      <c r="S153" s="99"/>
      <c r="T153" s="99"/>
      <c r="U153" s="99"/>
      <c r="V153" s="99"/>
      <c r="W153" s="99"/>
      <c r="X153" s="99"/>
      <c r="Y153" s="99"/>
      <c r="Z153" s="99"/>
      <c r="AA153" s="99"/>
      <c r="AB153" s="99"/>
      <c r="AC153" s="99"/>
      <c r="AD153" s="99"/>
      <c r="AE153" s="99"/>
      <c r="AF153" s="99"/>
      <c r="AG153" s="99"/>
      <c r="AH153" s="99"/>
      <c r="AI153" s="99"/>
      <c r="AJ153" s="99"/>
      <c r="AK153" s="99"/>
      <c r="AL153" s="99"/>
      <c r="AM153" s="99"/>
      <c r="AN153" s="99"/>
      <c r="AO153" s="99"/>
      <c r="AP153" s="99"/>
      <c r="AQ153" s="99"/>
      <c r="AR153" s="99"/>
      <c r="AS153" s="99"/>
      <c r="AT153" s="99"/>
      <c r="AU153" s="99"/>
      <c r="AV153" s="99"/>
      <c r="AW153" s="99"/>
      <c r="AX153" s="99"/>
      <c r="AY153" s="99"/>
      <c r="AZ153" s="99"/>
      <c r="BA153" s="99"/>
      <c r="BB153" s="99"/>
      <c r="BC153" s="99"/>
      <c r="BD153" s="99"/>
      <c r="BE153" s="99"/>
      <c r="BF153" s="99"/>
      <c r="BG153" s="99"/>
      <c r="BH153" s="99"/>
      <c r="BI153" s="99"/>
      <c r="BJ153" s="99"/>
      <c r="BK153" s="99"/>
      <c r="BL153" s="99"/>
      <c r="BM153" s="99"/>
      <c r="BN153" s="99"/>
      <c r="BO153" s="99"/>
      <c r="BP153" s="99"/>
      <c r="BQ153" s="99"/>
      <c r="BR153" s="99"/>
      <c r="BS153" s="99"/>
      <c r="BT153" s="99"/>
      <c r="BU153" s="99"/>
      <c r="BV153" s="99"/>
      <c r="BW153" s="99"/>
      <c r="BX153" s="99"/>
      <c r="BY153" s="99"/>
      <c r="BZ153" s="99"/>
      <c r="CA153" s="99"/>
      <c r="CB153" s="99"/>
      <c r="CC153" s="99"/>
      <c r="CD153" s="99"/>
      <c r="CE153" s="99"/>
      <c r="CF153" s="99"/>
      <c r="CG153" s="99"/>
      <c r="CH153" s="99"/>
      <c r="CI153" s="99"/>
      <c r="CJ153" s="99"/>
      <c r="CK153" s="99"/>
      <c r="CL153" s="99"/>
      <c r="CM153" s="99"/>
      <c r="CN153" s="99"/>
      <c r="CO153" s="99"/>
      <c r="CP153" s="99"/>
    </row>
    <row r="154" spans="1:94" ht="30" customHeight="1">
      <c r="A154" s="99"/>
      <c r="B154" s="99"/>
      <c r="C154" s="99"/>
      <c r="D154" s="99"/>
      <c r="E154" s="99"/>
      <c r="F154" s="99"/>
      <c r="G154" s="99"/>
      <c r="H154" s="99"/>
      <c r="I154" s="99"/>
      <c r="J154" s="99"/>
      <c r="K154" s="99"/>
      <c r="L154" s="99"/>
      <c r="M154" s="99"/>
      <c r="N154" s="99"/>
      <c r="O154" s="99"/>
      <c r="P154" s="99"/>
      <c r="Q154" s="99"/>
      <c r="R154" s="99"/>
      <c r="S154" s="99"/>
      <c r="T154" s="99"/>
      <c r="U154" s="99"/>
      <c r="V154" s="99"/>
      <c r="W154" s="99"/>
      <c r="X154" s="99"/>
      <c r="Y154" s="99"/>
      <c r="Z154" s="99"/>
      <c r="AA154" s="99"/>
      <c r="AB154" s="99"/>
      <c r="AC154" s="99"/>
      <c r="AD154" s="99"/>
      <c r="AE154" s="99"/>
      <c r="AF154" s="99"/>
      <c r="AG154" s="99"/>
      <c r="AH154" s="99"/>
      <c r="AI154" s="99"/>
      <c r="AJ154" s="99"/>
      <c r="AK154" s="99"/>
      <c r="AL154" s="99"/>
      <c r="AM154" s="99"/>
      <c r="AN154" s="99"/>
      <c r="AO154" s="99"/>
      <c r="AP154" s="99"/>
      <c r="AQ154" s="99"/>
      <c r="AR154" s="99"/>
      <c r="AS154" s="99"/>
      <c r="AT154" s="99"/>
      <c r="AU154" s="99"/>
      <c r="AV154" s="99"/>
      <c r="AW154" s="99"/>
      <c r="AX154" s="99"/>
      <c r="AY154" s="99"/>
      <c r="AZ154" s="99"/>
      <c r="BA154" s="99"/>
      <c r="BB154" s="99"/>
      <c r="BC154" s="99"/>
      <c r="BD154" s="99"/>
      <c r="BE154" s="99"/>
      <c r="BF154" s="99"/>
      <c r="BG154" s="99"/>
      <c r="BH154" s="99"/>
      <c r="BI154" s="99"/>
      <c r="BJ154" s="99"/>
      <c r="BK154" s="99"/>
      <c r="BL154" s="99"/>
      <c r="BM154" s="99"/>
      <c r="BN154" s="99"/>
      <c r="BO154" s="99"/>
      <c r="BP154" s="99"/>
      <c r="BQ154" s="99"/>
      <c r="BR154" s="99"/>
      <c r="BS154" s="99"/>
      <c r="BT154" s="99"/>
      <c r="BU154" s="99"/>
      <c r="BV154" s="99"/>
      <c r="BW154" s="99"/>
      <c r="BX154" s="99"/>
      <c r="BY154" s="99"/>
      <c r="BZ154" s="99"/>
      <c r="CA154" s="99"/>
      <c r="CB154" s="99"/>
      <c r="CC154" s="99"/>
      <c r="CD154" s="99"/>
      <c r="CE154" s="99"/>
      <c r="CF154" s="99"/>
      <c r="CG154" s="99"/>
      <c r="CH154" s="99"/>
      <c r="CI154" s="99"/>
      <c r="CJ154" s="99"/>
      <c r="CK154" s="99"/>
      <c r="CL154" s="99"/>
      <c r="CM154" s="99"/>
      <c r="CN154" s="99"/>
      <c r="CO154" s="99"/>
      <c r="CP154" s="99"/>
    </row>
    <row r="155" spans="1:94" ht="30" customHeight="1">
      <c r="A155" s="99"/>
      <c r="B155" s="99"/>
      <c r="C155" s="99"/>
      <c r="D155" s="99"/>
      <c r="E155" s="99"/>
      <c r="F155" s="99"/>
      <c r="G155" s="99"/>
      <c r="H155" s="99"/>
      <c r="I155" s="99"/>
      <c r="J155" s="99"/>
      <c r="K155" s="99"/>
      <c r="L155" s="99"/>
      <c r="M155" s="99"/>
      <c r="N155" s="99"/>
      <c r="O155" s="99"/>
      <c r="P155" s="99"/>
      <c r="Q155" s="99"/>
      <c r="R155" s="99"/>
      <c r="S155" s="99"/>
      <c r="T155" s="99"/>
      <c r="U155" s="99"/>
      <c r="V155" s="99"/>
      <c r="W155" s="99"/>
      <c r="X155" s="99"/>
      <c r="Y155" s="99"/>
      <c r="Z155" s="99"/>
      <c r="AA155" s="99"/>
      <c r="AB155" s="99"/>
      <c r="AC155" s="99"/>
      <c r="AD155" s="99"/>
      <c r="AE155" s="99"/>
      <c r="AF155" s="99"/>
      <c r="AG155" s="99"/>
      <c r="AH155" s="99"/>
      <c r="AI155" s="99"/>
      <c r="AJ155" s="99"/>
      <c r="AK155" s="99"/>
      <c r="AL155" s="99"/>
      <c r="AM155" s="99"/>
      <c r="AN155" s="99"/>
      <c r="AO155" s="99"/>
      <c r="AP155" s="99"/>
      <c r="AQ155" s="99"/>
      <c r="AR155" s="99"/>
      <c r="AS155" s="99"/>
      <c r="AT155" s="99"/>
      <c r="AU155" s="99"/>
      <c r="AV155" s="99"/>
      <c r="AW155" s="99"/>
      <c r="AX155" s="99"/>
      <c r="AY155" s="99"/>
      <c r="AZ155" s="99"/>
      <c r="BA155" s="99"/>
      <c r="BB155" s="99"/>
      <c r="BC155" s="99"/>
      <c r="BD155" s="99"/>
      <c r="BE155" s="99"/>
      <c r="BF155" s="99"/>
      <c r="BG155" s="99"/>
      <c r="BH155" s="99"/>
      <c r="BI155" s="99"/>
      <c r="BJ155" s="99"/>
      <c r="BK155" s="99"/>
      <c r="BL155" s="99"/>
      <c r="BM155" s="99"/>
      <c r="BN155" s="99"/>
      <c r="BO155" s="99"/>
      <c r="BP155" s="99"/>
      <c r="BQ155" s="99"/>
      <c r="BR155" s="99"/>
      <c r="BS155" s="99"/>
      <c r="BT155" s="99"/>
      <c r="BU155" s="99"/>
      <c r="BV155" s="99"/>
      <c r="BW155" s="99"/>
      <c r="BX155" s="99"/>
      <c r="BY155" s="99"/>
      <c r="BZ155" s="99"/>
      <c r="CA155" s="99"/>
      <c r="CB155" s="99"/>
      <c r="CC155" s="99"/>
      <c r="CD155" s="99"/>
      <c r="CE155" s="99"/>
      <c r="CF155" s="99"/>
      <c r="CG155" s="99"/>
      <c r="CH155" s="99"/>
      <c r="CI155" s="99"/>
      <c r="CJ155" s="99"/>
      <c r="CK155" s="99"/>
      <c r="CL155" s="99"/>
      <c r="CM155" s="99"/>
      <c r="CN155" s="99"/>
      <c r="CO155" s="99"/>
      <c r="CP155" s="99"/>
    </row>
    <row r="156" spans="1:94" ht="30" customHeight="1">
      <c r="A156" s="99"/>
      <c r="B156" s="99"/>
      <c r="C156" s="99"/>
      <c r="D156" s="99"/>
      <c r="E156" s="99"/>
      <c r="F156" s="99"/>
      <c r="G156" s="99"/>
      <c r="H156" s="99"/>
      <c r="I156" s="99"/>
      <c r="J156" s="99"/>
      <c r="K156" s="99"/>
      <c r="L156" s="99"/>
      <c r="M156" s="99"/>
      <c r="N156" s="99"/>
      <c r="O156" s="99"/>
      <c r="P156" s="99"/>
      <c r="Q156" s="99"/>
      <c r="R156" s="99"/>
      <c r="S156" s="99"/>
      <c r="T156" s="99"/>
      <c r="U156" s="99"/>
      <c r="V156" s="99"/>
      <c r="W156" s="99"/>
      <c r="X156" s="99"/>
      <c r="Y156" s="99"/>
      <c r="Z156" s="99"/>
      <c r="AA156" s="99"/>
      <c r="AB156" s="99"/>
      <c r="AC156" s="99"/>
      <c r="AD156" s="99"/>
      <c r="AE156" s="99"/>
      <c r="AF156" s="99"/>
      <c r="AG156" s="99"/>
      <c r="AH156" s="99"/>
      <c r="AI156" s="99"/>
      <c r="AJ156" s="99"/>
      <c r="AK156" s="99"/>
      <c r="AL156" s="99"/>
      <c r="AM156" s="99"/>
      <c r="AN156" s="99"/>
      <c r="AO156" s="99"/>
      <c r="AP156" s="99"/>
      <c r="AQ156" s="99"/>
      <c r="AR156" s="99"/>
      <c r="AS156" s="99"/>
      <c r="AT156" s="99"/>
      <c r="AU156" s="99"/>
      <c r="AV156" s="99"/>
      <c r="AW156" s="99"/>
      <c r="AX156" s="99"/>
      <c r="AY156" s="99"/>
      <c r="AZ156" s="99"/>
      <c r="BA156" s="99"/>
      <c r="BB156" s="99"/>
      <c r="BC156" s="99"/>
      <c r="BD156" s="99"/>
      <c r="BE156" s="99"/>
      <c r="BF156" s="99"/>
      <c r="BG156" s="99"/>
      <c r="BH156" s="99"/>
      <c r="BI156" s="99"/>
      <c r="BJ156" s="99"/>
      <c r="BK156" s="99"/>
      <c r="BL156" s="99"/>
      <c r="BM156" s="99"/>
      <c r="BN156" s="99"/>
      <c r="BO156" s="99"/>
      <c r="BP156" s="99"/>
      <c r="BQ156" s="99"/>
      <c r="BR156" s="99"/>
      <c r="BS156" s="99"/>
      <c r="BT156" s="99"/>
      <c r="BU156" s="99"/>
      <c r="BV156" s="99"/>
      <c r="BW156" s="99"/>
      <c r="BX156" s="99"/>
      <c r="BY156" s="99"/>
      <c r="BZ156" s="99"/>
      <c r="CA156" s="99"/>
      <c r="CB156" s="99"/>
      <c r="CC156" s="99"/>
      <c r="CD156" s="99"/>
      <c r="CE156" s="99"/>
      <c r="CF156" s="99"/>
      <c r="CG156" s="99"/>
      <c r="CH156" s="99"/>
      <c r="CI156" s="99"/>
      <c r="CJ156" s="99"/>
      <c r="CK156" s="99"/>
      <c r="CL156" s="99"/>
      <c r="CM156" s="99"/>
      <c r="CN156" s="99"/>
      <c r="CO156" s="99"/>
      <c r="CP156" s="99"/>
    </row>
    <row r="157" spans="1:94" ht="30" customHeight="1">
      <c r="A157" s="99"/>
      <c r="B157" s="99"/>
      <c r="C157" s="99"/>
      <c r="D157" s="99"/>
      <c r="E157" s="99"/>
      <c r="F157" s="99"/>
      <c r="G157" s="99"/>
      <c r="H157" s="99"/>
      <c r="I157" s="99"/>
      <c r="J157" s="99"/>
      <c r="K157" s="99"/>
      <c r="L157" s="99"/>
      <c r="M157" s="99"/>
      <c r="N157" s="99"/>
      <c r="O157" s="99"/>
      <c r="P157" s="99"/>
      <c r="Q157" s="99"/>
      <c r="R157" s="99"/>
      <c r="S157" s="99"/>
      <c r="T157" s="99"/>
      <c r="U157" s="99"/>
      <c r="V157" s="99"/>
      <c r="W157" s="99"/>
      <c r="X157" s="99"/>
      <c r="Y157" s="99"/>
      <c r="Z157" s="99"/>
      <c r="AA157" s="99"/>
      <c r="AB157" s="99"/>
      <c r="AC157" s="99"/>
      <c r="AD157" s="99"/>
      <c r="AE157" s="99"/>
      <c r="AF157" s="99"/>
      <c r="AG157" s="99"/>
      <c r="AH157" s="99"/>
      <c r="AI157" s="99"/>
      <c r="AJ157" s="99"/>
      <c r="AK157" s="99"/>
      <c r="AL157" s="99"/>
      <c r="AM157" s="99"/>
      <c r="AN157" s="99"/>
      <c r="AO157" s="99"/>
      <c r="AP157" s="99"/>
      <c r="AQ157" s="99"/>
      <c r="AR157" s="99"/>
      <c r="AS157" s="99"/>
      <c r="AT157" s="99"/>
      <c r="AU157" s="99"/>
      <c r="AV157" s="99"/>
      <c r="AW157" s="99"/>
      <c r="AX157" s="99"/>
      <c r="AY157" s="99"/>
      <c r="AZ157" s="99"/>
      <c r="BA157" s="99"/>
      <c r="BB157" s="99"/>
      <c r="BC157" s="99"/>
      <c r="BD157" s="99"/>
      <c r="BE157" s="99"/>
      <c r="BF157" s="99"/>
      <c r="BG157" s="99"/>
      <c r="BH157" s="99"/>
      <c r="BI157" s="99"/>
      <c r="BJ157" s="99"/>
      <c r="BK157" s="99"/>
      <c r="BL157" s="99"/>
      <c r="BM157" s="99"/>
      <c r="BN157" s="99"/>
      <c r="BO157" s="99"/>
      <c r="BP157" s="99"/>
      <c r="BQ157" s="99"/>
      <c r="BR157" s="99"/>
      <c r="BS157" s="99"/>
      <c r="BT157" s="99"/>
      <c r="BU157" s="99"/>
      <c r="BV157" s="99"/>
      <c r="BW157" s="99"/>
      <c r="BX157" s="99"/>
      <c r="BY157" s="99"/>
      <c r="BZ157" s="99"/>
      <c r="CA157" s="99"/>
      <c r="CB157" s="99"/>
      <c r="CC157" s="99"/>
      <c r="CD157" s="99"/>
      <c r="CE157" s="99"/>
      <c r="CF157" s="99"/>
      <c r="CG157" s="99"/>
      <c r="CH157" s="99"/>
      <c r="CI157" s="99"/>
      <c r="CJ157" s="99"/>
      <c r="CK157" s="99"/>
      <c r="CL157" s="99"/>
      <c r="CM157" s="99"/>
      <c r="CN157" s="99"/>
      <c r="CO157" s="99"/>
      <c r="CP157" s="99"/>
    </row>
    <row r="158" spans="1:94" ht="30" customHeight="1">
      <c r="A158" s="99"/>
      <c r="B158" s="99"/>
      <c r="C158" s="99"/>
      <c r="D158" s="99"/>
      <c r="E158" s="99"/>
      <c r="F158" s="99"/>
      <c r="G158" s="99"/>
      <c r="H158" s="99"/>
      <c r="I158" s="99"/>
      <c r="J158" s="99"/>
      <c r="K158" s="99"/>
      <c r="L158" s="99"/>
      <c r="M158" s="99"/>
      <c r="N158" s="99"/>
      <c r="O158" s="99"/>
      <c r="P158" s="99"/>
      <c r="Q158" s="99"/>
      <c r="R158" s="99"/>
      <c r="S158" s="99"/>
      <c r="T158" s="99"/>
      <c r="U158" s="99"/>
      <c r="V158" s="99"/>
      <c r="W158" s="99"/>
      <c r="X158" s="99"/>
      <c r="Y158" s="99"/>
      <c r="Z158" s="99"/>
      <c r="AA158" s="99"/>
      <c r="AB158" s="99"/>
      <c r="AC158" s="99"/>
      <c r="AD158" s="99"/>
      <c r="AE158" s="99"/>
      <c r="AF158" s="99"/>
      <c r="AG158" s="99"/>
      <c r="AH158" s="99"/>
      <c r="AI158" s="99"/>
      <c r="AJ158" s="99"/>
      <c r="AK158" s="99"/>
      <c r="AL158" s="99"/>
      <c r="AM158" s="99"/>
      <c r="AN158" s="99"/>
      <c r="AO158" s="99"/>
      <c r="AP158" s="99"/>
      <c r="AQ158" s="99"/>
      <c r="AR158" s="99"/>
      <c r="AS158" s="99"/>
      <c r="AT158" s="99"/>
      <c r="AU158" s="99"/>
      <c r="AV158" s="99"/>
      <c r="AW158" s="99"/>
      <c r="AX158" s="99"/>
      <c r="AY158" s="99"/>
      <c r="AZ158" s="99"/>
      <c r="BA158" s="99"/>
      <c r="BB158" s="99"/>
      <c r="BC158" s="99"/>
      <c r="BD158" s="99"/>
      <c r="BE158" s="99"/>
      <c r="BF158" s="99"/>
      <c r="BG158" s="99"/>
      <c r="BH158" s="99"/>
      <c r="BI158" s="99"/>
      <c r="BJ158" s="99"/>
      <c r="BK158" s="99"/>
      <c r="BL158" s="99"/>
      <c r="BM158" s="99"/>
      <c r="BN158" s="99"/>
      <c r="BO158" s="99"/>
      <c r="BP158" s="99"/>
      <c r="BQ158" s="99"/>
      <c r="BR158" s="99"/>
      <c r="BS158" s="99"/>
      <c r="BT158" s="99"/>
      <c r="BU158" s="99"/>
      <c r="BV158" s="99"/>
      <c r="BW158" s="99"/>
      <c r="BX158" s="99"/>
      <c r="BY158" s="99"/>
      <c r="BZ158" s="99"/>
      <c r="CA158" s="99"/>
      <c r="CB158" s="99"/>
      <c r="CC158" s="99"/>
      <c r="CD158" s="99"/>
      <c r="CE158" s="99"/>
      <c r="CF158" s="99"/>
      <c r="CG158" s="99"/>
      <c r="CH158" s="99"/>
      <c r="CI158" s="99"/>
      <c r="CJ158" s="99"/>
      <c r="CK158" s="99"/>
      <c r="CL158" s="99"/>
      <c r="CM158" s="99"/>
      <c r="CN158" s="99"/>
      <c r="CO158" s="99"/>
      <c r="CP158" s="99"/>
    </row>
    <row r="159" spans="1:94" ht="30" customHeight="1">
      <c r="A159" s="99"/>
      <c r="B159" s="99"/>
      <c r="C159" s="99"/>
      <c r="D159" s="99"/>
      <c r="E159" s="99"/>
      <c r="F159" s="99"/>
      <c r="G159" s="99"/>
      <c r="H159" s="99"/>
      <c r="I159" s="99"/>
      <c r="J159" s="99"/>
      <c r="K159" s="99"/>
      <c r="L159" s="99"/>
      <c r="M159" s="99"/>
      <c r="N159" s="99"/>
      <c r="O159" s="99"/>
      <c r="P159" s="99"/>
      <c r="Q159" s="99"/>
      <c r="R159" s="99"/>
      <c r="S159" s="99"/>
      <c r="T159" s="99"/>
      <c r="U159" s="99"/>
      <c r="V159" s="99"/>
      <c r="W159" s="99"/>
      <c r="X159" s="99"/>
      <c r="Y159" s="99"/>
      <c r="Z159" s="99"/>
      <c r="AA159" s="99"/>
      <c r="AB159" s="99"/>
      <c r="AC159" s="99"/>
      <c r="AD159" s="99"/>
      <c r="AE159" s="99"/>
      <c r="AF159" s="99"/>
      <c r="AG159" s="99"/>
      <c r="AH159" s="99"/>
      <c r="AI159" s="99"/>
      <c r="AJ159" s="99"/>
      <c r="AK159" s="99"/>
      <c r="AL159" s="99"/>
      <c r="AM159" s="99"/>
      <c r="AN159" s="99"/>
      <c r="AO159" s="99"/>
      <c r="AP159" s="99"/>
      <c r="AQ159" s="99"/>
      <c r="AR159" s="99"/>
      <c r="AS159" s="99"/>
      <c r="AT159" s="99"/>
      <c r="AU159" s="99"/>
      <c r="AV159" s="99"/>
      <c r="AW159" s="99"/>
      <c r="AX159" s="99"/>
      <c r="AY159" s="99"/>
      <c r="AZ159" s="99"/>
      <c r="BA159" s="99"/>
      <c r="BB159" s="99"/>
      <c r="BC159" s="99"/>
      <c r="BD159" s="99"/>
      <c r="BE159" s="99"/>
      <c r="BF159" s="99"/>
      <c r="BG159" s="99"/>
      <c r="BH159" s="99"/>
      <c r="BI159" s="99"/>
      <c r="BJ159" s="99"/>
      <c r="BK159" s="99"/>
      <c r="BL159" s="99"/>
      <c r="BM159" s="99"/>
      <c r="BN159" s="99"/>
      <c r="BO159" s="99"/>
      <c r="BP159" s="99"/>
      <c r="BQ159" s="99"/>
      <c r="BR159" s="99"/>
      <c r="BS159" s="99"/>
      <c r="BT159" s="99"/>
      <c r="BU159" s="99"/>
      <c r="BV159" s="99"/>
      <c r="BW159" s="99"/>
      <c r="BX159" s="99"/>
      <c r="BY159" s="99"/>
      <c r="BZ159" s="99"/>
      <c r="CA159" s="99"/>
      <c r="CB159" s="99"/>
      <c r="CC159" s="99"/>
      <c r="CD159" s="99"/>
      <c r="CE159" s="99"/>
      <c r="CF159" s="99"/>
      <c r="CG159" s="99"/>
      <c r="CH159" s="99"/>
      <c r="CI159" s="99"/>
      <c r="CJ159" s="99"/>
      <c r="CK159" s="99"/>
      <c r="CL159" s="99"/>
      <c r="CM159" s="99"/>
      <c r="CN159" s="99"/>
      <c r="CO159" s="99"/>
      <c r="CP159" s="99"/>
    </row>
    <row r="160" spans="1:94" ht="30" customHeight="1">
      <c r="A160" s="99"/>
      <c r="B160" s="99"/>
      <c r="C160" s="99"/>
      <c r="D160" s="99"/>
      <c r="E160" s="99"/>
      <c r="F160" s="99"/>
      <c r="G160" s="99"/>
      <c r="H160" s="99"/>
      <c r="I160" s="99"/>
      <c r="J160" s="99"/>
      <c r="K160" s="99"/>
      <c r="L160" s="99"/>
      <c r="M160" s="99"/>
      <c r="N160" s="99"/>
      <c r="O160" s="99"/>
      <c r="P160" s="99"/>
      <c r="Q160" s="99"/>
      <c r="R160" s="99"/>
      <c r="S160" s="99"/>
      <c r="T160" s="99"/>
      <c r="U160" s="99"/>
      <c r="V160" s="99"/>
      <c r="W160" s="99"/>
      <c r="X160" s="99"/>
      <c r="Y160" s="99"/>
      <c r="Z160" s="99"/>
      <c r="AA160" s="99"/>
      <c r="AB160" s="99"/>
      <c r="AC160" s="99"/>
      <c r="AD160" s="99"/>
      <c r="AE160" s="99"/>
      <c r="AF160" s="99"/>
      <c r="AG160" s="99"/>
      <c r="AH160" s="99"/>
      <c r="AI160" s="99"/>
      <c r="AJ160" s="99"/>
      <c r="AK160" s="99"/>
      <c r="AL160" s="99"/>
      <c r="AM160" s="99"/>
      <c r="AN160" s="99"/>
      <c r="AO160" s="99"/>
      <c r="AP160" s="99"/>
      <c r="AQ160" s="99"/>
      <c r="AR160" s="99"/>
      <c r="AS160" s="99"/>
      <c r="AT160" s="99"/>
      <c r="AU160" s="99"/>
      <c r="AV160" s="99"/>
      <c r="AW160" s="99"/>
      <c r="AX160" s="99"/>
      <c r="AY160" s="99"/>
      <c r="AZ160" s="99"/>
      <c r="BA160" s="99"/>
      <c r="BB160" s="99"/>
      <c r="BC160" s="99"/>
      <c r="BD160" s="99"/>
      <c r="BE160" s="99"/>
      <c r="BF160" s="99"/>
      <c r="BG160" s="99"/>
      <c r="BH160" s="99"/>
      <c r="BI160" s="99"/>
      <c r="BJ160" s="99"/>
      <c r="BK160" s="99"/>
      <c r="BL160" s="99"/>
      <c r="BM160" s="99"/>
      <c r="BN160" s="99"/>
      <c r="BO160" s="99"/>
      <c r="BP160" s="99"/>
      <c r="BQ160" s="99"/>
      <c r="BR160" s="99"/>
      <c r="BS160" s="99"/>
      <c r="BT160" s="99"/>
      <c r="BU160" s="99"/>
      <c r="BV160" s="99"/>
      <c r="BW160" s="99"/>
      <c r="BX160" s="99"/>
      <c r="BY160" s="99"/>
      <c r="BZ160" s="99"/>
      <c r="CA160" s="99"/>
      <c r="CB160" s="99"/>
      <c r="CC160" s="99"/>
      <c r="CD160" s="99"/>
      <c r="CE160" s="99"/>
      <c r="CF160" s="99"/>
      <c r="CG160" s="99"/>
      <c r="CH160" s="99"/>
      <c r="CI160" s="99"/>
      <c r="CJ160" s="99"/>
      <c r="CK160" s="99"/>
      <c r="CL160" s="99"/>
      <c r="CM160" s="99"/>
      <c r="CN160" s="99"/>
      <c r="CO160" s="99"/>
      <c r="CP160" s="99"/>
    </row>
    <row r="161" spans="1:94" ht="30" customHeight="1">
      <c r="A161" s="99"/>
      <c r="B161" s="99"/>
      <c r="C161" s="99"/>
      <c r="D161" s="99"/>
      <c r="E161" s="99"/>
      <c r="F161" s="99"/>
      <c r="G161" s="99"/>
      <c r="H161" s="99"/>
      <c r="I161" s="99"/>
      <c r="J161" s="99"/>
      <c r="K161" s="99"/>
      <c r="L161" s="99"/>
      <c r="M161" s="99"/>
      <c r="N161" s="99"/>
      <c r="O161" s="99"/>
      <c r="P161" s="99"/>
      <c r="Q161" s="99"/>
      <c r="R161" s="99"/>
      <c r="S161" s="99"/>
      <c r="T161" s="99"/>
      <c r="U161" s="99"/>
      <c r="V161" s="99"/>
      <c r="W161" s="99"/>
      <c r="X161" s="99"/>
      <c r="Y161" s="99"/>
      <c r="Z161" s="99"/>
      <c r="AA161" s="99"/>
      <c r="AB161" s="99"/>
      <c r="AC161" s="99"/>
      <c r="AD161" s="99"/>
      <c r="AE161" s="99"/>
      <c r="AF161" s="99"/>
      <c r="AG161" s="99"/>
      <c r="AH161" s="99"/>
      <c r="AI161" s="99"/>
      <c r="AJ161" s="99"/>
      <c r="AK161" s="99"/>
      <c r="AL161" s="99"/>
      <c r="AM161" s="99"/>
      <c r="AN161" s="99"/>
      <c r="AO161" s="99"/>
      <c r="AP161" s="99"/>
      <c r="AQ161" s="99"/>
      <c r="AR161" s="99"/>
      <c r="AS161" s="99"/>
      <c r="AT161" s="99"/>
      <c r="AU161" s="99"/>
      <c r="AV161" s="99"/>
      <c r="AW161" s="99"/>
      <c r="AX161" s="99"/>
      <c r="AY161" s="99"/>
      <c r="AZ161" s="99"/>
      <c r="BA161" s="99"/>
      <c r="BB161" s="99"/>
      <c r="BC161" s="99"/>
      <c r="BD161" s="99"/>
      <c r="BE161" s="99"/>
      <c r="BF161" s="99"/>
      <c r="BG161" s="99"/>
      <c r="BH161" s="99"/>
      <c r="BI161" s="99"/>
      <c r="BJ161" s="99"/>
      <c r="BK161" s="99"/>
      <c r="BL161" s="99"/>
      <c r="BM161" s="99"/>
      <c r="BN161" s="99"/>
      <c r="BO161" s="99"/>
      <c r="BP161" s="99"/>
      <c r="BQ161" s="99"/>
      <c r="BR161" s="99"/>
      <c r="BS161" s="99"/>
      <c r="BT161" s="99"/>
      <c r="BU161" s="99"/>
      <c r="BV161" s="99"/>
      <c r="BW161" s="99"/>
      <c r="BX161" s="99"/>
      <c r="BY161" s="99"/>
      <c r="BZ161" s="99"/>
      <c r="CA161" s="99"/>
      <c r="CB161" s="99"/>
      <c r="CC161" s="99"/>
      <c r="CD161" s="99"/>
      <c r="CE161" s="99"/>
      <c r="CF161" s="99"/>
      <c r="CG161" s="99"/>
      <c r="CH161" s="99"/>
      <c r="CI161" s="99"/>
      <c r="CJ161" s="99"/>
      <c r="CK161" s="99"/>
      <c r="CL161" s="99"/>
      <c r="CM161" s="99"/>
      <c r="CN161" s="99"/>
      <c r="CO161" s="99"/>
      <c r="CP161" s="99"/>
    </row>
    <row r="162" spans="1:94" ht="30" customHeight="1">
      <c r="A162" s="99"/>
      <c r="B162" s="99"/>
      <c r="C162" s="99"/>
      <c r="D162" s="99"/>
      <c r="E162" s="99"/>
      <c r="F162" s="99"/>
      <c r="G162" s="99"/>
      <c r="H162" s="99"/>
      <c r="I162" s="99"/>
      <c r="J162" s="99"/>
      <c r="K162" s="99"/>
      <c r="L162" s="99"/>
      <c r="M162" s="99"/>
      <c r="N162" s="99"/>
      <c r="O162" s="99"/>
      <c r="P162" s="99"/>
      <c r="Q162" s="99"/>
      <c r="R162" s="99"/>
      <c r="S162" s="99"/>
      <c r="T162" s="99"/>
      <c r="U162" s="99"/>
      <c r="V162" s="99"/>
      <c r="W162" s="99"/>
      <c r="X162" s="99"/>
      <c r="Y162" s="99"/>
      <c r="Z162" s="99"/>
      <c r="AA162" s="99"/>
      <c r="AB162" s="99"/>
      <c r="AC162" s="99"/>
      <c r="AD162" s="99"/>
      <c r="AE162" s="99"/>
      <c r="AF162" s="99"/>
      <c r="AG162" s="99"/>
      <c r="AH162" s="99"/>
      <c r="AI162" s="99"/>
      <c r="AJ162" s="99"/>
      <c r="AK162" s="99"/>
      <c r="AL162" s="99"/>
      <c r="AM162" s="99"/>
      <c r="AN162" s="99"/>
      <c r="AO162" s="99"/>
      <c r="AP162" s="99"/>
      <c r="AQ162" s="99"/>
      <c r="AR162" s="99"/>
      <c r="AS162" s="99"/>
      <c r="AT162" s="99"/>
      <c r="AU162" s="99"/>
      <c r="AV162" s="99"/>
      <c r="AW162" s="99"/>
      <c r="AX162" s="99"/>
      <c r="AY162" s="99"/>
      <c r="AZ162" s="99"/>
      <c r="BA162" s="99"/>
      <c r="BB162" s="99"/>
      <c r="BC162" s="99"/>
      <c r="BD162" s="99"/>
      <c r="BE162" s="99"/>
      <c r="BF162" s="99"/>
      <c r="BG162" s="99"/>
      <c r="BH162" s="99"/>
      <c r="BI162" s="99"/>
      <c r="BJ162" s="99"/>
      <c r="BK162" s="99"/>
      <c r="BL162" s="99"/>
      <c r="BM162" s="99"/>
      <c r="BN162" s="99"/>
      <c r="BO162" s="99"/>
      <c r="BP162" s="99"/>
      <c r="BQ162" s="99"/>
      <c r="BR162" s="99"/>
      <c r="BS162" s="99"/>
      <c r="BT162" s="99"/>
      <c r="BU162" s="99"/>
      <c r="BV162" s="99"/>
      <c r="BW162" s="99"/>
      <c r="BX162" s="99"/>
      <c r="BY162" s="99"/>
      <c r="BZ162" s="99"/>
      <c r="CA162" s="99"/>
      <c r="CB162" s="99"/>
      <c r="CC162" s="99"/>
      <c r="CD162" s="99"/>
      <c r="CE162" s="99"/>
      <c r="CF162" s="99"/>
      <c r="CG162" s="99"/>
      <c r="CH162" s="99"/>
      <c r="CI162" s="99"/>
      <c r="CJ162" s="99"/>
      <c r="CK162" s="99"/>
      <c r="CL162" s="99"/>
      <c r="CM162" s="99"/>
      <c r="CN162" s="99"/>
      <c r="CO162" s="99"/>
      <c r="CP162" s="99"/>
    </row>
    <row r="163" spans="1:94" ht="30" customHeight="1">
      <c r="A163" s="99"/>
      <c r="B163" s="99"/>
      <c r="C163" s="99"/>
      <c r="D163" s="99"/>
      <c r="E163" s="99"/>
      <c r="F163" s="99"/>
      <c r="G163" s="99"/>
      <c r="H163" s="99"/>
      <c r="I163" s="99"/>
      <c r="J163" s="99"/>
      <c r="K163" s="99"/>
      <c r="L163" s="99"/>
      <c r="M163" s="99"/>
      <c r="N163" s="99"/>
      <c r="O163" s="99"/>
      <c r="P163" s="99"/>
      <c r="Q163" s="99"/>
      <c r="R163" s="99"/>
      <c r="S163" s="99"/>
      <c r="T163" s="99"/>
      <c r="U163" s="99"/>
      <c r="V163" s="99"/>
      <c r="W163" s="99"/>
      <c r="X163" s="99"/>
      <c r="Y163" s="99"/>
      <c r="Z163" s="99"/>
      <c r="AA163" s="99"/>
      <c r="AB163" s="99"/>
      <c r="AC163" s="99"/>
      <c r="AD163" s="99"/>
      <c r="AE163" s="99"/>
      <c r="AF163" s="99"/>
      <c r="AG163" s="99"/>
      <c r="AH163" s="99"/>
      <c r="AI163" s="99"/>
      <c r="AJ163" s="99"/>
      <c r="AK163" s="99"/>
      <c r="AL163" s="99"/>
      <c r="AM163" s="99"/>
      <c r="AN163" s="99"/>
      <c r="AO163" s="99"/>
      <c r="AP163" s="99"/>
      <c r="AQ163" s="99"/>
      <c r="AR163" s="99"/>
      <c r="AS163" s="99"/>
      <c r="AT163" s="99"/>
      <c r="AU163" s="99"/>
      <c r="AV163" s="99"/>
      <c r="AW163" s="99"/>
      <c r="AX163" s="99"/>
      <c r="AY163" s="99"/>
      <c r="AZ163" s="99"/>
      <c r="BA163" s="99"/>
      <c r="BB163" s="99"/>
      <c r="BC163" s="99"/>
      <c r="BD163" s="99"/>
      <c r="BE163" s="99"/>
      <c r="BF163" s="99"/>
      <c r="BG163" s="99"/>
      <c r="BH163" s="99"/>
      <c r="BI163" s="99"/>
      <c r="BJ163" s="99"/>
      <c r="BK163" s="99"/>
      <c r="BL163" s="99"/>
      <c r="BM163" s="99"/>
      <c r="BN163" s="99"/>
      <c r="BO163" s="99"/>
      <c r="BP163" s="99"/>
      <c r="BQ163" s="99"/>
      <c r="BR163" s="99"/>
      <c r="BS163" s="99"/>
      <c r="BT163" s="99"/>
      <c r="BU163" s="99"/>
      <c r="BV163" s="99"/>
      <c r="BW163" s="99"/>
      <c r="BX163" s="99"/>
      <c r="BY163" s="99"/>
      <c r="BZ163" s="99"/>
      <c r="CA163" s="99"/>
      <c r="CB163" s="99"/>
      <c r="CC163" s="99"/>
      <c r="CD163" s="99"/>
      <c r="CE163" s="99"/>
      <c r="CF163" s="99"/>
      <c r="CG163" s="99"/>
      <c r="CH163" s="99"/>
      <c r="CI163" s="99"/>
      <c r="CJ163" s="99"/>
      <c r="CK163" s="99"/>
      <c r="CL163" s="99"/>
      <c r="CM163" s="99"/>
      <c r="CN163" s="99"/>
      <c r="CO163" s="99"/>
      <c r="CP163" s="99"/>
    </row>
    <row r="164" spans="1:94" ht="30" customHeight="1">
      <c r="A164" s="99"/>
      <c r="B164" s="99"/>
      <c r="C164" s="99"/>
      <c r="D164" s="99"/>
      <c r="E164" s="99"/>
      <c r="F164" s="99"/>
      <c r="G164" s="99"/>
      <c r="H164" s="99"/>
      <c r="I164" s="99"/>
      <c r="J164" s="99"/>
      <c r="K164" s="99"/>
      <c r="L164" s="99"/>
      <c r="M164" s="99"/>
      <c r="N164" s="99"/>
      <c r="O164" s="99"/>
      <c r="P164" s="99"/>
      <c r="Q164" s="99"/>
      <c r="R164" s="99"/>
      <c r="S164" s="99"/>
      <c r="T164" s="99"/>
      <c r="U164" s="99"/>
      <c r="V164" s="99"/>
      <c r="W164" s="99"/>
      <c r="X164" s="99"/>
      <c r="Y164" s="99"/>
      <c r="Z164" s="99"/>
      <c r="AA164" s="99"/>
      <c r="AB164" s="99"/>
      <c r="AC164" s="99"/>
      <c r="AD164" s="99"/>
      <c r="AE164" s="99"/>
      <c r="AF164" s="99"/>
      <c r="AG164" s="99"/>
      <c r="AH164" s="99"/>
      <c r="AI164" s="99"/>
      <c r="AJ164" s="99"/>
      <c r="AK164" s="99"/>
      <c r="AL164" s="99"/>
      <c r="AM164" s="99"/>
      <c r="AN164" s="99"/>
      <c r="AO164" s="99"/>
      <c r="AP164" s="99"/>
      <c r="AQ164" s="99"/>
      <c r="AR164" s="99"/>
      <c r="AS164" s="99"/>
      <c r="AT164" s="99"/>
      <c r="AU164" s="99"/>
      <c r="AV164" s="99"/>
      <c r="AW164" s="99"/>
      <c r="AX164" s="99"/>
      <c r="AY164" s="99"/>
      <c r="AZ164" s="99"/>
      <c r="BA164" s="99"/>
      <c r="BB164" s="99"/>
      <c r="BC164" s="99"/>
      <c r="BD164" s="99"/>
      <c r="BE164" s="99"/>
      <c r="BF164" s="99"/>
      <c r="BG164" s="99"/>
      <c r="BH164" s="99"/>
      <c r="BI164" s="99"/>
      <c r="BJ164" s="99"/>
      <c r="BK164" s="99"/>
      <c r="BL164" s="99"/>
      <c r="BM164" s="99"/>
      <c r="BN164" s="99"/>
      <c r="BO164" s="99"/>
      <c r="BP164" s="99"/>
      <c r="BQ164" s="99"/>
      <c r="BR164" s="99"/>
      <c r="BS164" s="99"/>
      <c r="BT164" s="99"/>
      <c r="BU164" s="99"/>
      <c r="BV164" s="99"/>
      <c r="BW164" s="99"/>
      <c r="BX164" s="99"/>
      <c r="BY164" s="99"/>
      <c r="BZ164" s="99"/>
      <c r="CA164" s="99"/>
      <c r="CB164" s="99"/>
      <c r="CC164" s="99"/>
      <c r="CD164" s="99"/>
      <c r="CE164" s="99"/>
      <c r="CF164" s="99"/>
      <c r="CG164" s="99"/>
      <c r="CH164" s="99"/>
      <c r="CI164" s="99"/>
      <c r="CJ164" s="99"/>
      <c r="CK164" s="99"/>
      <c r="CL164" s="99"/>
      <c r="CM164" s="99"/>
      <c r="CN164" s="99"/>
      <c r="CO164" s="99"/>
      <c r="CP164" s="99"/>
    </row>
    <row r="165" spans="1:94" ht="30" customHeight="1">
      <c r="A165" s="99"/>
      <c r="B165" s="99"/>
      <c r="C165" s="99"/>
      <c r="D165" s="99"/>
      <c r="E165" s="99"/>
      <c r="F165" s="99"/>
      <c r="G165" s="99"/>
      <c r="H165" s="99"/>
      <c r="I165" s="99"/>
      <c r="J165" s="99"/>
      <c r="K165" s="99"/>
      <c r="L165" s="99"/>
      <c r="M165" s="99"/>
      <c r="N165" s="99"/>
      <c r="O165" s="99"/>
      <c r="P165" s="99"/>
      <c r="Q165" s="99"/>
      <c r="R165" s="99"/>
      <c r="S165" s="99"/>
      <c r="T165" s="99"/>
      <c r="U165" s="99"/>
      <c r="V165" s="99"/>
      <c r="W165" s="99"/>
      <c r="X165" s="99"/>
      <c r="Y165" s="99"/>
      <c r="Z165" s="99"/>
      <c r="AA165" s="99"/>
      <c r="AB165" s="99"/>
      <c r="AC165" s="99"/>
      <c r="AD165" s="99"/>
      <c r="AE165" s="99"/>
      <c r="AF165" s="99"/>
      <c r="AG165" s="99"/>
      <c r="AH165" s="99"/>
      <c r="AI165" s="99"/>
      <c r="AJ165" s="99"/>
      <c r="AK165" s="99"/>
      <c r="AL165" s="99"/>
      <c r="AM165" s="99"/>
      <c r="AN165" s="99"/>
      <c r="AO165" s="99"/>
      <c r="AP165" s="99"/>
      <c r="AQ165" s="99"/>
      <c r="AR165" s="99"/>
      <c r="AS165" s="99"/>
      <c r="AT165" s="99"/>
      <c r="AU165" s="99"/>
      <c r="AV165" s="99"/>
      <c r="AW165" s="99"/>
      <c r="AX165" s="99"/>
      <c r="AY165" s="99"/>
      <c r="AZ165" s="99"/>
      <c r="BA165" s="99"/>
      <c r="BB165" s="99"/>
      <c r="BC165" s="99"/>
      <c r="BD165" s="99"/>
      <c r="BE165" s="99"/>
      <c r="BF165" s="99"/>
      <c r="BG165" s="99"/>
      <c r="BH165" s="99"/>
      <c r="BI165" s="99"/>
      <c r="BJ165" s="99"/>
      <c r="BK165" s="99"/>
      <c r="BL165" s="99"/>
      <c r="BM165" s="99"/>
      <c r="BN165" s="99"/>
      <c r="BO165" s="99"/>
      <c r="BP165" s="99"/>
      <c r="BQ165" s="99"/>
      <c r="BR165" s="99"/>
      <c r="BS165" s="99"/>
      <c r="BT165" s="99"/>
      <c r="BU165" s="99"/>
      <c r="BV165" s="99"/>
      <c r="BW165" s="99"/>
      <c r="BX165" s="99"/>
      <c r="BY165" s="99"/>
      <c r="BZ165" s="99"/>
      <c r="CA165" s="99"/>
      <c r="CB165" s="99"/>
      <c r="CC165" s="99"/>
      <c r="CD165" s="99"/>
      <c r="CE165" s="99"/>
      <c r="CF165" s="99"/>
      <c r="CG165" s="99"/>
      <c r="CH165" s="99"/>
      <c r="CI165" s="99"/>
      <c r="CJ165" s="99"/>
      <c r="CK165" s="99"/>
      <c r="CL165" s="99"/>
      <c r="CM165" s="99"/>
      <c r="CN165" s="99"/>
      <c r="CO165" s="99"/>
      <c r="CP165" s="99"/>
    </row>
    <row r="166" spans="1:94" ht="30" customHeight="1">
      <c r="A166" s="99"/>
      <c r="B166" s="99"/>
      <c r="C166" s="99"/>
      <c r="D166" s="99"/>
      <c r="E166" s="99"/>
      <c r="F166" s="99"/>
      <c r="G166" s="99"/>
      <c r="H166" s="99"/>
      <c r="I166" s="99"/>
      <c r="J166" s="99"/>
      <c r="K166" s="99"/>
      <c r="L166" s="99"/>
      <c r="M166" s="99"/>
      <c r="N166" s="99"/>
      <c r="O166" s="99"/>
      <c r="P166" s="99"/>
      <c r="Q166" s="99"/>
      <c r="R166" s="99"/>
      <c r="S166" s="99"/>
      <c r="T166" s="99"/>
      <c r="U166" s="99"/>
      <c r="V166" s="99"/>
      <c r="W166" s="99"/>
      <c r="X166" s="99"/>
      <c r="Y166" s="99"/>
      <c r="Z166" s="99"/>
      <c r="AA166" s="99"/>
      <c r="AB166" s="99"/>
      <c r="AC166" s="99"/>
      <c r="AD166" s="99"/>
      <c r="AE166" s="99"/>
      <c r="AF166" s="99"/>
      <c r="AG166" s="99"/>
      <c r="AH166" s="99"/>
      <c r="AI166" s="99"/>
      <c r="AJ166" s="99"/>
      <c r="AK166" s="99"/>
      <c r="AL166" s="99"/>
      <c r="AM166" s="99"/>
      <c r="AN166" s="99"/>
      <c r="AO166" s="99"/>
      <c r="AP166" s="99"/>
      <c r="AQ166" s="99"/>
      <c r="AR166" s="99"/>
      <c r="AS166" s="99"/>
      <c r="AT166" s="99"/>
      <c r="AU166" s="99"/>
      <c r="AV166" s="99"/>
      <c r="AW166" s="99"/>
      <c r="AX166" s="99"/>
      <c r="AY166" s="99"/>
      <c r="AZ166" s="99"/>
      <c r="BA166" s="99"/>
      <c r="BB166" s="99"/>
      <c r="BC166" s="99"/>
      <c r="BD166" s="99"/>
      <c r="BE166" s="99"/>
      <c r="BF166" s="99"/>
      <c r="BG166" s="99"/>
      <c r="BH166" s="99"/>
      <c r="BI166" s="99"/>
      <c r="BJ166" s="99"/>
      <c r="BK166" s="99"/>
      <c r="BL166" s="99"/>
      <c r="BM166" s="99"/>
      <c r="BN166" s="99"/>
      <c r="BO166" s="99"/>
      <c r="BP166" s="99"/>
      <c r="BQ166" s="99"/>
      <c r="BR166" s="99"/>
      <c r="BS166" s="99"/>
      <c r="BT166" s="99"/>
      <c r="BU166" s="99"/>
      <c r="BV166" s="99"/>
      <c r="BW166" s="99"/>
      <c r="BX166" s="99"/>
      <c r="BY166" s="99"/>
      <c r="BZ166" s="99"/>
      <c r="CA166" s="99"/>
      <c r="CB166" s="99"/>
      <c r="CC166" s="99"/>
      <c r="CD166" s="99"/>
      <c r="CE166" s="99"/>
      <c r="CF166" s="99"/>
      <c r="CG166" s="99"/>
      <c r="CH166" s="99"/>
      <c r="CI166" s="99"/>
      <c r="CJ166" s="99"/>
      <c r="CK166" s="99"/>
      <c r="CL166" s="99"/>
      <c r="CM166" s="99"/>
      <c r="CN166" s="99"/>
      <c r="CO166" s="99"/>
      <c r="CP166" s="99"/>
    </row>
    <row r="167" spans="1:94" ht="30" customHeight="1">
      <c r="A167" s="99"/>
      <c r="B167" s="99"/>
      <c r="C167" s="99"/>
      <c r="D167" s="99"/>
      <c r="E167" s="99"/>
      <c r="F167" s="99"/>
      <c r="G167" s="99"/>
      <c r="H167" s="99"/>
      <c r="I167" s="99"/>
      <c r="J167" s="99"/>
      <c r="K167" s="99"/>
      <c r="L167" s="99"/>
      <c r="M167" s="99"/>
      <c r="N167" s="99"/>
      <c r="O167" s="99"/>
      <c r="P167" s="99"/>
      <c r="Q167" s="99"/>
      <c r="R167" s="99"/>
      <c r="S167" s="99"/>
      <c r="T167" s="99"/>
      <c r="U167" s="99"/>
      <c r="V167" s="99"/>
      <c r="W167" s="99"/>
      <c r="X167" s="99"/>
      <c r="Y167" s="99"/>
      <c r="Z167" s="99"/>
      <c r="AA167" s="99"/>
      <c r="AB167" s="99"/>
      <c r="AC167" s="99"/>
      <c r="AD167" s="99"/>
      <c r="AE167" s="99"/>
      <c r="AF167" s="99"/>
      <c r="AG167" s="99"/>
      <c r="AH167" s="99"/>
      <c r="AI167" s="99"/>
      <c r="AJ167" s="99"/>
      <c r="AK167" s="99"/>
      <c r="AL167" s="99"/>
      <c r="AM167" s="99"/>
      <c r="AN167" s="99"/>
      <c r="AO167" s="99"/>
      <c r="AP167" s="99"/>
      <c r="AQ167" s="99"/>
      <c r="AR167" s="99"/>
      <c r="AS167" s="99"/>
      <c r="AT167" s="99"/>
      <c r="AU167" s="99"/>
      <c r="AV167" s="99"/>
      <c r="AW167" s="99"/>
      <c r="AX167" s="99"/>
      <c r="AY167" s="99"/>
      <c r="AZ167" s="99"/>
      <c r="BA167" s="99"/>
      <c r="BB167" s="99"/>
      <c r="BC167" s="99"/>
      <c r="BD167" s="99"/>
      <c r="BE167" s="99"/>
      <c r="BF167" s="99"/>
      <c r="BG167" s="99"/>
      <c r="BH167" s="99"/>
      <c r="BI167" s="99"/>
      <c r="BJ167" s="99"/>
      <c r="BK167" s="99"/>
      <c r="BL167" s="99"/>
      <c r="BM167" s="99"/>
      <c r="BN167" s="99"/>
      <c r="BO167" s="99"/>
      <c r="BP167" s="99"/>
      <c r="BQ167" s="99"/>
      <c r="BR167" s="99"/>
      <c r="BS167" s="99"/>
      <c r="BT167" s="99"/>
      <c r="BU167" s="99"/>
      <c r="BV167" s="99"/>
      <c r="BW167" s="99"/>
      <c r="BX167" s="99"/>
      <c r="BY167" s="99"/>
      <c r="BZ167" s="99"/>
      <c r="CA167" s="99"/>
      <c r="CB167" s="99"/>
      <c r="CC167" s="99"/>
      <c r="CD167" s="99"/>
      <c r="CE167" s="99"/>
      <c r="CF167" s="99"/>
      <c r="CG167" s="99"/>
      <c r="CH167" s="99"/>
      <c r="CI167" s="99"/>
      <c r="CJ167" s="99"/>
      <c r="CK167" s="99"/>
      <c r="CL167" s="99"/>
      <c r="CM167" s="99"/>
      <c r="CN167" s="99"/>
      <c r="CO167" s="99"/>
      <c r="CP167" s="99"/>
    </row>
    <row r="168" spans="1:94" ht="30" customHeight="1">
      <c r="A168" s="99"/>
      <c r="B168" s="99"/>
      <c r="C168" s="99"/>
      <c r="D168" s="99"/>
      <c r="E168" s="99"/>
      <c r="F168" s="99"/>
      <c r="G168" s="99"/>
      <c r="H168" s="99"/>
      <c r="I168" s="99"/>
      <c r="J168" s="99"/>
      <c r="K168" s="99"/>
      <c r="L168" s="99"/>
      <c r="M168" s="99"/>
      <c r="N168" s="99"/>
      <c r="O168" s="99"/>
      <c r="P168" s="99"/>
      <c r="Q168" s="99"/>
      <c r="R168" s="99"/>
      <c r="S168" s="99"/>
      <c r="T168" s="99"/>
      <c r="U168" s="99"/>
      <c r="V168" s="99"/>
      <c r="W168" s="99"/>
      <c r="X168" s="99"/>
      <c r="Y168" s="99"/>
      <c r="Z168" s="99"/>
      <c r="AA168" s="99"/>
      <c r="AB168" s="99"/>
      <c r="AC168" s="99"/>
      <c r="AD168" s="99"/>
      <c r="AE168" s="99"/>
      <c r="AF168" s="99"/>
      <c r="AG168" s="99"/>
      <c r="AH168" s="99"/>
      <c r="AI168" s="99"/>
      <c r="AJ168" s="99"/>
      <c r="AK168" s="99"/>
      <c r="AL168" s="99"/>
      <c r="AM168" s="99"/>
      <c r="AN168" s="99"/>
      <c r="AO168" s="99"/>
      <c r="AP168" s="99"/>
      <c r="AQ168" s="99"/>
      <c r="AR168" s="99"/>
      <c r="AS168" s="99"/>
      <c r="AT168" s="99"/>
      <c r="AU168" s="99"/>
      <c r="AV168" s="99"/>
      <c r="AW168" s="99"/>
      <c r="AX168" s="99"/>
      <c r="AY168" s="99"/>
      <c r="AZ168" s="99"/>
      <c r="BA168" s="99"/>
      <c r="BB168" s="99"/>
      <c r="BC168" s="99"/>
      <c r="BD168" s="99"/>
      <c r="BE168" s="99"/>
      <c r="BF168" s="99"/>
      <c r="BG168" s="99"/>
      <c r="BH168" s="99"/>
      <c r="BI168" s="99"/>
      <c r="BJ168" s="99"/>
      <c r="BK168" s="99"/>
      <c r="BL168" s="99"/>
      <c r="BM168" s="99"/>
      <c r="BN168" s="99"/>
      <c r="BO168" s="99"/>
      <c r="BP168" s="99"/>
      <c r="BQ168" s="99"/>
      <c r="BR168" s="99"/>
      <c r="BS168" s="99"/>
      <c r="BT168" s="99"/>
      <c r="BU168" s="99"/>
      <c r="BV168" s="99"/>
      <c r="BW168" s="99"/>
      <c r="BX168" s="99"/>
      <c r="BY168" s="99"/>
      <c r="BZ168" s="99"/>
      <c r="CA168" s="99"/>
      <c r="CB168" s="99"/>
      <c r="CC168" s="99"/>
      <c r="CD168" s="99"/>
      <c r="CE168" s="99"/>
      <c r="CF168" s="99"/>
      <c r="CG168" s="99"/>
      <c r="CH168" s="99"/>
      <c r="CI168" s="99"/>
      <c r="CJ168" s="99"/>
      <c r="CK168" s="99"/>
      <c r="CL168" s="99"/>
      <c r="CM168" s="99"/>
      <c r="CN168" s="99"/>
      <c r="CO168" s="99"/>
      <c r="CP168" s="99"/>
    </row>
    <row r="169" spans="1:94" ht="30" customHeight="1">
      <c r="A169" s="99"/>
      <c r="B169" s="99"/>
      <c r="C169" s="99"/>
      <c r="D169" s="99"/>
      <c r="E169" s="99"/>
      <c r="F169" s="99"/>
      <c r="G169" s="99"/>
      <c r="H169" s="99"/>
      <c r="I169" s="99"/>
      <c r="J169" s="99"/>
      <c r="K169" s="99"/>
      <c r="L169" s="99"/>
      <c r="M169" s="99"/>
      <c r="N169" s="99"/>
      <c r="O169" s="99"/>
      <c r="P169" s="99"/>
      <c r="Q169" s="99"/>
      <c r="R169" s="99"/>
      <c r="S169" s="99"/>
      <c r="T169" s="99"/>
      <c r="U169" s="99"/>
      <c r="V169" s="99"/>
      <c r="W169" s="99"/>
      <c r="X169" s="99"/>
      <c r="Y169" s="99"/>
      <c r="Z169" s="99"/>
      <c r="AA169" s="99"/>
      <c r="AB169" s="99"/>
      <c r="AC169" s="99"/>
      <c r="AD169" s="99"/>
      <c r="AE169" s="99"/>
      <c r="AF169" s="99"/>
      <c r="AG169" s="99"/>
      <c r="AH169" s="99"/>
      <c r="AI169" s="99"/>
      <c r="AJ169" s="99"/>
      <c r="AK169" s="99"/>
      <c r="AL169" s="99"/>
      <c r="AM169" s="99"/>
      <c r="AN169" s="99"/>
      <c r="AO169" s="99"/>
      <c r="AP169" s="99"/>
      <c r="AQ169" s="99"/>
      <c r="AR169" s="99"/>
      <c r="AS169" s="99"/>
      <c r="AT169" s="99"/>
      <c r="AU169" s="99"/>
      <c r="AV169" s="99"/>
      <c r="AW169" s="99"/>
      <c r="AX169" s="99"/>
      <c r="AY169" s="99"/>
      <c r="AZ169" s="99"/>
      <c r="BA169" s="99"/>
      <c r="BB169" s="99"/>
      <c r="BC169" s="99"/>
      <c r="BD169" s="99"/>
      <c r="BE169" s="99"/>
      <c r="BF169" s="99"/>
      <c r="BG169" s="99"/>
      <c r="BH169" s="99"/>
      <c r="BI169" s="99"/>
      <c r="BJ169" s="99"/>
      <c r="BK169" s="99"/>
      <c r="BL169" s="99"/>
      <c r="BM169" s="99"/>
      <c r="BN169" s="99"/>
      <c r="BO169" s="99"/>
      <c r="BP169" s="99"/>
      <c r="BQ169" s="99"/>
      <c r="BR169" s="99"/>
      <c r="BS169" s="99"/>
      <c r="BT169" s="99"/>
      <c r="BU169" s="99"/>
      <c r="BV169" s="99"/>
      <c r="BW169" s="99"/>
      <c r="BX169" s="99"/>
      <c r="BY169" s="99"/>
      <c r="BZ169" s="99"/>
      <c r="CA169" s="99"/>
      <c r="CB169" s="99"/>
      <c r="CC169" s="99"/>
      <c r="CD169" s="99"/>
      <c r="CE169" s="99"/>
      <c r="CF169" s="99"/>
      <c r="CG169" s="99"/>
      <c r="CH169" s="99"/>
      <c r="CI169" s="99"/>
      <c r="CJ169" s="99"/>
      <c r="CK169" s="99"/>
      <c r="CL169" s="99"/>
      <c r="CM169" s="99"/>
      <c r="CN169" s="99"/>
      <c r="CO169" s="99"/>
      <c r="CP169" s="99"/>
    </row>
    <row r="170" spans="1:94" ht="30" customHeight="1">
      <c r="A170" s="99"/>
      <c r="B170" s="99"/>
      <c r="C170" s="99"/>
      <c r="D170" s="99"/>
      <c r="E170" s="99"/>
      <c r="F170" s="99"/>
      <c r="G170" s="99"/>
      <c r="H170" s="99"/>
      <c r="I170" s="99"/>
      <c r="J170" s="99"/>
      <c r="K170" s="99"/>
      <c r="L170" s="99"/>
      <c r="M170" s="99"/>
      <c r="N170" s="99"/>
      <c r="O170" s="99"/>
      <c r="P170" s="99"/>
      <c r="Q170" s="99"/>
      <c r="R170" s="99"/>
      <c r="S170" s="99"/>
      <c r="T170" s="99"/>
      <c r="U170" s="99"/>
      <c r="V170" s="99"/>
      <c r="W170" s="99"/>
      <c r="X170" s="99"/>
      <c r="Y170" s="99"/>
      <c r="Z170" s="99"/>
      <c r="AA170" s="99"/>
      <c r="AB170" s="99"/>
      <c r="AC170" s="99"/>
      <c r="AD170" s="99"/>
      <c r="AE170" s="99"/>
      <c r="AF170" s="99"/>
      <c r="AG170" s="99"/>
      <c r="AH170" s="99"/>
      <c r="AI170" s="99"/>
      <c r="AJ170" s="99"/>
      <c r="AK170" s="99"/>
      <c r="AL170" s="99"/>
      <c r="AM170" s="99"/>
      <c r="AN170" s="99"/>
      <c r="AO170" s="99"/>
      <c r="AP170" s="99"/>
      <c r="AQ170" s="99"/>
      <c r="AR170" s="99"/>
      <c r="AS170" s="99"/>
      <c r="AT170" s="99"/>
      <c r="AU170" s="99"/>
      <c r="AV170" s="99"/>
      <c r="AW170" s="99"/>
      <c r="AX170" s="99"/>
      <c r="AY170" s="99"/>
      <c r="AZ170" s="99"/>
      <c r="BA170" s="99"/>
      <c r="BB170" s="99"/>
      <c r="BC170" s="99"/>
      <c r="BD170" s="99"/>
      <c r="BE170" s="99"/>
      <c r="BF170" s="99"/>
      <c r="BG170" s="99"/>
      <c r="BH170" s="99"/>
      <c r="BI170" s="99"/>
      <c r="BJ170" s="99"/>
      <c r="BK170" s="99"/>
      <c r="BL170" s="99"/>
      <c r="BM170" s="99"/>
      <c r="BN170" s="99"/>
      <c r="BO170" s="99"/>
      <c r="BP170" s="99"/>
      <c r="BQ170" s="99"/>
      <c r="BR170" s="99"/>
      <c r="BS170" s="99"/>
      <c r="BT170" s="99"/>
      <c r="BU170" s="99"/>
      <c r="BV170" s="99"/>
      <c r="BW170" s="99"/>
      <c r="BX170" s="99"/>
      <c r="BY170" s="99"/>
      <c r="BZ170" s="99"/>
      <c r="CA170" s="99"/>
      <c r="CB170" s="99"/>
      <c r="CC170" s="99"/>
      <c r="CD170" s="99"/>
      <c r="CE170" s="99"/>
      <c r="CF170" s="99"/>
      <c r="CG170" s="99"/>
      <c r="CH170" s="99"/>
      <c r="CI170" s="99"/>
      <c r="CJ170" s="99"/>
      <c r="CK170" s="99"/>
      <c r="CL170" s="99"/>
      <c r="CM170" s="99"/>
      <c r="CN170" s="99"/>
      <c r="CO170" s="99"/>
      <c r="CP170" s="99"/>
    </row>
    <row r="171" spans="1:94" ht="30" customHeight="1">
      <c r="A171" s="99"/>
      <c r="B171" s="99"/>
      <c r="C171" s="99"/>
      <c r="D171" s="99"/>
      <c r="E171" s="99"/>
      <c r="F171" s="99"/>
      <c r="G171" s="99"/>
      <c r="H171" s="99"/>
      <c r="I171" s="99"/>
      <c r="J171" s="99"/>
      <c r="K171" s="99"/>
      <c r="L171" s="99"/>
      <c r="M171" s="99"/>
      <c r="N171" s="99"/>
      <c r="O171" s="99"/>
      <c r="P171" s="99"/>
      <c r="Q171" s="99"/>
      <c r="R171" s="99"/>
      <c r="S171" s="99"/>
      <c r="T171" s="99"/>
      <c r="U171" s="99"/>
      <c r="V171" s="99"/>
      <c r="W171" s="99"/>
      <c r="X171" s="99"/>
      <c r="Y171" s="99"/>
      <c r="Z171" s="99"/>
      <c r="AA171" s="99"/>
      <c r="AB171" s="99"/>
      <c r="AC171" s="99"/>
      <c r="AD171" s="99"/>
      <c r="AE171" s="99"/>
      <c r="AF171" s="99"/>
      <c r="AG171" s="99"/>
      <c r="AH171" s="99"/>
      <c r="AI171" s="99"/>
      <c r="AJ171" s="99"/>
      <c r="AK171" s="99"/>
      <c r="AL171" s="99"/>
      <c r="AM171" s="99"/>
      <c r="AN171" s="99"/>
      <c r="AO171" s="99"/>
      <c r="AP171" s="99"/>
      <c r="AQ171" s="99"/>
      <c r="AR171" s="99"/>
      <c r="AS171" s="99"/>
      <c r="AT171" s="99"/>
      <c r="AU171" s="99"/>
      <c r="AV171" s="99"/>
      <c r="AW171" s="99"/>
      <c r="AX171" s="99"/>
      <c r="AY171" s="99"/>
      <c r="AZ171" s="99"/>
      <c r="BA171" s="99"/>
      <c r="BB171" s="99"/>
      <c r="BC171" s="99"/>
      <c r="BD171" s="99"/>
      <c r="BE171" s="99"/>
      <c r="BF171" s="99"/>
      <c r="BG171" s="99"/>
      <c r="BH171" s="99"/>
      <c r="BI171" s="99"/>
      <c r="BJ171" s="99"/>
      <c r="BK171" s="99"/>
      <c r="BL171" s="99"/>
      <c r="BM171" s="99"/>
      <c r="BN171" s="99"/>
      <c r="BO171" s="99"/>
      <c r="BP171" s="99"/>
      <c r="BQ171" s="99"/>
      <c r="BR171" s="99"/>
      <c r="BS171" s="99"/>
      <c r="BT171" s="99"/>
      <c r="BU171" s="99"/>
      <c r="BV171" s="99"/>
      <c r="BW171" s="99"/>
      <c r="BX171" s="99"/>
      <c r="BY171" s="99"/>
      <c r="BZ171" s="99"/>
      <c r="CA171" s="99"/>
      <c r="CB171" s="99"/>
      <c r="CC171" s="99"/>
      <c r="CD171" s="99"/>
      <c r="CE171" s="99"/>
      <c r="CF171" s="99"/>
      <c r="CG171" s="99"/>
      <c r="CH171" s="99"/>
      <c r="CI171" s="99"/>
      <c r="CJ171" s="99"/>
      <c r="CK171" s="99"/>
      <c r="CL171" s="99"/>
      <c r="CM171" s="99"/>
      <c r="CN171" s="99"/>
      <c r="CO171" s="99"/>
      <c r="CP171" s="99"/>
    </row>
    <row r="172" spans="1:94" ht="30" customHeight="1">
      <c r="A172" s="99"/>
      <c r="B172" s="99"/>
      <c r="C172" s="99"/>
      <c r="D172" s="99"/>
      <c r="E172" s="99"/>
      <c r="F172" s="99"/>
      <c r="G172" s="99"/>
      <c r="H172" s="99"/>
      <c r="I172" s="99"/>
      <c r="J172" s="99"/>
      <c r="K172" s="99"/>
      <c r="L172" s="99"/>
      <c r="M172" s="99"/>
      <c r="N172" s="99"/>
      <c r="O172" s="99"/>
      <c r="P172" s="99"/>
      <c r="Q172" s="99"/>
      <c r="R172" s="99"/>
      <c r="S172" s="99"/>
      <c r="T172" s="99"/>
      <c r="U172" s="99"/>
      <c r="V172" s="99"/>
      <c r="W172" s="99"/>
      <c r="X172" s="99"/>
      <c r="Y172" s="99"/>
      <c r="Z172" s="99"/>
      <c r="AA172" s="99"/>
      <c r="AB172" s="99"/>
      <c r="AC172" s="99"/>
      <c r="AD172" s="99"/>
      <c r="AE172" s="99"/>
      <c r="AF172" s="99"/>
      <c r="AG172" s="99"/>
      <c r="AH172" s="99"/>
      <c r="AI172" s="99"/>
      <c r="AJ172" s="99"/>
      <c r="AK172" s="99"/>
      <c r="AL172" s="99"/>
      <c r="AM172" s="99"/>
      <c r="AN172" s="99"/>
      <c r="AO172" s="99"/>
      <c r="AP172" s="99"/>
      <c r="AQ172" s="99"/>
      <c r="AR172" s="99"/>
      <c r="AS172" s="99"/>
      <c r="AT172" s="99"/>
      <c r="AU172" s="99"/>
      <c r="AV172" s="99"/>
      <c r="AW172" s="99"/>
      <c r="AX172" s="99"/>
      <c r="AY172" s="99"/>
      <c r="AZ172" s="99"/>
      <c r="BA172" s="99"/>
      <c r="BB172" s="99"/>
      <c r="BC172" s="99"/>
      <c r="BD172" s="99"/>
      <c r="BE172" s="99"/>
      <c r="BF172" s="99"/>
      <c r="BG172" s="99"/>
      <c r="BH172" s="99"/>
      <c r="BI172" s="99"/>
      <c r="BJ172" s="99"/>
      <c r="BK172" s="99"/>
      <c r="BL172" s="99"/>
      <c r="BM172" s="99"/>
      <c r="BN172" s="99"/>
      <c r="BO172" s="99"/>
      <c r="BP172" s="99"/>
      <c r="BQ172" s="99"/>
      <c r="BR172" s="99"/>
      <c r="BS172" s="99"/>
      <c r="BT172" s="99"/>
      <c r="BU172" s="99"/>
      <c r="BV172" s="99"/>
      <c r="BW172" s="99"/>
      <c r="BX172" s="99"/>
      <c r="BY172" s="99"/>
      <c r="BZ172" s="99"/>
      <c r="CA172" s="99"/>
      <c r="CB172" s="99"/>
      <c r="CC172" s="99"/>
      <c r="CD172" s="99"/>
      <c r="CE172" s="99"/>
      <c r="CF172" s="99"/>
      <c r="CG172" s="99"/>
      <c r="CH172" s="99"/>
      <c r="CI172" s="99"/>
      <c r="CJ172" s="99"/>
      <c r="CK172" s="99"/>
      <c r="CL172" s="99"/>
      <c r="CM172" s="99"/>
      <c r="CN172" s="99"/>
      <c r="CO172" s="99"/>
      <c r="CP172" s="99"/>
    </row>
    <row r="173" spans="1:94" ht="30" customHeight="1">
      <c r="A173" s="99"/>
      <c r="B173" s="99"/>
      <c r="C173" s="99"/>
      <c r="D173" s="99"/>
      <c r="E173" s="99"/>
      <c r="F173" s="99"/>
      <c r="G173" s="99"/>
      <c r="H173" s="99"/>
      <c r="I173" s="99"/>
      <c r="J173" s="99"/>
      <c r="K173" s="99"/>
      <c r="L173" s="99"/>
      <c r="M173" s="99"/>
      <c r="N173" s="99"/>
      <c r="O173" s="99"/>
      <c r="P173" s="99"/>
      <c r="Q173" s="99"/>
      <c r="R173" s="99"/>
      <c r="S173" s="99"/>
      <c r="T173" s="99"/>
      <c r="U173" s="99"/>
      <c r="V173" s="99"/>
      <c r="W173" s="99"/>
      <c r="X173" s="99"/>
      <c r="Y173" s="99"/>
      <c r="Z173" s="99"/>
      <c r="AA173" s="99"/>
      <c r="AB173" s="99"/>
      <c r="AC173" s="99"/>
      <c r="AD173" s="99"/>
      <c r="AE173" s="99"/>
      <c r="AF173" s="99"/>
      <c r="AG173" s="99"/>
      <c r="AH173" s="99"/>
      <c r="AI173" s="99"/>
      <c r="AJ173" s="99"/>
      <c r="AK173" s="99"/>
      <c r="AL173" s="99"/>
      <c r="AM173" s="99"/>
      <c r="AN173" s="99"/>
      <c r="AO173" s="99"/>
      <c r="AP173" s="99"/>
      <c r="AQ173" s="99"/>
      <c r="AR173" s="99"/>
      <c r="AS173" s="99"/>
      <c r="AT173" s="99"/>
      <c r="AU173" s="99"/>
      <c r="AV173" s="99"/>
      <c r="AW173" s="99"/>
      <c r="AX173" s="99"/>
      <c r="AY173" s="99"/>
      <c r="AZ173" s="99"/>
      <c r="BA173" s="99"/>
      <c r="BB173" s="99"/>
      <c r="BC173" s="99"/>
      <c r="BD173" s="99"/>
      <c r="BE173" s="99"/>
      <c r="BF173" s="99"/>
      <c r="BG173" s="99"/>
      <c r="BH173" s="99"/>
      <c r="BI173" s="99"/>
      <c r="BJ173" s="99"/>
      <c r="BK173" s="99"/>
      <c r="BL173" s="99"/>
      <c r="BM173" s="99"/>
      <c r="BN173" s="99"/>
      <c r="BO173" s="99"/>
      <c r="BP173" s="99"/>
      <c r="BQ173" s="99"/>
      <c r="BR173" s="99"/>
      <c r="BS173" s="99"/>
      <c r="BT173" s="99"/>
      <c r="BU173" s="99"/>
      <c r="BV173" s="99"/>
      <c r="BW173" s="99"/>
      <c r="BX173" s="99"/>
      <c r="BY173" s="99"/>
      <c r="BZ173" s="99"/>
      <c r="CA173" s="99"/>
      <c r="CB173" s="99"/>
      <c r="CC173" s="99"/>
      <c r="CD173" s="99"/>
      <c r="CE173" s="99"/>
      <c r="CF173" s="99"/>
      <c r="CG173" s="99"/>
      <c r="CH173" s="99"/>
      <c r="CI173" s="99"/>
      <c r="CJ173" s="99"/>
      <c r="CK173" s="99"/>
      <c r="CL173" s="99"/>
      <c r="CM173" s="99"/>
      <c r="CN173" s="99"/>
      <c r="CO173" s="99"/>
      <c r="CP173" s="99"/>
    </row>
    <row r="174" spans="1:94" ht="30" customHeight="1">
      <c r="A174" s="99"/>
      <c r="B174" s="99"/>
      <c r="C174" s="99"/>
      <c r="D174" s="99"/>
      <c r="E174" s="99"/>
      <c r="F174" s="99"/>
      <c r="G174" s="99"/>
      <c r="H174" s="99"/>
      <c r="I174" s="99"/>
      <c r="J174" s="99"/>
      <c r="K174" s="99"/>
      <c r="L174" s="99"/>
      <c r="M174" s="99"/>
      <c r="N174" s="99"/>
      <c r="O174" s="99"/>
      <c r="P174" s="99"/>
      <c r="Q174" s="99"/>
      <c r="R174" s="99"/>
      <c r="S174" s="99"/>
      <c r="T174" s="99"/>
      <c r="U174" s="99"/>
      <c r="V174" s="99"/>
      <c r="W174" s="99"/>
      <c r="X174" s="99"/>
      <c r="Y174" s="99"/>
      <c r="Z174" s="99"/>
      <c r="AA174" s="99"/>
      <c r="AB174" s="99"/>
      <c r="AC174" s="99"/>
      <c r="AD174" s="99"/>
      <c r="AE174" s="99"/>
      <c r="AF174" s="99"/>
      <c r="AG174" s="99"/>
      <c r="AH174" s="99"/>
      <c r="AI174" s="99"/>
      <c r="AJ174" s="99"/>
      <c r="AK174" s="99"/>
      <c r="AL174" s="99"/>
      <c r="AM174" s="99"/>
      <c r="AN174" s="99"/>
      <c r="AO174" s="99"/>
      <c r="AP174" s="99"/>
      <c r="AQ174" s="99"/>
      <c r="AR174" s="99"/>
      <c r="AS174" s="99"/>
      <c r="AT174" s="99"/>
      <c r="AU174" s="99"/>
      <c r="AV174" s="99"/>
      <c r="AW174" s="99"/>
      <c r="AX174" s="99"/>
      <c r="AY174" s="99"/>
      <c r="AZ174" s="99"/>
      <c r="BA174" s="99"/>
      <c r="BB174" s="99"/>
      <c r="BC174" s="99"/>
      <c r="BD174" s="99"/>
      <c r="BE174" s="99"/>
      <c r="BF174" s="99"/>
      <c r="BG174" s="99"/>
      <c r="BH174" s="99"/>
      <c r="BI174" s="99"/>
      <c r="BJ174" s="99"/>
      <c r="BK174" s="99"/>
      <c r="BL174" s="99"/>
      <c r="BM174" s="99"/>
      <c r="BN174" s="99"/>
      <c r="BO174" s="99"/>
      <c r="BP174" s="99"/>
      <c r="BQ174" s="99"/>
      <c r="BR174" s="99"/>
      <c r="BS174" s="99"/>
      <c r="BT174" s="99"/>
      <c r="BU174" s="99"/>
      <c r="BV174" s="99"/>
      <c r="BW174" s="99"/>
      <c r="BX174" s="99"/>
      <c r="BY174" s="99"/>
      <c r="BZ174" s="99"/>
      <c r="CA174" s="99"/>
      <c r="CB174" s="99"/>
      <c r="CC174" s="99"/>
      <c r="CD174" s="99"/>
      <c r="CE174" s="99"/>
      <c r="CF174" s="99"/>
      <c r="CG174" s="99"/>
      <c r="CH174" s="99"/>
      <c r="CI174" s="99"/>
      <c r="CJ174" s="99"/>
      <c r="CK174" s="99"/>
      <c r="CL174" s="99"/>
      <c r="CM174" s="99"/>
      <c r="CN174" s="99"/>
      <c r="CO174" s="99"/>
      <c r="CP174" s="99"/>
    </row>
    <row r="175" spans="1:94" ht="30" customHeight="1">
      <c r="A175" s="99"/>
      <c r="B175" s="99"/>
      <c r="C175" s="99"/>
      <c r="D175" s="99"/>
      <c r="E175" s="99"/>
      <c r="F175" s="99"/>
      <c r="G175" s="99"/>
      <c r="H175" s="99"/>
      <c r="I175" s="99"/>
      <c r="J175" s="99"/>
      <c r="K175" s="99"/>
      <c r="L175" s="99"/>
      <c r="M175" s="99"/>
      <c r="N175" s="99"/>
      <c r="O175" s="99"/>
      <c r="P175" s="99"/>
      <c r="Q175" s="99"/>
      <c r="R175" s="99"/>
      <c r="S175" s="99"/>
      <c r="T175" s="99"/>
      <c r="U175" s="99"/>
      <c r="V175" s="99"/>
      <c r="W175" s="99"/>
      <c r="X175" s="99"/>
      <c r="Y175" s="99"/>
      <c r="Z175" s="99"/>
      <c r="AA175" s="99"/>
      <c r="AB175" s="99"/>
      <c r="AC175" s="99"/>
      <c r="AD175" s="99"/>
      <c r="AE175" s="99"/>
      <c r="AF175" s="99"/>
      <c r="AG175" s="99"/>
      <c r="AH175" s="99"/>
      <c r="AI175" s="99"/>
      <c r="AJ175" s="99"/>
      <c r="AK175" s="99"/>
      <c r="AL175" s="99"/>
      <c r="AM175" s="99"/>
      <c r="AN175" s="99"/>
      <c r="AO175" s="99"/>
      <c r="AP175" s="99"/>
      <c r="AQ175" s="99"/>
      <c r="AR175" s="99"/>
      <c r="AS175" s="99"/>
      <c r="AT175" s="99"/>
      <c r="AU175" s="99"/>
      <c r="AV175" s="99"/>
      <c r="AW175" s="99"/>
      <c r="AX175" s="99"/>
      <c r="AY175" s="99"/>
      <c r="AZ175" s="99"/>
      <c r="BA175" s="99"/>
      <c r="BB175" s="99"/>
      <c r="BC175" s="99"/>
      <c r="BD175" s="99"/>
      <c r="BE175" s="99"/>
      <c r="BF175" s="99"/>
      <c r="BG175" s="99"/>
      <c r="BH175" s="99"/>
      <c r="BI175" s="99"/>
      <c r="BJ175" s="99"/>
      <c r="BK175" s="99"/>
      <c r="BL175" s="99"/>
      <c r="BM175" s="99"/>
      <c r="BN175" s="99"/>
      <c r="BO175" s="99"/>
      <c r="BP175" s="99"/>
      <c r="BQ175" s="99"/>
      <c r="BR175" s="99"/>
      <c r="BS175" s="99"/>
      <c r="BT175" s="99"/>
      <c r="BU175" s="99"/>
      <c r="BV175" s="99"/>
      <c r="BW175" s="99"/>
      <c r="BX175" s="99"/>
      <c r="BY175" s="99"/>
      <c r="BZ175" s="99"/>
      <c r="CA175" s="99"/>
      <c r="CB175" s="99"/>
      <c r="CC175" s="99"/>
      <c r="CD175" s="99"/>
      <c r="CE175" s="99"/>
      <c r="CF175" s="99"/>
      <c r="CG175" s="99"/>
      <c r="CH175" s="99"/>
      <c r="CI175" s="99"/>
      <c r="CJ175" s="99"/>
      <c r="CK175" s="99"/>
      <c r="CL175" s="99"/>
      <c r="CM175" s="99"/>
      <c r="CN175" s="99"/>
      <c r="CO175" s="99"/>
      <c r="CP175" s="99"/>
    </row>
    <row r="176" spans="1:94" ht="30" customHeight="1">
      <c r="A176" s="99"/>
      <c r="B176" s="99"/>
      <c r="C176" s="99"/>
      <c r="D176" s="99"/>
      <c r="E176" s="99"/>
      <c r="F176" s="99"/>
      <c r="G176" s="99"/>
      <c r="H176" s="99"/>
      <c r="I176" s="99"/>
      <c r="J176" s="99"/>
      <c r="K176" s="99"/>
      <c r="L176" s="99"/>
      <c r="M176" s="99"/>
      <c r="N176" s="99"/>
      <c r="O176" s="99"/>
      <c r="P176" s="99"/>
      <c r="Q176" s="99"/>
      <c r="R176" s="99"/>
      <c r="S176" s="99"/>
      <c r="T176" s="99"/>
      <c r="U176" s="99"/>
      <c r="V176" s="99"/>
      <c r="W176" s="99"/>
      <c r="X176" s="99"/>
      <c r="Y176" s="99"/>
      <c r="Z176" s="99"/>
      <c r="AA176" s="99"/>
      <c r="AB176" s="99"/>
      <c r="AC176" s="99"/>
      <c r="AD176" s="99"/>
      <c r="AE176" s="99"/>
      <c r="AF176" s="99"/>
      <c r="AG176" s="99"/>
      <c r="AH176" s="99"/>
      <c r="AI176" s="99"/>
      <c r="AJ176" s="99"/>
      <c r="AK176" s="99"/>
      <c r="AL176" s="99"/>
      <c r="AM176" s="99"/>
      <c r="AN176" s="99"/>
      <c r="AO176" s="99"/>
      <c r="AP176" s="99"/>
      <c r="AQ176" s="99"/>
      <c r="AR176" s="99"/>
      <c r="AS176" s="99"/>
      <c r="AT176" s="99"/>
      <c r="AU176" s="99"/>
      <c r="AV176" s="99"/>
      <c r="AW176" s="99"/>
      <c r="AX176" s="99"/>
      <c r="AY176" s="99"/>
      <c r="AZ176" s="99"/>
      <c r="BA176" s="99"/>
      <c r="BB176" s="99"/>
      <c r="BC176" s="99"/>
      <c r="BD176" s="99"/>
      <c r="BE176" s="99"/>
      <c r="BF176" s="99"/>
      <c r="BG176" s="99"/>
      <c r="BH176" s="99"/>
      <c r="BI176" s="99"/>
      <c r="BJ176" s="99"/>
      <c r="BK176" s="99"/>
      <c r="BL176" s="99"/>
      <c r="BM176" s="99"/>
      <c r="BN176" s="99"/>
      <c r="BO176" s="99"/>
      <c r="BP176" s="99"/>
      <c r="BQ176" s="99"/>
      <c r="BR176" s="99"/>
      <c r="BS176" s="99"/>
      <c r="BT176" s="99"/>
      <c r="BU176" s="99"/>
      <c r="BV176" s="99"/>
      <c r="BW176" s="99"/>
      <c r="BX176" s="99"/>
      <c r="BY176" s="99"/>
      <c r="BZ176" s="99"/>
      <c r="CA176" s="99"/>
      <c r="CB176" s="99"/>
      <c r="CC176" s="99"/>
      <c r="CD176" s="99"/>
      <c r="CE176" s="99"/>
      <c r="CF176" s="99"/>
      <c r="CG176" s="99"/>
      <c r="CH176" s="99"/>
      <c r="CI176" s="99"/>
      <c r="CJ176" s="99"/>
      <c r="CK176" s="99"/>
      <c r="CL176" s="99"/>
      <c r="CM176" s="99"/>
      <c r="CN176" s="99"/>
      <c r="CO176" s="99"/>
      <c r="CP176" s="99"/>
    </row>
    <row r="177" spans="1:94" ht="30" customHeight="1">
      <c r="A177" s="99"/>
      <c r="B177" s="99"/>
      <c r="C177" s="99"/>
      <c r="D177" s="99"/>
      <c r="E177" s="99"/>
      <c r="F177" s="99"/>
      <c r="G177" s="99"/>
      <c r="H177" s="99"/>
      <c r="I177" s="99"/>
      <c r="J177" s="99"/>
      <c r="K177" s="99"/>
      <c r="L177" s="99"/>
      <c r="M177" s="99"/>
      <c r="N177" s="99"/>
      <c r="O177" s="99"/>
      <c r="P177" s="99"/>
      <c r="Q177" s="99"/>
      <c r="R177" s="99"/>
      <c r="S177" s="99"/>
      <c r="T177" s="99"/>
      <c r="U177" s="99"/>
      <c r="V177" s="99"/>
      <c r="W177" s="99"/>
      <c r="X177" s="99"/>
      <c r="Y177" s="99"/>
      <c r="Z177" s="99"/>
      <c r="AA177" s="99"/>
      <c r="AB177" s="99"/>
      <c r="AC177" s="99"/>
      <c r="AD177" s="99"/>
      <c r="AE177" s="99"/>
      <c r="AF177" s="99"/>
      <c r="AG177" s="99"/>
      <c r="AH177" s="99"/>
      <c r="AI177" s="99"/>
      <c r="AJ177" s="99"/>
      <c r="AK177" s="99"/>
      <c r="AL177" s="99"/>
      <c r="AM177" s="99"/>
      <c r="AN177" s="99"/>
      <c r="AO177" s="99"/>
      <c r="AP177" s="99"/>
      <c r="AQ177" s="99"/>
      <c r="AR177" s="99"/>
      <c r="AS177" s="99"/>
      <c r="AT177" s="99"/>
      <c r="AU177" s="99"/>
      <c r="AV177" s="99"/>
      <c r="AW177" s="99"/>
      <c r="AX177" s="99"/>
      <c r="AY177" s="99"/>
      <c r="AZ177" s="99"/>
      <c r="BA177" s="99"/>
      <c r="BB177" s="99"/>
      <c r="BC177" s="99"/>
      <c r="BD177" s="99"/>
      <c r="BE177" s="99"/>
      <c r="BF177" s="99"/>
      <c r="BG177" s="99"/>
      <c r="BH177" s="99"/>
      <c r="BI177" s="99"/>
      <c r="BJ177" s="99"/>
      <c r="BK177" s="99"/>
      <c r="BL177" s="99"/>
      <c r="BM177" s="99"/>
      <c r="BN177" s="99"/>
      <c r="BO177" s="99"/>
      <c r="BP177" s="99"/>
      <c r="BQ177" s="99"/>
      <c r="BR177" s="99"/>
      <c r="BS177" s="99"/>
      <c r="BT177" s="99"/>
      <c r="BU177" s="99"/>
      <c r="BV177" s="99"/>
      <c r="BW177" s="99"/>
      <c r="BX177" s="99"/>
      <c r="BY177" s="99"/>
      <c r="BZ177" s="99"/>
      <c r="CA177" s="99"/>
      <c r="CB177" s="99"/>
      <c r="CC177" s="99"/>
      <c r="CD177" s="99"/>
      <c r="CE177" s="99"/>
      <c r="CF177" s="99"/>
      <c r="CG177" s="99"/>
      <c r="CH177" s="99"/>
      <c r="CI177" s="99"/>
      <c r="CJ177" s="99"/>
      <c r="CK177" s="99"/>
      <c r="CL177" s="99"/>
      <c r="CM177" s="99"/>
      <c r="CN177" s="99"/>
      <c r="CO177" s="99"/>
      <c r="CP177" s="99"/>
    </row>
    <row r="178" spans="1:94" ht="30" customHeight="1">
      <c r="A178" s="99"/>
      <c r="B178" s="99"/>
      <c r="C178" s="99"/>
      <c r="D178" s="99"/>
      <c r="E178" s="99"/>
      <c r="F178" s="99"/>
      <c r="G178" s="99"/>
      <c r="H178" s="99"/>
      <c r="I178" s="99"/>
      <c r="J178" s="99"/>
      <c r="K178" s="99"/>
      <c r="L178" s="99"/>
      <c r="M178" s="99"/>
      <c r="N178" s="99"/>
      <c r="O178" s="99"/>
      <c r="P178" s="99"/>
      <c r="Q178" s="99"/>
      <c r="R178" s="99"/>
      <c r="S178" s="99"/>
      <c r="T178" s="99"/>
      <c r="U178" s="99"/>
      <c r="V178" s="99"/>
      <c r="W178" s="99"/>
      <c r="X178" s="99"/>
      <c r="Y178" s="99"/>
      <c r="Z178" s="99"/>
      <c r="AA178" s="99"/>
      <c r="AB178" s="99"/>
      <c r="AC178" s="99"/>
      <c r="AD178" s="99"/>
      <c r="AE178" s="99"/>
      <c r="AF178" s="99"/>
      <c r="AG178" s="99"/>
      <c r="AH178" s="99"/>
      <c r="AI178" s="99"/>
      <c r="AJ178" s="99"/>
      <c r="AK178" s="99"/>
      <c r="AL178" s="99"/>
      <c r="AM178" s="99"/>
      <c r="AN178" s="99"/>
      <c r="AO178" s="99"/>
      <c r="AP178" s="99"/>
      <c r="AQ178" s="99"/>
      <c r="AR178" s="99"/>
      <c r="AS178" s="99"/>
      <c r="AT178" s="99"/>
      <c r="AU178" s="99"/>
      <c r="AV178" s="99"/>
      <c r="AW178" s="99"/>
      <c r="AX178" s="99"/>
      <c r="AY178" s="99"/>
      <c r="AZ178" s="99"/>
      <c r="BA178" s="99"/>
      <c r="BB178" s="99"/>
      <c r="BC178" s="99"/>
      <c r="BD178" s="99"/>
      <c r="BE178" s="99"/>
      <c r="BF178" s="99"/>
      <c r="BG178" s="99"/>
      <c r="BH178" s="99"/>
      <c r="BI178" s="99"/>
      <c r="BJ178" s="99"/>
      <c r="BK178" s="99"/>
      <c r="BL178" s="99"/>
      <c r="BM178" s="99"/>
      <c r="BN178" s="99"/>
      <c r="BO178" s="99"/>
      <c r="BP178" s="99"/>
      <c r="BQ178" s="99"/>
      <c r="BR178" s="99"/>
      <c r="BS178" s="99"/>
      <c r="BT178" s="99"/>
      <c r="BU178" s="99"/>
      <c r="BV178" s="99"/>
      <c r="BW178" s="99"/>
      <c r="BX178" s="99"/>
      <c r="BY178" s="99"/>
      <c r="BZ178" s="99"/>
      <c r="CA178" s="99"/>
      <c r="CB178" s="99"/>
      <c r="CC178" s="99"/>
      <c r="CD178" s="99"/>
      <c r="CE178" s="99"/>
      <c r="CF178" s="99"/>
      <c r="CG178" s="99"/>
      <c r="CH178" s="99"/>
      <c r="CI178" s="99"/>
      <c r="CJ178" s="99"/>
      <c r="CK178" s="99"/>
      <c r="CL178" s="99"/>
      <c r="CM178" s="99"/>
      <c r="CN178" s="99"/>
      <c r="CO178" s="99"/>
      <c r="CP178" s="99"/>
    </row>
    <row r="179" spans="1:94" ht="30" customHeight="1">
      <c r="A179" s="99"/>
      <c r="B179" s="99"/>
      <c r="C179" s="99"/>
      <c r="D179" s="99"/>
      <c r="E179" s="99"/>
      <c r="F179" s="99"/>
      <c r="G179" s="99"/>
      <c r="H179" s="99"/>
      <c r="I179" s="99"/>
      <c r="J179" s="99"/>
      <c r="K179" s="99"/>
      <c r="L179" s="99"/>
      <c r="M179" s="99"/>
      <c r="N179" s="99"/>
      <c r="O179" s="99"/>
      <c r="P179" s="99"/>
      <c r="Q179" s="99"/>
      <c r="R179" s="99"/>
      <c r="S179" s="99"/>
      <c r="T179" s="99"/>
      <c r="U179" s="99"/>
      <c r="V179" s="99"/>
      <c r="W179" s="99"/>
      <c r="X179" s="99"/>
      <c r="Y179" s="99"/>
      <c r="Z179" s="99"/>
      <c r="AA179" s="99"/>
      <c r="AB179" s="99"/>
      <c r="AC179" s="99"/>
      <c r="AD179" s="99"/>
      <c r="AE179" s="99"/>
      <c r="AF179" s="99"/>
      <c r="AG179" s="99"/>
      <c r="AH179" s="99"/>
      <c r="AI179" s="99"/>
      <c r="AJ179" s="99"/>
      <c r="AK179" s="99"/>
      <c r="AL179" s="99"/>
      <c r="AM179" s="99"/>
      <c r="AN179" s="99"/>
      <c r="AO179" s="99"/>
      <c r="AP179" s="99"/>
      <c r="AQ179" s="99"/>
      <c r="AR179" s="99"/>
      <c r="AS179" s="99"/>
      <c r="AT179" s="99"/>
      <c r="AU179" s="99"/>
      <c r="AV179" s="99"/>
      <c r="AW179" s="99"/>
      <c r="AX179" s="99"/>
      <c r="AY179" s="99"/>
      <c r="AZ179" s="99"/>
      <c r="BA179" s="99"/>
      <c r="BB179" s="99"/>
      <c r="BC179" s="99"/>
      <c r="BD179" s="99"/>
      <c r="BE179" s="99"/>
      <c r="BF179" s="99"/>
      <c r="BG179" s="99"/>
      <c r="BH179" s="99"/>
      <c r="BI179" s="99"/>
      <c r="BJ179" s="99"/>
      <c r="BK179" s="99"/>
      <c r="BL179" s="99"/>
      <c r="BM179" s="99"/>
      <c r="BN179" s="99"/>
      <c r="BO179" s="99"/>
      <c r="BP179" s="99"/>
      <c r="BQ179" s="99"/>
      <c r="BR179" s="99"/>
      <c r="BS179" s="99"/>
      <c r="BT179" s="99"/>
      <c r="BU179" s="99"/>
      <c r="BV179" s="99"/>
      <c r="BW179" s="99"/>
      <c r="BX179" s="99"/>
      <c r="BY179" s="99"/>
      <c r="BZ179" s="99"/>
      <c r="CA179" s="99"/>
      <c r="CB179" s="99"/>
      <c r="CC179" s="99"/>
      <c r="CD179" s="99"/>
      <c r="CE179" s="99"/>
      <c r="CF179" s="99"/>
      <c r="CG179" s="99"/>
      <c r="CH179" s="99"/>
      <c r="CI179" s="99"/>
      <c r="CJ179" s="99"/>
      <c r="CK179" s="99"/>
      <c r="CL179" s="99"/>
      <c r="CM179" s="99"/>
      <c r="CN179" s="99"/>
      <c r="CO179" s="99"/>
      <c r="CP179" s="99"/>
    </row>
    <row r="180" spans="1:94" ht="30" customHeight="1">
      <c r="A180" s="99"/>
      <c r="B180" s="99"/>
      <c r="C180" s="99"/>
      <c r="D180" s="99"/>
      <c r="E180" s="99"/>
      <c r="F180" s="99"/>
      <c r="G180" s="99"/>
      <c r="H180" s="99"/>
      <c r="I180" s="99"/>
      <c r="J180" s="99"/>
      <c r="K180" s="99"/>
      <c r="L180" s="99"/>
      <c r="M180" s="99"/>
      <c r="N180" s="99"/>
      <c r="O180" s="99"/>
      <c r="P180" s="99"/>
      <c r="Q180" s="99"/>
      <c r="R180" s="99"/>
      <c r="S180" s="99"/>
      <c r="T180" s="99"/>
      <c r="U180" s="99"/>
      <c r="V180" s="99"/>
      <c r="W180" s="99"/>
      <c r="X180" s="99"/>
      <c r="Y180" s="99"/>
      <c r="Z180" s="99"/>
      <c r="AA180" s="99"/>
      <c r="AB180" s="99"/>
      <c r="AC180" s="99"/>
      <c r="AD180" s="99"/>
      <c r="AE180" s="99"/>
      <c r="AF180" s="99"/>
      <c r="AG180" s="99"/>
      <c r="AH180" s="99"/>
      <c r="AI180" s="99"/>
      <c r="AJ180" s="99"/>
      <c r="AK180" s="99"/>
      <c r="AL180" s="99"/>
      <c r="AM180" s="99"/>
      <c r="AN180" s="99"/>
      <c r="AO180" s="99"/>
      <c r="AP180" s="99"/>
      <c r="AQ180" s="99"/>
      <c r="AR180" s="99"/>
      <c r="AS180" s="99"/>
      <c r="AT180" s="99"/>
      <c r="AU180" s="99"/>
      <c r="AV180" s="99"/>
      <c r="AW180" s="99"/>
      <c r="AX180" s="99"/>
      <c r="AY180" s="99"/>
      <c r="AZ180" s="99"/>
      <c r="BA180" s="99"/>
      <c r="BB180" s="99"/>
      <c r="BC180" s="99"/>
      <c r="BD180" s="99"/>
      <c r="BE180" s="99"/>
      <c r="BF180" s="99"/>
      <c r="BG180" s="99"/>
      <c r="BH180" s="99"/>
      <c r="BI180" s="99"/>
      <c r="BJ180" s="99"/>
      <c r="BK180" s="99"/>
      <c r="BL180" s="99"/>
      <c r="BM180" s="99"/>
      <c r="BN180" s="99"/>
      <c r="BO180" s="99"/>
      <c r="BP180" s="99"/>
      <c r="BQ180" s="99"/>
      <c r="BR180" s="99"/>
      <c r="BS180" s="99"/>
      <c r="BT180" s="99"/>
      <c r="BU180" s="99"/>
      <c r="BV180" s="99"/>
      <c r="BW180" s="99"/>
      <c r="BX180" s="99"/>
      <c r="BY180" s="99"/>
      <c r="BZ180" s="99"/>
      <c r="CA180" s="99"/>
      <c r="CB180" s="99"/>
      <c r="CC180" s="99"/>
      <c r="CD180" s="99"/>
      <c r="CE180" s="99"/>
      <c r="CF180" s="99"/>
      <c r="CG180" s="99"/>
      <c r="CH180" s="99"/>
      <c r="CI180" s="99"/>
      <c r="CJ180" s="99"/>
      <c r="CK180" s="99"/>
      <c r="CL180" s="99"/>
      <c r="CM180" s="99"/>
      <c r="CN180" s="99"/>
      <c r="CO180" s="99"/>
      <c r="CP180" s="99"/>
    </row>
    <row r="181" spans="1:94" ht="30" customHeight="1">
      <c r="A181" s="99"/>
      <c r="B181" s="99"/>
      <c r="C181" s="99"/>
      <c r="D181" s="99"/>
      <c r="E181" s="99"/>
      <c r="F181" s="99"/>
      <c r="G181" s="99"/>
      <c r="H181" s="99"/>
      <c r="I181" s="99"/>
      <c r="J181" s="99"/>
      <c r="K181" s="99"/>
      <c r="L181" s="99"/>
      <c r="M181" s="99"/>
      <c r="N181" s="99"/>
      <c r="O181" s="99"/>
      <c r="P181" s="99"/>
      <c r="Q181" s="99"/>
      <c r="R181" s="99"/>
      <c r="S181" s="99"/>
      <c r="T181" s="99"/>
      <c r="U181" s="99"/>
      <c r="V181" s="99"/>
      <c r="W181" s="99"/>
      <c r="X181" s="99"/>
      <c r="Y181" s="99"/>
      <c r="Z181" s="99"/>
      <c r="AA181" s="99"/>
      <c r="AB181" s="99"/>
      <c r="AC181" s="99"/>
      <c r="AD181" s="99"/>
      <c r="AE181" s="99"/>
      <c r="AF181" s="99"/>
      <c r="AG181" s="99"/>
      <c r="AH181" s="99"/>
      <c r="AI181" s="99"/>
      <c r="AJ181" s="99"/>
      <c r="AK181" s="99"/>
      <c r="AL181" s="99"/>
      <c r="AM181" s="99"/>
      <c r="AN181" s="99"/>
      <c r="AO181" s="99"/>
      <c r="AP181" s="99"/>
      <c r="AQ181" s="99"/>
      <c r="AR181" s="99"/>
      <c r="AS181" s="99"/>
      <c r="AT181" s="99"/>
      <c r="AU181" s="99"/>
      <c r="AV181" s="99"/>
      <c r="AW181" s="99"/>
      <c r="AX181" s="99"/>
      <c r="AY181" s="99"/>
      <c r="AZ181" s="99"/>
      <c r="BA181" s="99"/>
      <c r="BB181" s="99"/>
      <c r="BC181" s="99"/>
      <c r="BD181" s="99"/>
      <c r="BE181" s="99"/>
      <c r="BF181" s="99"/>
      <c r="BG181" s="99"/>
      <c r="BH181" s="99"/>
      <c r="BI181" s="99"/>
      <c r="BJ181" s="99"/>
      <c r="BK181" s="99"/>
      <c r="BL181" s="99"/>
      <c r="BM181" s="99"/>
      <c r="BN181" s="99"/>
      <c r="BO181" s="99"/>
      <c r="BP181" s="99"/>
      <c r="BQ181" s="99"/>
      <c r="BR181" s="99"/>
      <c r="BS181" s="99"/>
      <c r="BT181" s="99"/>
      <c r="BU181" s="99"/>
      <c r="BV181" s="99"/>
      <c r="BW181" s="99"/>
      <c r="BX181" s="99"/>
      <c r="BY181" s="99"/>
      <c r="BZ181" s="99"/>
      <c r="CA181" s="99"/>
      <c r="CB181" s="99"/>
      <c r="CC181" s="99"/>
      <c r="CD181" s="99"/>
      <c r="CE181" s="99"/>
      <c r="CF181" s="99"/>
      <c r="CG181" s="99"/>
      <c r="CH181" s="99"/>
      <c r="CI181" s="99"/>
      <c r="CJ181" s="99"/>
      <c r="CK181" s="99"/>
      <c r="CL181" s="99"/>
      <c r="CM181" s="99"/>
      <c r="CN181" s="99"/>
      <c r="CO181" s="99"/>
      <c r="CP181" s="99"/>
    </row>
    <row r="182" spans="1:94" ht="30" customHeight="1">
      <c r="A182" s="99"/>
      <c r="B182" s="99"/>
      <c r="C182" s="99"/>
      <c r="D182" s="99"/>
      <c r="E182" s="99"/>
      <c r="F182" s="99"/>
      <c r="G182" s="99"/>
      <c r="H182" s="99"/>
      <c r="I182" s="99"/>
      <c r="J182" s="99"/>
      <c r="K182" s="99"/>
      <c r="L182" s="99"/>
      <c r="M182" s="99"/>
      <c r="N182" s="99"/>
      <c r="O182" s="99"/>
      <c r="P182" s="99"/>
      <c r="Q182" s="99"/>
      <c r="R182" s="99"/>
      <c r="S182" s="99"/>
      <c r="T182" s="99"/>
      <c r="U182" s="99"/>
      <c r="V182" s="99"/>
      <c r="W182" s="99"/>
      <c r="X182" s="99"/>
      <c r="Y182" s="99"/>
      <c r="Z182" s="99"/>
      <c r="AA182" s="99"/>
      <c r="AB182" s="99"/>
      <c r="AC182" s="99"/>
      <c r="AD182" s="99"/>
      <c r="AE182" s="99"/>
      <c r="AF182" s="99"/>
      <c r="AG182" s="99"/>
      <c r="AH182" s="99"/>
      <c r="AI182" s="99"/>
      <c r="AJ182" s="99"/>
      <c r="AK182" s="99"/>
      <c r="AL182" s="99"/>
      <c r="AM182" s="99"/>
      <c r="AN182" s="99"/>
      <c r="AO182" s="99"/>
      <c r="AP182" s="99"/>
      <c r="AQ182" s="99"/>
      <c r="AR182" s="99"/>
      <c r="AS182" s="99"/>
      <c r="AT182" s="99"/>
      <c r="AU182" s="99"/>
      <c r="AV182" s="99"/>
      <c r="AW182" s="99"/>
      <c r="AX182" s="99"/>
      <c r="AY182" s="99"/>
      <c r="AZ182" s="99"/>
      <c r="BA182" s="99"/>
      <c r="BB182" s="99"/>
      <c r="BC182" s="99"/>
      <c r="BD182" s="99"/>
      <c r="BE182" s="99"/>
      <c r="BF182" s="99"/>
      <c r="BG182" s="99"/>
      <c r="BH182" s="99"/>
      <c r="BI182" s="99"/>
      <c r="BJ182" s="99"/>
      <c r="BK182" s="99"/>
      <c r="BL182" s="99"/>
      <c r="BM182" s="99"/>
      <c r="BN182" s="99"/>
      <c r="BO182" s="99"/>
      <c r="BP182" s="99"/>
      <c r="BQ182" s="99"/>
      <c r="BR182" s="99"/>
      <c r="BS182" s="99"/>
      <c r="BT182" s="99"/>
      <c r="BU182" s="99"/>
      <c r="BV182" s="99"/>
      <c r="BW182" s="99"/>
      <c r="BX182" s="99"/>
      <c r="BY182" s="99"/>
      <c r="BZ182" s="99"/>
      <c r="CA182" s="99"/>
      <c r="CB182" s="99"/>
      <c r="CC182" s="99"/>
      <c r="CD182" s="99"/>
      <c r="CE182" s="99"/>
      <c r="CF182" s="99"/>
      <c r="CG182" s="99"/>
      <c r="CH182" s="99"/>
      <c r="CI182" s="99"/>
      <c r="CJ182" s="99"/>
      <c r="CK182" s="99"/>
      <c r="CL182" s="99"/>
      <c r="CM182" s="99"/>
      <c r="CN182" s="99"/>
      <c r="CO182" s="99"/>
      <c r="CP182" s="99"/>
    </row>
    <row r="183" spans="1:94" ht="30" customHeight="1">
      <c r="A183" s="99"/>
      <c r="B183" s="99"/>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c r="AA183" s="99"/>
      <c r="AB183" s="99"/>
      <c r="AC183" s="99"/>
      <c r="AD183" s="99"/>
      <c r="AE183" s="99"/>
      <c r="AF183" s="99"/>
      <c r="AG183" s="99"/>
      <c r="AH183" s="99"/>
      <c r="AI183" s="99"/>
      <c r="AJ183" s="99"/>
      <c r="AK183" s="99"/>
      <c r="AL183" s="99"/>
      <c r="AM183" s="99"/>
      <c r="AN183" s="99"/>
      <c r="AO183" s="99"/>
      <c r="AP183" s="99"/>
      <c r="AQ183" s="99"/>
      <c r="AR183" s="99"/>
      <c r="AS183" s="99"/>
      <c r="AT183" s="99"/>
      <c r="AU183" s="99"/>
      <c r="AV183" s="99"/>
      <c r="AW183" s="99"/>
      <c r="AX183" s="99"/>
      <c r="AY183" s="99"/>
      <c r="AZ183" s="99"/>
      <c r="BA183" s="99"/>
      <c r="BB183" s="99"/>
      <c r="BC183" s="99"/>
      <c r="BD183" s="99"/>
      <c r="BE183" s="99"/>
      <c r="BF183" s="99"/>
      <c r="BG183" s="99"/>
      <c r="BH183" s="99"/>
      <c r="BI183" s="99"/>
      <c r="BJ183" s="99"/>
      <c r="BK183" s="99"/>
      <c r="BL183" s="99"/>
      <c r="BM183" s="99"/>
      <c r="BN183" s="99"/>
      <c r="BO183" s="99"/>
      <c r="BP183" s="99"/>
      <c r="BQ183" s="99"/>
      <c r="BR183" s="99"/>
      <c r="BS183" s="99"/>
      <c r="BT183" s="99"/>
      <c r="BU183" s="99"/>
      <c r="BV183" s="99"/>
      <c r="BW183" s="99"/>
      <c r="BX183" s="99"/>
      <c r="BY183" s="99"/>
      <c r="BZ183" s="99"/>
      <c r="CA183" s="99"/>
      <c r="CB183" s="99"/>
      <c r="CC183" s="99"/>
      <c r="CD183" s="99"/>
      <c r="CE183" s="99"/>
      <c r="CF183" s="99"/>
      <c r="CG183" s="99"/>
      <c r="CH183" s="99"/>
      <c r="CI183" s="99"/>
      <c r="CJ183" s="99"/>
      <c r="CK183" s="99"/>
      <c r="CL183" s="99"/>
      <c r="CM183" s="99"/>
      <c r="CN183" s="99"/>
      <c r="CO183" s="99"/>
      <c r="CP183" s="99"/>
    </row>
    <row r="184" spans="1:94" ht="30" customHeight="1">
      <c r="A184" s="99"/>
      <c r="B184" s="99"/>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c r="AA184" s="99"/>
      <c r="AB184" s="99"/>
      <c r="AC184" s="99"/>
      <c r="AD184" s="99"/>
      <c r="AE184" s="99"/>
      <c r="AF184" s="99"/>
      <c r="AG184" s="99"/>
      <c r="AH184" s="99"/>
      <c r="AI184" s="99"/>
      <c r="AJ184" s="99"/>
      <c r="AK184" s="99"/>
      <c r="AL184" s="99"/>
      <c r="AM184" s="99"/>
      <c r="AN184" s="99"/>
      <c r="AO184" s="99"/>
      <c r="AP184" s="99"/>
      <c r="AQ184" s="99"/>
      <c r="AR184" s="99"/>
      <c r="AS184" s="99"/>
      <c r="AT184" s="99"/>
      <c r="AU184" s="99"/>
      <c r="AV184" s="99"/>
      <c r="AW184" s="99"/>
      <c r="AX184" s="99"/>
      <c r="AY184" s="99"/>
      <c r="AZ184" s="99"/>
      <c r="BA184" s="99"/>
      <c r="BB184" s="99"/>
      <c r="BC184" s="99"/>
      <c r="BD184" s="99"/>
      <c r="BE184" s="99"/>
      <c r="BF184" s="99"/>
      <c r="BG184" s="99"/>
      <c r="BH184" s="99"/>
      <c r="BI184" s="99"/>
      <c r="BJ184" s="99"/>
      <c r="BK184" s="99"/>
      <c r="BL184" s="99"/>
      <c r="BM184" s="99"/>
      <c r="BN184" s="99"/>
      <c r="BO184" s="99"/>
      <c r="BP184" s="99"/>
      <c r="BQ184" s="99"/>
      <c r="BR184" s="99"/>
      <c r="BS184" s="99"/>
      <c r="BT184" s="99"/>
      <c r="BU184" s="99"/>
      <c r="BV184" s="99"/>
      <c r="BW184" s="99"/>
      <c r="BX184" s="99"/>
      <c r="BY184" s="99"/>
      <c r="BZ184" s="99"/>
      <c r="CA184" s="99"/>
      <c r="CB184" s="99"/>
      <c r="CC184" s="99"/>
      <c r="CD184" s="99"/>
      <c r="CE184" s="99"/>
      <c r="CF184" s="99"/>
      <c r="CG184" s="99"/>
      <c r="CH184" s="99"/>
      <c r="CI184" s="99"/>
      <c r="CJ184" s="99"/>
      <c r="CK184" s="99"/>
      <c r="CL184" s="99"/>
      <c r="CM184" s="99"/>
      <c r="CN184" s="99"/>
      <c r="CO184" s="99"/>
      <c r="CP184" s="99"/>
    </row>
    <row r="185" spans="1:94" ht="30" customHeight="1">
      <c r="A185" s="99"/>
      <c r="B185" s="99"/>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c r="AA185" s="99"/>
      <c r="AB185" s="99"/>
      <c r="AC185" s="99"/>
      <c r="AD185" s="99"/>
      <c r="AE185" s="99"/>
      <c r="AF185" s="99"/>
      <c r="AG185" s="99"/>
      <c r="AH185" s="99"/>
      <c r="AI185" s="99"/>
      <c r="AJ185" s="99"/>
      <c r="AK185" s="99"/>
      <c r="AL185" s="99"/>
      <c r="AM185" s="99"/>
      <c r="AN185" s="99"/>
      <c r="AO185" s="99"/>
      <c r="AP185" s="99"/>
      <c r="AQ185" s="99"/>
      <c r="AR185" s="99"/>
      <c r="AS185" s="99"/>
      <c r="AT185" s="99"/>
      <c r="AU185" s="99"/>
      <c r="AV185" s="99"/>
      <c r="AW185" s="99"/>
      <c r="AX185" s="99"/>
      <c r="AY185" s="99"/>
      <c r="AZ185" s="99"/>
      <c r="BA185" s="99"/>
      <c r="BB185" s="99"/>
      <c r="BC185" s="99"/>
      <c r="BD185" s="99"/>
      <c r="BE185" s="99"/>
      <c r="BF185" s="99"/>
      <c r="BG185" s="99"/>
      <c r="BH185" s="99"/>
      <c r="BI185" s="99"/>
      <c r="BJ185" s="99"/>
      <c r="BK185" s="99"/>
      <c r="BL185" s="99"/>
      <c r="BM185" s="99"/>
      <c r="BN185" s="99"/>
      <c r="BO185" s="99"/>
      <c r="BP185" s="99"/>
      <c r="BQ185" s="99"/>
      <c r="BR185" s="99"/>
      <c r="BS185" s="99"/>
      <c r="BT185" s="99"/>
      <c r="BU185" s="99"/>
      <c r="BV185" s="99"/>
      <c r="BW185" s="99"/>
      <c r="BX185" s="99"/>
      <c r="BY185" s="99"/>
      <c r="BZ185" s="99"/>
      <c r="CA185" s="99"/>
      <c r="CB185" s="99"/>
      <c r="CC185" s="99"/>
      <c r="CD185" s="99"/>
      <c r="CE185" s="99"/>
      <c r="CF185" s="99"/>
      <c r="CG185" s="99"/>
      <c r="CH185" s="99"/>
      <c r="CI185" s="99"/>
      <c r="CJ185" s="99"/>
      <c r="CK185" s="99"/>
      <c r="CL185" s="99"/>
      <c r="CM185" s="99"/>
      <c r="CN185" s="99"/>
      <c r="CO185" s="99"/>
      <c r="CP185" s="99"/>
    </row>
    <row r="186" spans="1:94" ht="30" customHeight="1">
      <c r="A186" s="99"/>
      <c r="B186" s="99"/>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c r="AA186" s="99"/>
      <c r="AB186" s="99"/>
      <c r="AC186" s="99"/>
      <c r="AD186" s="99"/>
      <c r="AE186" s="99"/>
      <c r="AF186" s="99"/>
      <c r="AG186" s="99"/>
      <c r="AH186" s="99"/>
      <c r="AI186" s="99"/>
      <c r="AJ186" s="99"/>
      <c r="AK186" s="99"/>
      <c r="AL186" s="99"/>
      <c r="AM186" s="99"/>
      <c r="AN186" s="99"/>
      <c r="AO186" s="99"/>
      <c r="AP186" s="99"/>
      <c r="AQ186" s="99"/>
      <c r="AR186" s="99"/>
      <c r="AS186" s="99"/>
      <c r="AT186" s="99"/>
      <c r="AU186" s="99"/>
      <c r="AV186" s="99"/>
      <c r="AW186" s="99"/>
      <c r="AX186" s="99"/>
      <c r="AY186" s="99"/>
      <c r="AZ186" s="99"/>
      <c r="BA186" s="99"/>
      <c r="BB186" s="99"/>
      <c r="BC186" s="99"/>
      <c r="BD186" s="99"/>
      <c r="BE186" s="99"/>
      <c r="BF186" s="99"/>
      <c r="BG186" s="99"/>
      <c r="BH186" s="99"/>
      <c r="BI186" s="99"/>
      <c r="BJ186" s="99"/>
      <c r="BK186" s="99"/>
      <c r="BL186" s="99"/>
      <c r="BM186" s="99"/>
      <c r="BN186" s="99"/>
      <c r="BO186" s="99"/>
      <c r="BP186" s="99"/>
      <c r="BQ186" s="99"/>
      <c r="BR186" s="99"/>
      <c r="BS186" s="99"/>
      <c r="BT186" s="99"/>
      <c r="BU186" s="99"/>
      <c r="BV186" s="99"/>
      <c r="BW186" s="99"/>
      <c r="BX186" s="99"/>
      <c r="BY186" s="99"/>
      <c r="BZ186" s="99"/>
      <c r="CA186" s="99"/>
      <c r="CB186" s="99"/>
      <c r="CC186" s="99"/>
      <c r="CD186" s="99"/>
      <c r="CE186" s="99"/>
      <c r="CF186" s="99"/>
      <c r="CG186" s="99"/>
      <c r="CH186" s="99"/>
      <c r="CI186" s="99"/>
      <c r="CJ186" s="99"/>
      <c r="CK186" s="99"/>
      <c r="CL186" s="99"/>
      <c r="CM186" s="99"/>
      <c r="CN186" s="99"/>
      <c r="CO186" s="99"/>
      <c r="CP186" s="99"/>
    </row>
    <row r="187" spans="1:94" ht="30" customHeight="1">
      <c r="A187" s="99"/>
      <c r="B187" s="99"/>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c r="AA187" s="99"/>
      <c r="AB187" s="99"/>
      <c r="AC187" s="99"/>
      <c r="AD187" s="99"/>
      <c r="AE187" s="99"/>
      <c r="AF187" s="99"/>
      <c r="AG187" s="99"/>
      <c r="AH187" s="99"/>
      <c r="AI187" s="99"/>
      <c r="AJ187" s="99"/>
      <c r="AK187" s="99"/>
      <c r="AL187" s="99"/>
      <c r="AM187" s="99"/>
      <c r="AN187" s="99"/>
      <c r="AO187" s="99"/>
      <c r="AP187" s="99"/>
      <c r="AQ187" s="99"/>
      <c r="AR187" s="99"/>
      <c r="AS187" s="99"/>
      <c r="AT187" s="99"/>
      <c r="AU187" s="99"/>
      <c r="AV187" s="99"/>
      <c r="AW187" s="99"/>
      <c r="AX187" s="99"/>
      <c r="AY187" s="99"/>
      <c r="AZ187" s="99"/>
      <c r="BA187" s="99"/>
      <c r="BB187" s="99"/>
      <c r="BC187" s="99"/>
      <c r="BD187" s="99"/>
      <c r="BE187" s="99"/>
      <c r="BF187" s="99"/>
      <c r="BG187" s="99"/>
      <c r="BH187" s="99"/>
      <c r="BI187" s="99"/>
      <c r="BJ187" s="99"/>
      <c r="BK187" s="99"/>
      <c r="BL187" s="99"/>
      <c r="BM187" s="99"/>
      <c r="BN187" s="99"/>
      <c r="BO187" s="99"/>
      <c r="BP187" s="99"/>
      <c r="BQ187" s="99"/>
      <c r="BR187" s="99"/>
      <c r="BS187" s="99"/>
      <c r="BT187" s="99"/>
      <c r="BU187" s="99"/>
      <c r="BV187" s="99"/>
      <c r="BW187" s="99"/>
      <c r="BX187" s="99"/>
      <c r="BY187" s="99"/>
      <c r="BZ187" s="99"/>
      <c r="CA187" s="99"/>
      <c r="CB187" s="99"/>
      <c r="CC187" s="99"/>
      <c r="CD187" s="99"/>
      <c r="CE187" s="99"/>
      <c r="CF187" s="99"/>
      <c r="CG187" s="99"/>
      <c r="CH187" s="99"/>
      <c r="CI187" s="99"/>
      <c r="CJ187" s="99"/>
      <c r="CK187" s="99"/>
      <c r="CL187" s="99"/>
      <c r="CM187" s="99"/>
      <c r="CN187" s="99"/>
      <c r="CO187" s="99"/>
      <c r="CP187" s="99"/>
    </row>
    <row r="188" spans="1:94" ht="30" customHeight="1">
      <c r="A188" s="99"/>
      <c r="B188" s="99"/>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c r="AA188" s="99"/>
      <c r="AB188" s="99"/>
      <c r="AC188" s="99"/>
      <c r="AD188" s="99"/>
      <c r="AE188" s="99"/>
      <c r="AF188" s="99"/>
      <c r="AG188" s="99"/>
      <c r="AH188" s="99"/>
      <c r="AI188" s="99"/>
      <c r="AJ188" s="99"/>
      <c r="AK188" s="99"/>
      <c r="AL188" s="99"/>
      <c r="AM188" s="99"/>
      <c r="AN188" s="99"/>
      <c r="AO188" s="99"/>
      <c r="AP188" s="99"/>
      <c r="AQ188" s="99"/>
      <c r="AR188" s="99"/>
      <c r="AS188" s="99"/>
      <c r="AT188" s="99"/>
      <c r="AU188" s="99"/>
      <c r="AV188" s="99"/>
      <c r="AW188" s="99"/>
      <c r="AX188" s="99"/>
      <c r="AY188" s="99"/>
      <c r="AZ188" s="99"/>
      <c r="BA188" s="99"/>
      <c r="BB188" s="99"/>
      <c r="BC188" s="99"/>
      <c r="BD188" s="99"/>
      <c r="BE188" s="99"/>
      <c r="BF188" s="99"/>
      <c r="BG188" s="99"/>
      <c r="BH188" s="99"/>
      <c r="BI188" s="99"/>
      <c r="BJ188" s="99"/>
      <c r="BK188" s="99"/>
      <c r="BL188" s="99"/>
      <c r="BM188" s="99"/>
      <c r="BN188" s="99"/>
      <c r="BO188" s="99"/>
      <c r="BP188" s="99"/>
      <c r="BQ188" s="99"/>
      <c r="BR188" s="99"/>
      <c r="BS188" s="99"/>
      <c r="BT188" s="99"/>
      <c r="BU188" s="99"/>
      <c r="BV188" s="99"/>
      <c r="BW188" s="99"/>
      <c r="BX188" s="99"/>
      <c r="BY188" s="99"/>
      <c r="BZ188" s="99"/>
      <c r="CA188" s="99"/>
      <c r="CB188" s="99"/>
      <c r="CC188" s="99"/>
      <c r="CD188" s="99"/>
      <c r="CE188" s="99"/>
      <c r="CF188" s="99"/>
      <c r="CG188" s="99"/>
      <c r="CH188" s="99"/>
      <c r="CI188" s="99"/>
      <c r="CJ188" s="99"/>
      <c r="CK188" s="99"/>
      <c r="CL188" s="99"/>
      <c r="CM188" s="99"/>
      <c r="CN188" s="99"/>
      <c r="CO188" s="99"/>
      <c r="CP188" s="99"/>
    </row>
    <row r="189" spans="1:94" ht="30" customHeight="1">
      <c r="A189" s="99"/>
      <c r="B189" s="99"/>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c r="AA189" s="99"/>
      <c r="AB189" s="99"/>
      <c r="AC189" s="99"/>
      <c r="AD189" s="99"/>
      <c r="AE189" s="99"/>
      <c r="AF189" s="99"/>
      <c r="AG189" s="99"/>
      <c r="AH189" s="99"/>
      <c r="AI189" s="99"/>
      <c r="AJ189" s="99"/>
      <c r="AK189" s="99"/>
      <c r="AL189" s="99"/>
      <c r="AM189" s="99"/>
      <c r="AN189" s="99"/>
      <c r="AO189" s="99"/>
      <c r="AP189" s="99"/>
      <c r="AQ189" s="99"/>
      <c r="AR189" s="99"/>
      <c r="AS189" s="99"/>
      <c r="AT189" s="99"/>
      <c r="AU189" s="99"/>
      <c r="AV189" s="99"/>
      <c r="AW189" s="99"/>
      <c r="AX189" s="99"/>
      <c r="AY189" s="99"/>
      <c r="AZ189" s="99"/>
      <c r="BA189" s="99"/>
      <c r="BB189" s="99"/>
      <c r="BC189" s="99"/>
      <c r="BD189" s="99"/>
      <c r="BE189" s="99"/>
      <c r="BF189" s="99"/>
      <c r="BG189" s="99"/>
      <c r="BH189" s="99"/>
      <c r="BI189" s="99"/>
      <c r="BJ189" s="99"/>
      <c r="BK189" s="99"/>
      <c r="BL189" s="99"/>
      <c r="BM189" s="99"/>
      <c r="BN189" s="99"/>
      <c r="BO189" s="99"/>
      <c r="BP189" s="99"/>
      <c r="BQ189" s="99"/>
      <c r="BR189" s="99"/>
      <c r="BS189" s="99"/>
      <c r="BT189" s="99"/>
      <c r="BU189" s="99"/>
      <c r="BV189" s="99"/>
      <c r="BW189" s="99"/>
      <c r="BX189" s="99"/>
      <c r="BY189" s="99"/>
      <c r="BZ189" s="99"/>
      <c r="CA189" s="99"/>
      <c r="CB189" s="99"/>
      <c r="CC189" s="99"/>
      <c r="CD189" s="99"/>
      <c r="CE189" s="99"/>
      <c r="CF189" s="99"/>
      <c r="CG189" s="99"/>
      <c r="CH189" s="99"/>
      <c r="CI189" s="99"/>
      <c r="CJ189" s="99"/>
      <c r="CK189" s="99"/>
      <c r="CL189" s="99"/>
      <c r="CM189" s="99"/>
      <c r="CN189" s="99"/>
      <c r="CO189" s="99"/>
      <c r="CP189" s="99"/>
    </row>
    <row r="190" spans="1:94" ht="30" customHeight="1">
      <c r="A190" s="99"/>
      <c r="B190" s="99"/>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c r="AA190" s="99"/>
      <c r="AB190" s="99"/>
      <c r="AC190" s="99"/>
      <c r="AD190" s="99"/>
      <c r="AE190" s="99"/>
      <c r="AF190" s="99"/>
      <c r="AG190" s="99"/>
      <c r="AH190" s="99"/>
      <c r="AI190" s="99"/>
      <c r="AJ190" s="99"/>
      <c r="AK190" s="99"/>
      <c r="AL190" s="99"/>
      <c r="AM190" s="99"/>
      <c r="AN190" s="99"/>
      <c r="AO190" s="99"/>
      <c r="AP190" s="99"/>
      <c r="AQ190" s="99"/>
      <c r="AR190" s="99"/>
      <c r="AS190" s="99"/>
      <c r="AT190" s="99"/>
      <c r="AU190" s="99"/>
      <c r="AV190" s="99"/>
      <c r="AW190" s="99"/>
      <c r="AX190" s="99"/>
      <c r="AY190" s="99"/>
      <c r="AZ190" s="99"/>
      <c r="BA190" s="99"/>
      <c r="BB190" s="99"/>
      <c r="BC190" s="99"/>
      <c r="BD190" s="99"/>
      <c r="BE190" s="99"/>
      <c r="BF190" s="99"/>
      <c r="BG190" s="99"/>
      <c r="BH190" s="99"/>
      <c r="BI190" s="99"/>
      <c r="BJ190" s="99"/>
      <c r="BK190" s="99"/>
      <c r="BL190" s="99"/>
      <c r="BM190" s="99"/>
      <c r="BN190" s="99"/>
      <c r="BO190" s="99"/>
      <c r="BP190" s="99"/>
      <c r="BQ190" s="99"/>
      <c r="BR190" s="99"/>
      <c r="BS190" s="99"/>
      <c r="BT190" s="99"/>
      <c r="BU190" s="99"/>
      <c r="BV190" s="99"/>
      <c r="BW190" s="99"/>
      <c r="BX190" s="99"/>
      <c r="BY190" s="99"/>
      <c r="BZ190" s="99"/>
      <c r="CA190" s="99"/>
      <c r="CB190" s="99"/>
      <c r="CC190" s="99"/>
      <c r="CD190" s="99"/>
      <c r="CE190" s="99"/>
      <c r="CF190" s="99"/>
      <c r="CG190" s="99"/>
      <c r="CH190" s="99"/>
      <c r="CI190" s="99"/>
      <c r="CJ190" s="99"/>
      <c r="CK190" s="99"/>
      <c r="CL190" s="99"/>
      <c r="CM190" s="99"/>
      <c r="CN190" s="99"/>
      <c r="CO190" s="99"/>
      <c r="CP190" s="99"/>
    </row>
    <row r="191" spans="1:94" ht="30" customHeight="1">
      <c r="A191" s="99"/>
      <c r="B191" s="99"/>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c r="AA191" s="99"/>
      <c r="AB191" s="99"/>
      <c r="AC191" s="99"/>
      <c r="AD191" s="99"/>
      <c r="AE191" s="99"/>
      <c r="AF191" s="99"/>
      <c r="AG191" s="99"/>
      <c r="AH191" s="99"/>
      <c r="AI191" s="99"/>
      <c r="AJ191" s="99"/>
      <c r="AK191" s="99"/>
      <c r="AL191" s="99"/>
      <c r="AM191" s="99"/>
      <c r="AN191" s="99"/>
      <c r="AO191" s="99"/>
      <c r="AP191" s="99"/>
      <c r="AQ191" s="99"/>
      <c r="AR191" s="99"/>
      <c r="AS191" s="99"/>
      <c r="AT191" s="99"/>
      <c r="AU191" s="99"/>
      <c r="AV191" s="99"/>
      <c r="AW191" s="99"/>
      <c r="AX191" s="99"/>
      <c r="AY191" s="99"/>
      <c r="AZ191" s="99"/>
      <c r="BA191" s="99"/>
      <c r="BB191" s="99"/>
      <c r="BC191" s="99"/>
      <c r="BD191" s="99"/>
      <c r="BE191" s="99"/>
      <c r="BF191" s="99"/>
      <c r="BG191" s="99"/>
      <c r="BH191" s="99"/>
      <c r="BI191" s="99"/>
      <c r="BJ191" s="99"/>
      <c r="BK191" s="99"/>
      <c r="BL191" s="99"/>
      <c r="BM191" s="99"/>
      <c r="BN191" s="99"/>
      <c r="BO191" s="99"/>
      <c r="BP191" s="99"/>
      <c r="BQ191" s="99"/>
      <c r="BR191" s="99"/>
      <c r="BS191" s="99"/>
      <c r="BT191" s="99"/>
      <c r="BU191" s="99"/>
      <c r="BV191" s="99"/>
      <c r="BW191" s="99"/>
      <c r="BX191" s="99"/>
      <c r="BY191" s="99"/>
      <c r="BZ191" s="99"/>
      <c r="CA191" s="99"/>
      <c r="CB191" s="99"/>
      <c r="CC191" s="99"/>
      <c r="CD191" s="99"/>
      <c r="CE191" s="99"/>
      <c r="CF191" s="99"/>
      <c r="CG191" s="99"/>
      <c r="CH191" s="99"/>
      <c r="CI191" s="99"/>
      <c r="CJ191" s="99"/>
      <c r="CK191" s="99"/>
      <c r="CL191" s="99"/>
      <c r="CM191" s="99"/>
      <c r="CN191" s="99"/>
      <c r="CO191" s="99"/>
      <c r="CP191" s="99"/>
    </row>
    <row r="192" spans="1:94" ht="30" customHeight="1">
      <c r="A192" s="99"/>
      <c r="B192" s="99"/>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c r="AA192" s="99"/>
      <c r="AB192" s="99"/>
      <c r="AC192" s="99"/>
      <c r="AD192" s="99"/>
      <c r="AE192" s="99"/>
      <c r="AF192" s="99"/>
      <c r="AG192" s="99"/>
      <c r="AH192" s="99"/>
      <c r="AI192" s="99"/>
      <c r="AJ192" s="99"/>
      <c r="AK192" s="99"/>
      <c r="AL192" s="99"/>
      <c r="AM192" s="99"/>
      <c r="AN192" s="99"/>
      <c r="AO192" s="99"/>
      <c r="AP192" s="99"/>
      <c r="AQ192" s="99"/>
      <c r="AR192" s="99"/>
      <c r="AS192" s="99"/>
      <c r="AT192" s="99"/>
      <c r="AU192" s="99"/>
      <c r="AV192" s="99"/>
      <c r="AW192" s="99"/>
      <c r="AX192" s="99"/>
      <c r="AY192" s="99"/>
      <c r="AZ192" s="99"/>
      <c r="BA192" s="99"/>
      <c r="BB192" s="99"/>
      <c r="BC192" s="99"/>
      <c r="BD192" s="99"/>
      <c r="BE192" s="99"/>
      <c r="BF192" s="99"/>
      <c r="BG192" s="99"/>
      <c r="BH192" s="99"/>
      <c r="BI192" s="99"/>
      <c r="BJ192" s="99"/>
      <c r="BK192" s="99"/>
      <c r="BL192" s="99"/>
      <c r="BM192" s="99"/>
      <c r="BN192" s="99"/>
      <c r="BO192" s="99"/>
      <c r="BP192" s="99"/>
      <c r="BQ192" s="99"/>
      <c r="BR192" s="99"/>
      <c r="BS192" s="99"/>
      <c r="BT192" s="99"/>
      <c r="BU192" s="99"/>
      <c r="BV192" s="99"/>
      <c r="BW192" s="99"/>
      <c r="BX192" s="99"/>
      <c r="BY192" s="99"/>
      <c r="BZ192" s="99"/>
      <c r="CA192" s="99"/>
      <c r="CB192" s="99"/>
      <c r="CC192" s="99"/>
      <c r="CD192" s="99"/>
      <c r="CE192" s="99"/>
      <c r="CF192" s="99"/>
      <c r="CG192" s="99"/>
      <c r="CH192" s="99"/>
      <c r="CI192" s="99"/>
      <c r="CJ192" s="99"/>
      <c r="CK192" s="99"/>
      <c r="CL192" s="99"/>
      <c r="CM192" s="99"/>
      <c r="CN192" s="99"/>
      <c r="CO192" s="99"/>
      <c r="CP192" s="99"/>
    </row>
    <row r="193" spans="1:94" ht="30" customHeight="1">
      <c r="A193" s="99"/>
      <c r="B193" s="99"/>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c r="AA193" s="99"/>
      <c r="AB193" s="99"/>
      <c r="AC193" s="99"/>
      <c r="AD193" s="99"/>
      <c r="AE193" s="99"/>
      <c r="AF193" s="99"/>
      <c r="AG193" s="99"/>
      <c r="AH193" s="99"/>
      <c r="AI193" s="99"/>
      <c r="AJ193" s="99"/>
      <c r="AK193" s="99"/>
      <c r="AL193" s="99"/>
      <c r="AM193" s="99"/>
      <c r="AN193" s="99"/>
      <c r="AO193" s="99"/>
      <c r="AP193" s="99"/>
      <c r="AQ193" s="99"/>
      <c r="AR193" s="99"/>
      <c r="AS193" s="99"/>
      <c r="AT193" s="99"/>
      <c r="AU193" s="99"/>
      <c r="AV193" s="99"/>
      <c r="AW193" s="99"/>
      <c r="AX193" s="99"/>
      <c r="AY193" s="99"/>
      <c r="AZ193" s="99"/>
      <c r="BA193" s="99"/>
      <c r="BB193" s="99"/>
      <c r="BC193" s="99"/>
      <c r="BD193" s="99"/>
      <c r="BE193" s="99"/>
      <c r="BF193" s="99"/>
      <c r="BG193" s="99"/>
      <c r="BH193" s="99"/>
      <c r="BI193" s="99"/>
      <c r="BJ193" s="99"/>
      <c r="BK193" s="99"/>
      <c r="BL193" s="99"/>
      <c r="BM193" s="99"/>
      <c r="BN193" s="99"/>
      <c r="BO193" s="99"/>
      <c r="BP193" s="99"/>
      <c r="BQ193" s="99"/>
      <c r="BR193" s="99"/>
      <c r="BS193" s="99"/>
      <c r="BT193" s="99"/>
      <c r="BU193" s="99"/>
      <c r="BV193" s="99"/>
      <c r="BW193" s="99"/>
      <c r="BX193" s="99"/>
      <c r="BY193" s="99"/>
      <c r="BZ193" s="99"/>
      <c r="CA193" s="99"/>
      <c r="CB193" s="99"/>
      <c r="CC193" s="99"/>
      <c r="CD193" s="99"/>
      <c r="CE193" s="99"/>
      <c r="CF193" s="99"/>
      <c r="CG193" s="99"/>
      <c r="CH193" s="99"/>
      <c r="CI193" s="99"/>
      <c r="CJ193" s="99"/>
      <c r="CK193" s="99"/>
      <c r="CL193" s="99"/>
      <c r="CM193" s="99"/>
      <c r="CN193" s="99"/>
      <c r="CO193" s="99"/>
      <c r="CP193" s="99"/>
    </row>
    <row r="194" spans="1:94" ht="30" customHeight="1">
      <c r="A194" s="99"/>
      <c r="B194" s="99"/>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c r="AA194" s="99"/>
      <c r="AB194" s="99"/>
      <c r="AC194" s="99"/>
      <c r="AD194" s="99"/>
      <c r="AE194" s="99"/>
      <c r="AF194" s="99"/>
      <c r="AG194" s="99"/>
      <c r="AH194" s="99"/>
      <c r="AI194" s="99"/>
      <c r="AJ194" s="99"/>
      <c r="AK194" s="99"/>
      <c r="AL194" s="99"/>
      <c r="AM194" s="99"/>
      <c r="AN194" s="99"/>
      <c r="AO194" s="99"/>
      <c r="AP194" s="99"/>
      <c r="AQ194" s="99"/>
      <c r="AR194" s="99"/>
      <c r="AS194" s="99"/>
      <c r="AT194" s="99"/>
      <c r="AU194" s="99"/>
      <c r="AV194" s="99"/>
      <c r="AW194" s="99"/>
      <c r="AX194" s="99"/>
      <c r="AY194" s="99"/>
      <c r="AZ194" s="99"/>
      <c r="BA194" s="99"/>
      <c r="BB194" s="99"/>
      <c r="BC194" s="99"/>
      <c r="BD194" s="99"/>
      <c r="BE194" s="99"/>
      <c r="BF194" s="99"/>
      <c r="BG194" s="99"/>
      <c r="BH194" s="99"/>
      <c r="BI194" s="99"/>
      <c r="BJ194" s="99"/>
      <c r="BK194" s="99"/>
      <c r="BL194" s="99"/>
      <c r="BM194" s="99"/>
      <c r="BN194" s="99"/>
      <c r="BO194" s="99"/>
      <c r="BP194" s="99"/>
      <c r="BQ194" s="99"/>
      <c r="BR194" s="99"/>
      <c r="BS194" s="99"/>
      <c r="BT194" s="99"/>
      <c r="BU194" s="99"/>
      <c r="BV194" s="99"/>
      <c r="BW194" s="99"/>
      <c r="BX194" s="99"/>
      <c r="BY194" s="99"/>
      <c r="BZ194" s="99"/>
      <c r="CA194" s="99"/>
      <c r="CB194" s="99"/>
      <c r="CC194" s="99"/>
      <c r="CD194" s="99"/>
      <c r="CE194" s="99"/>
      <c r="CF194" s="99"/>
      <c r="CG194" s="99"/>
      <c r="CH194" s="99"/>
      <c r="CI194" s="99"/>
      <c r="CJ194" s="99"/>
      <c r="CK194" s="99"/>
      <c r="CL194" s="99"/>
      <c r="CM194" s="99"/>
      <c r="CN194" s="99"/>
      <c r="CO194" s="99"/>
      <c r="CP194" s="99"/>
    </row>
    <row r="195" spans="1:94" ht="30" customHeight="1">
      <c r="A195" s="99"/>
      <c r="B195" s="99"/>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c r="AA195" s="99"/>
      <c r="AB195" s="99"/>
      <c r="AC195" s="99"/>
      <c r="AD195" s="99"/>
      <c r="AE195" s="99"/>
      <c r="AF195" s="99"/>
      <c r="AG195" s="99"/>
      <c r="AH195" s="99"/>
      <c r="AI195" s="99"/>
      <c r="AJ195" s="99"/>
      <c r="AK195" s="99"/>
      <c r="AL195" s="99"/>
      <c r="AM195" s="99"/>
      <c r="AN195" s="99"/>
      <c r="AO195" s="99"/>
      <c r="AP195" s="99"/>
      <c r="AQ195" s="99"/>
      <c r="AR195" s="99"/>
      <c r="AS195" s="99"/>
      <c r="AT195" s="99"/>
      <c r="AU195" s="99"/>
      <c r="AV195" s="99"/>
      <c r="AW195" s="99"/>
      <c r="AX195" s="99"/>
      <c r="AY195" s="99"/>
      <c r="AZ195" s="99"/>
      <c r="BA195" s="99"/>
      <c r="BB195" s="99"/>
      <c r="BC195" s="99"/>
      <c r="BD195" s="99"/>
      <c r="BE195" s="99"/>
      <c r="BF195" s="99"/>
      <c r="BG195" s="99"/>
      <c r="BH195" s="99"/>
      <c r="BI195" s="99"/>
      <c r="BJ195" s="99"/>
      <c r="BK195" s="99"/>
      <c r="BL195" s="99"/>
      <c r="BM195" s="99"/>
      <c r="BN195" s="99"/>
      <c r="BO195" s="99"/>
      <c r="BP195" s="99"/>
      <c r="BQ195" s="99"/>
      <c r="BR195" s="99"/>
      <c r="BS195" s="99"/>
      <c r="BT195" s="99"/>
      <c r="BU195" s="99"/>
      <c r="BV195" s="99"/>
      <c r="BW195" s="99"/>
      <c r="BX195" s="99"/>
      <c r="BY195" s="99"/>
      <c r="BZ195" s="99"/>
      <c r="CA195" s="99"/>
      <c r="CB195" s="99"/>
      <c r="CC195" s="99"/>
      <c r="CD195" s="99"/>
      <c r="CE195" s="99"/>
      <c r="CF195" s="99"/>
      <c r="CG195" s="99"/>
      <c r="CH195" s="99"/>
      <c r="CI195" s="99"/>
      <c r="CJ195" s="99"/>
      <c r="CK195" s="99"/>
      <c r="CL195" s="99"/>
      <c r="CM195" s="99"/>
      <c r="CN195" s="99"/>
      <c r="CO195" s="99"/>
      <c r="CP195" s="99"/>
    </row>
    <row r="196" spans="1:94" ht="30" customHeight="1">
      <c r="A196" s="99"/>
      <c r="B196" s="99"/>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c r="AA196" s="99"/>
      <c r="AB196" s="99"/>
      <c r="AC196" s="99"/>
      <c r="AD196" s="99"/>
      <c r="AE196" s="99"/>
      <c r="AF196" s="99"/>
      <c r="AG196" s="99"/>
      <c r="AH196" s="99"/>
      <c r="AI196" s="99"/>
      <c r="AJ196" s="99"/>
      <c r="AK196" s="99"/>
      <c r="AL196" s="99"/>
      <c r="AM196" s="99"/>
      <c r="AN196" s="99"/>
      <c r="AO196" s="99"/>
      <c r="AP196" s="99"/>
      <c r="AQ196" s="99"/>
      <c r="AR196" s="99"/>
      <c r="AS196" s="99"/>
      <c r="AT196" s="99"/>
      <c r="AU196" s="99"/>
      <c r="AV196" s="99"/>
      <c r="AW196" s="99"/>
      <c r="AX196" s="99"/>
      <c r="AY196" s="99"/>
      <c r="AZ196" s="99"/>
      <c r="BA196" s="99"/>
      <c r="BB196" s="99"/>
      <c r="BC196" s="99"/>
      <c r="BD196" s="99"/>
      <c r="BE196" s="99"/>
      <c r="BF196" s="99"/>
      <c r="BG196" s="99"/>
      <c r="BH196" s="99"/>
      <c r="BI196" s="99"/>
      <c r="BJ196" s="99"/>
      <c r="BK196" s="99"/>
      <c r="BL196" s="99"/>
      <c r="BM196" s="99"/>
      <c r="BN196" s="99"/>
      <c r="BO196" s="99"/>
      <c r="BP196" s="99"/>
      <c r="BQ196" s="99"/>
      <c r="BR196" s="99"/>
      <c r="BS196" s="99"/>
      <c r="BT196" s="99"/>
      <c r="BU196" s="99"/>
      <c r="BV196" s="99"/>
      <c r="BW196" s="99"/>
      <c r="BX196" s="99"/>
      <c r="BY196" s="99"/>
      <c r="BZ196" s="99"/>
      <c r="CA196" s="99"/>
      <c r="CB196" s="99"/>
      <c r="CC196" s="99"/>
      <c r="CD196" s="99"/>
      <c r="CE196" s="99"/>
      <c r="CF196" s="99"/>
      <c r="CG196" s="99"/>
      <c r="CH196" s="99"/>
      <c r="CI196" s="99"/>
      <c r="CJ196" s="99"/>
      <c r="CK196" s="99"/>
      <c r="CL196" s="99"/>
      <c r="CM196" s="99"/>
      <c r="CN196" s="99"/>
      <c r="CO196" s="99"/>
      <c r="CP196" s="99"/>
    </row>
    <row r="197" spans="1:94" ht="30" customHeight="1">
      <c r="A197" s="99"/>
      <c r="B197" s="99"/>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c r="AA197" s="99"/>
      <c r="AB197" s="99"/>
      <c r="AC197" s="99"/>
      <c r="AD197" s="99"/>
      <c r="AE197" s="99"/>
      <c r="AF197" s="99"/>
      <c r="AG197" s="99"/>
      <c r="AH197" s="99"/>
      <c r="AI197" s="99"/>
      <c r="AJ197" s="99"/>
      <c r="AK197" s="99"/>
      <c r="AL197" s="99"/>
      <c r="AM197" s="99"/>
      <c r="AN197" s="99"/>
      <c r="AO197" s="99"/>
      <c r="AP197" s="99"/>
      <c r="AQ197" s="99"/>
      <c r="AR197" s="99"/>
      <c r="AS197" s="99"/>
      <c r="AT197" s="99"/>
      <c r="AU197" s="99"/>
      <c r="AV197" s="99"/>
      <c r="AW197" s="99"/>
      <c r="AX197" s="99"/>
      <c r="AY197" s="99"/>
      <c r="AZ197" s="99"/>
      <c r="BA197" s="99"/>
      <c r="BB197" s="99"/>
      <c r="BC197" s="99"/>
      <c r="BD197" s="99"/>
      <c r="BE197" s="99"/>
      <c r="BF197" s="99"/>
      <c r="BG197" s="99"/>
      <c r="BH197" s="99"/>
      <c r="BI197" s="99"/>
      <c r="BJ197" s="99"/>
      <c r="BK197" s="99"/>
      <c r="BL197" s="99"/>
      <c r="BM197" s="99"/>
      <c r="BN197" s="99"/>
      <c r="BO197" s="99"/>
      <c r="BP197" s="99"/>
      <c r="BQ197" s="99"/>
      <c r="BR197" s="99"/>
      <c r="BS197" s="99"/>
      <c r="BT197" s="99"/>
      <c r="BU197" s="99"/>
      <c r="BV197" s="99"/>
      <c r="BW197" s="99"/>
      <c r="BX197" s="99"/>
      <c r="BY197" s="99"/>
      <c r="BZ197" s="99"/>
      <c r="CA197" s="99"/>
      <c r="CB197" s="99"/>
      <c r="CC197" s="99"/>
      <c r="CD197" s="99"/>
      <c r="CE197" s="99"/>
      <c r="CF197" s="99"/>
      <c r="CG197" s="99"/>
      <c r="CH197" s="99"/>
      <c r="CI197" s="99"/>
      <c r="CJ197" s="99"/>
      <c r="CK197" s="99"/>
      <c r="CL197" s="99"/>
      <c r="CM197" s="99"/>
      <c r="CN197" s="99"/>
      <c r="CO197" s="99"/>
      <c r="CP197" s="99"/>
    </row>
    <row r="198" spans="1:94" ht="30" customHeight="1">
      <c r="A198" s="99"/>
      <c r="B198" s="99"/>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c r="AA198" s="99"/>
      <c r="AB198" s="99"/>
      <c r="AC198" s="99"/>
      <c r="AD198" s="99"/>
      <c r="AE198" s="99"/>
      <c r="AF198" s="99"/>
      <c r="AG198" s="99"/>
      <c r="AH198" s="99"/>
      <c r="AI198" s="99"/>
      <c r="AJ198" s="99"/>
      <c r="AK198" s="99"/>
      <c r="AL198" s="99"/>
      <c r="AM198" s="99"/>
      <c r="AN198" s="99"/>
      <c r="AO198" s="99"/>
      <c r="AP198" s="99"/>
      <c r="AQ198" s="99"/>
      <c r="AR198" s="99"/>
      <c r="AS198" s="99"/>
      <c r="AT198" s="99"/>
      <c r="AU198" s="99"/>
      <c r="AV198" s="99"/>
      <c r="AW198" s="99"/>
      <c r="AX198" s="99"/>
      <c r="AY198" s="99"/>
      <c r="AZ198" s="99"/>
      <c r="BA198" s="99"/>
      <c r="BB198" s="99"/>
      <c r="BC198" s="99"/>
      <c r="BD198" s="99"/>
      <c r="BE198" s="99"/>
      <c r="BF198" s="99"/>
      <c r="BG198" s="99"/>
      <c r="BH198" s="99"/>
      <c r="BI198" s="99"/>
      <c r="BJ198" s="99"/>
      <c r="BK198" s="99"/>
      <c r="BL198" s="99"/>
      <c r="BM198" s="99"/>
      <c r="BN198" s="99"/>
      <c r="BO198" s="99"/>
      <c r="BP198" s="99"/>
      <c r="BQ198" s="99"/>
      <c r="BR198" s="99"/>
      <c r="BS198" s="99"/>
      <c r="BT198" s="99"/>
      <c r="BU198" s="99"/>
      <c r="BV198" s="99"/>
      <c r="BW198" s="99"/>
      <c r="BX198" s="99"/>
      <c r="BY198" s="99"/>
      <c r="BZ198" s="99"/>
      <c r="CA198" s="99"/>
      <c r="CB198" s="99"/>
      <c r="CC198" s="99"/>
      <c r="CD198" s="99"/>
      <c r="CE198" s="99"/>
      <c r="CF198" s="99"/>
      <c r="CG198" s="99"/>
      <c r="CH198" s="99"/>
      <c r="CI198" s="99"/>
      <c r="CJ198" s="99"/>
      <c r="CK198" s="99"/>
      <c r="CL198" s="99"/>
      <c r="CM198" s="99"/>
      <c r="CN198" s="99"/>
      <c r="CO198" s="99"/>
      <c r="CP198" s="99"/>
    </row>
    <row r="199" spans="1:94" ht="30" customHeight="1">
      <c r="A199" s="99"/>
      <c r="B199" s="99"/>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c r="AA199" s="99"/>
      <c r="AB199" s="99"/>
      <c r="AC199" s="99"/>
      <c r="AD199" s="99"/>
      <c r="AE199" s="99"/>
      <c r="AF199" s="99"/>
      <c r="AG199" s="99"/>
      <c r="AH199" s="99"/>
      <c r="AI199" s="99"/>
      <c r="AJ199" s="99"/>
      <c r="AK199" s="99"/>
      <c r="AL199" s="99"/>
      <c r="AM199" s="99"/>
      <c r="AN199" s="99"/>
      <c r="AO199" s="99"/>
      <c r="AP199" s="99"/>
      <c r="AQ199" s="99"/>
      <c r="AR199" s="99"/>
      <c r="AS199" s="99"/>
      <c r="AT199" s="99"/>
      <c r="AU199" s="99"/>
      <c r="AV199" s="99"/>
      <c r="AW199" s="99"/>
      <c r="AX199" s="99"/>
      <c r="AY199" s="99"/>
      <c r="AZ199" s="99"/>
      <c r="BA199" s="99"/>
      <c r="BB199" s="99"/>
      <c r="BC199" s="99"/>
      <c r="BD199" s="99"/>
      <c r="BE199" s="99"/>
      <c r="BF199" s="99"/>
      <c r="BG199" s="99"/>
      <c r="BH199" s="99"/>
      <c r="BI199" s="99"/>
      <c r="BJ199" s="99"/>
      <c r="BK199" s="99"/>
      <c r="BL199" s="99"/>
      <c r="BM199" s="99"/>
      <c r="BN199" s="99"/>
      <c r="BO199" s="99"/>
      <c r="BP199" s="99"/>
      <c r="BQ199" s="99"/>
      <c r="BR199" s="99"/>
      <c r="BS199" s="99"/>
      <c r="BT199" s="99"/>
      <c r="BU199" s="99"/>
      <c r="BV199" s="99"/>
      <c r="BW199" s="99"/>
      <c r="BX199" s="99"/>
      <c r="BY199" s="99"/>
      <c r="BZ199" s="99"/>
      <c r="CA199" s="99"/>
      <c r="CB199" s="99"/>
      <c r="CC199" s="99"/>
      <c r="CD199" s="99"/>
      <c r="CE199" s="99"/>
      <c r="CF199" s="99"/>
      <c r="CG199" s="99"/>
      <c r="CH199" s="99"/>
      <c r="CI199" s="99"/>
      <c r="CJ199" s="99"/>
      <c r="CK199" s="99"/>
      <c r="CL199" s="99"/>
      <c r="CM199" s="99"/>
      <c r="CN199" s="99"/>
      <c r="CO199" s="99"/>
      <c r="CP199" s="99"/>
    </row>
    <row r="200" spans="1:94" ht="30" customHeight="1">
      <c r="A200" s="99"/>
      <c r="B200" s="99"/>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c r="AA200" s="99"/>
      <c r="AB200" s="99"/>
      <c r="AC200" s="99"/>
      <c r="AD200" s="99"/>
      <c r="AE200" s="99"/>
      <c r="AF200" s="99"/>
      <c r="AG200" s="99"/>
      <c r="AH200" s="99"/>
      <c r="AI200" s="99"/>
      <c r="AJ200" s="99"/>
      <c r="AK200" s="99"/>
      <c r="AL200" s="99"/>
      <c r="AM200" s="99"/>
      <c r="AN200" s="99"/>
      <c r="AO200" s="99"/>
      <c r="AP200" s="99"/>
      <c r="AQ200" s="99"/>
      <c r="AR200" s="99"/>
      <c r="AS200" s="99"/>
      <c r="AT200" s="99"/>
      <c r="AU200" s="99"/>
      <c r="AV200" s="99"/>
      <c r="AW200" s="99"/>
      <c r="AX200" s="99"/>
      <c r="AY200" s="99"/>
      <c r="AZ200" s="99"/>
      <c r="BA200" s="99"/>
      <c r="BB200" s="99"/>
      <c r="BC200" s="99"/>
      <c r="BD200" s="99"/>
      <c r="BE200" s="99"/>
      <c r="BF200" s="99"/>
      <c r="BG200" s="99"/>
      <c r="BH200" s="99"/>
      <c r="BI200" s="99"/>
      <c r="BJ200" s="99"/>
      <c r="BK200" s="99"/>
      <c r="BL200" s="99"/>
      <c r="BM200" s="99"/>
      <c r="BN200" s="99"/>
      <c r="BO200" s="99"/>
      <c r="BP200" s="99"/>
      <c r="BQ200" s="99"/>
      <c r="BR200" s="99"/>
      <c r="BS200" s="99"/>
      <c r="BT200" s="99"/>
      <c r="BU200" s="99"/>
      <c r="BV200" s="99"/>
      <c r="BW200" s="99"/>
      <c r="BX200" s="99"/>
      <c r="BY200" s="99"/>
      <c r="BZ200" s="99"/>
      <c r="CA200" s="99"/>
      <c r="CB200" s="99"/>
      <c r="CC200" s="99"/>
      <c r="CD200" s="99"/>
      <c r="CE200" s="99"/>
      <c r="CF200" s="99"/>
      <c r="CG200" s="99"/>
      <c r="CH200" s="99"/>
      <c r="CI200" s="99"/>
      <c r="CJ200" s="99"/>
      <c r="CK200" s="99"/>
      <c r="CL200" s="99"/>
      <c r="CM200" s="99"/>
      <c r="CN200" s="99"/>
      <c r="CO200" s="99"/>
      <c r="CP200" s="99"/>
    </row>
    <row r="201" spans="1:94" ht="30" customHeight="1">
      <c r="A201" s="99"/>
      <c r="B201" s="99"/>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c r="AA201" s="99"/>
      <c r="AB201" s="99"/>
      <c r="AC201" s="99"/>
      <c r="AD201" s="99"/>
      <c r="AE201" s="99"/>
      <c r="AF201" s="99"/>
      <c r="AG201" s="99"/>
      <c r="AH201" s="99"/>
      <c r="AI201" s="99"/>
      <c r="AJ201" s="99"/>
      <c r="AK201" s="99"/>
      <c r="AL201" s="99"/>
      <c r="AM201" s="99"/>
      <c r="AN201" s="99"/>
      <c r="AO201" s="99"/>
      <c r="AP201" s="99"/>
      <c r="AQ201" s="99"/>
      <c r="AR201" s="99"/>
      <c r="AS201" s="99"/>
      <c r="AT201" s="99"/>
      <c r="AU201" s="99"/>
      <c r="AV201" s="99"/>
      <c r="AW201" s="99"/>
      <c r="AX201" s="99"/>
      <c r="AY201" s="99"/>
      <c r="AZ201" s="99"/>
      <c r="BA201" s="99"/>
      <c r="BB201" s="99"/>
      <c r="BC201" s="99"/>
      <c r="BD201" s="99"/>
      <c r="BE201" s="99"/>
      <c r="BF201" s="99"/>
      <c r="BG201" s="99"/>
      <c r="BH201" s="99"/>
      <c r="BI201" s="99"/>
      <c r="BJ201" s="99"/>
      <c r="BK201" s="99"/>
      <c r="BL201" s="99"/>
      <c r="BM201" s="99"/>
      <c r="BN201" s="99"/>
      <c r="BO201" s="99"/>
      <c r="BP201" s="99"/>
      <c r="BQ201" s="99"/>
      <c r="BR201" s="99"/>
      <c r="BS201" s="99"/>
      <c r="BT201" s="99"/>
      <c r="BU201" s="99"/>
      <c r="BV201" s="99"/>
      <c r="BW201" s="99"/>
      <c r="BX201" s="99"/>
      <c r="BY201" s="99"/>
      <c r="BZ201" s="99"/>
      <c r="CA201" s="99"/>
      <c r="CB201" s="99"/>
      <c r="CC201" s="99"/>
      <c r="CD201" s="99"/>
      <c r="CE201" s="99"/>
      <c r="CF201" s="99"/>
      <c r="CG201" s="99"/>
      <c r="CH201" s="99"/>
      <c r="CI201" s="99"/>
      <c r="CJ201" s="99"/>
      <c r="CK201" s="99"/>
      <c r="CL201" s="99"/>
      <c r="CM201" s="99"/>
      <c r="CN201" s="99"/>
      <c r="CO201" s="99"/>
      <c r="CP201" s="99"/>
    </row>
    <row r="202" spans="1:94" ht="30" customHeight="1">
      <c r="A202" s="99"/>
      <c r="B202" s="99"/>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c r="AA202" s="99"/>
      <c r="AB202" s="99"/>
      <c r="AC202" s="99"/>
      <c r="AD202" s="99"/>
      <c r="AE202" s="99"/>
      <c r="AF202" s="99"/>
      <c r="AG202" s="99"/>
      <c r="AH202" s="99"/>
      <c r="AI202" s="99"/>
      <c r="AJ202" s="99"/>
      <c r="AK202" s="99"/>
      <c r="AL202" s="99"/>
      <c r="AM202" s="99"/>
      <c r="AN202" s="99"/>
      <c r="AO202" s="99"/>
      <c r="AP202" s="99"/>
      <c r="AQ202" s="99"/>
      <c r="AR202" s="99"/>
      <c r="AS202" s="99"/>
      <c r="AT202" s="99"/>
      <c r="AU202" s="99"/>
      <c r="AV202" s="99"/>
      <c r="AW202" s="99"/>
      <c r="AX202" s="99"/>
      <c r="AY202" s="99"/>
      <c r="AZ202" s="99"/>
      <c r="BA202" s="99"/>
      <c r="BB202" s="99"/>
      <c r="BC202" s="99"/>
      <c r="BD202" s="99"/>
      <c r="BE202" s="99"/>
      <c r="BF202" s="99"/>
      <c r="BG202" s="99"/>
      <c r="BH202" s="99"/>
      <c r="BI202" s="99"/>
      <c r="BJ202" s="99"/>
      <c r="BK202" s="99"/>
      <c r="BL202" s="99"/>
      <c r="BM202" s="99"/>
      <c r="BN202" s="99"/>
      <c r="BO202" s="99"/>
      <c r="BP202" s="99"/>
      <c r="BQ202" s="99"/>
      <c r="BR202" s="99"/>
      <c r="BS202" s="99"/>
      <c r="BT202" s="99"/>
      <c r="BU202" s="99"/>
      <c r="BV202" s="99"/>
      <c r="BW202" s="99"/>
      <c r="BX202" s="99"/>
      <c r="BY202" s="99"/>
      <c r="BZ202" s="99"/>
      <c r="CA202" s="99"/>
      <c r="CB202" s="99"/>
      <c r="CC202" s="99"/>
      <c r="CD202" s="99"/>
      <c r="CE202" s="99"/>
      <c r="CF202" s="99"/>
      <c r="CG202" s="99"/>
      <c r="CH202" s="99"/>
      <c r="CI202" s="99"/>
      <c r="CJ202" s="99"/>
      <c r="CK202" s="99"/>
      <c r="CL202" s="99"/>
      <c r="CM202" s="99"/>
      <c r="CN202" s="99"/>
      <c r="CO202" s="99"/>
      <c r="CP202" s="99"/>
    </row>
    <row r="203" spans="1:94" ht="30" customHeight="1">
      <c r="A203" s="99"/>
      <c r="B203" s="99"/>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c r="AA203" s="99"/>
      <c r="AB203" s="99"/>
      <c r="AC203" s="99"/>
      <c r="AD203" s="99"/>
      <c r="AE203" s="99"/>
      <c r="AF203" s="99"/>
      <c r="AG203" s="99"/>
      <c r="AH203" s="99"/>
      <c r="AI203" s="99"/>
      <c r="AJ203" s="99"/>
      <c r="AK203" s="99"/>
      <c r="AL203" s="99"/>
      <c r="AM203" s="99"/>
      <c r="AN203" s="99"/>
      <c r="AO203" s="99"/>
      <c r="AP203" s="99"/>
      <c r="AQ203" s="99"/>
      <c r="AR203" s="99"/>
      <c r="AS203" s="99"/>
      <c r="AT203" s="99"/>
      <c r="AU203" s="99"/>
      <c r="AV203" s="99"/>
      <c r="AW203" s="99"/>
      <c r="AX203" s="99"/>
      <c r="AY203" s="99"/>
      <c r="AZ203" s="99"/>
      <c r="BA203" s="99"/>
      <c r="BB203" s="99"/>
      <c r="BC203" s="99"/>
      <c r="BD203" s="99"/>
      <c r="BE203" s="99"/>
      <c r="BF203" s="99"/>
      <c r="BG203" s="99"/>
      <c r="BH203" s="99"/>
      <c r="BI203" s="99"/>
      <c r="BJ203" s="99"/>
      <c r="BK203" s="99"/>
      <c r="BL203" s="99"/>
      <c r="BM203" s="99"/>
      <c r="BN203" s="99"/>
      <c r="BO203" s="99"/>
      <c r="BP203" s="99"/>
      <c r="BQ203" s="99"/>
      <c r="BR203" s="99"/>
      <c r="BS203" s="99"/>
      <c r="BT203" s="99"/>
      <c r="BU203" s="99"/>
      <c r="BV203" s="99"/>
      <c r="BW203" s="99"/>
      <c r="BX203" s="99"/>
      <c r="BY203" s="99"/>
      <c r="BZ203" s="99"/>
      <c r="CA203" s="99"/>
      <c r="CB203" s="99"/>
      <c r="CC203" s="99"/>
      <c r="CD203" s="99"/>
      <c r="CE203" s="99"/>
      <c r="CF203" s="99"/>
      <c r="CG203" s="99"/>
      <c r="CH203" s="99"/>
      <c r="CI203" s="99"/>
      <c r="CJ203" s="99"/>
      <c r="CK203" s="99"/>
      <c r="CL203" s="99"/>
      <c r="CM203" s="99"/>
      <c r="CN203" s="99"/>
      <c r="CO203" s="99"/>
      <c r="CP203" s="99"/>
    </row>
    <row r="204" spans="1:94" ht="30" customHeight="1">
      <c r="A204" s="99"/>
      <c r="B204" s="99"/>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c r="AA204" s="99"/>
      <c r="AB204" s="99"/>
      <c r="AC204" s="99"/>
      <c r="AD204" s="99"/>
      <c r="AE204" s="99"/>
      <c r="AF204" s="99"/>
      <c r="AG204" s="99"/>
      <c r="AH204" s="99"/>
      <c r="AI204" s="99"/>
      <c r="AJ204" s="99"/>
      <c r="AK204" s="99"/>
      <c r="AL204" s="99"/>
      <c r="AM204" s="99"/>
      <c r="AN204" s="99"/>
      <c r="AO204" s="99"/>
      <c r="AP204" s="99"/>
      <c r="AQ204" s="99"/>
      <c r="AR204" s="99"/>
      <c r="AS204" s="99"/>
      <c r="AT204" s="99"/>
      <c r="AU204" s="99"/>
      <c r="AV204" s="99"/>
      <c r="AW204" s="99"/>
      <c r="AX204" s="99"/>
      <c r="AY204" s="99"/>
      <c r="AZ204" s="99"/>
      <c r="BA204" s="99"/>
      <c r="BB204" s="99"/>
      <c r="BC204" s="99"/>
      <c r="BD204" s="99"/>
      <c r="BE204" s="99"/>
      <c r="BF204" s="99"/>
      <c r="BG204" s="99"/>
      <c r="BH204" s="99"/>
      <c r="BI204" s="99"/>
      <c r="BJ204" s="99"/>
      <c r="BK204" s="99"/>
      <c r="BL204" s="99"/>
      <c r="BM204" s="99"/>
      <c r="BN204" s="99"/>
      <c r="BO204" s="99"/>
      <c r="BP204" s="99"/>
      <c r="BQ204" s="99"/>
      <c r="BR204" s="99"/>
      <c r="BS204" s="99"/>
      <c r="BT204" s="99"/>
      <c r="BU204" s="99"/>
      <c r="BV204" s="99"/>
      <c r="BW204" s="99"/>
      <c r="BX204" s="99"/>
      <c r="BY204" s="99"/>
      <c r="BZ204" s="99"/>
      <c r="CA204" s="99"/>
      <c r="CB204" s="99"/>
      <c r="CC204" s="99"/>
      <c r="CD204" s="99"/>
      <c r="CE204" s="99"/>
      <c r="CF204" s="99"/>
      <c r="CG204" s="99"/>
      <c r="CH204" s="99"/>
      <c r="CI204" s="99"/>
      <c r="CJ204" s="99"/>
      <c r="CK204" s="99"/>
      <c r="CL204" s="99"/>
      <c r="CM204" s="99"/>
      <c r="CN204" s="99"/>
      <c r="CO204" s="99"/>
      <c r="CP204" s="99"/>
    </row>
    <row r="205" spans="1:94" ht="30" customHeight="1">
      <c r="A205" s="99"/>
      <c r="B205" s="99"/>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c r="AA205" s="99"/>
      <c r="AB205" s="99"/>
      <c r="AC205" s="99"/>
      <c r="AD205" s="99"/>
      <c r="AE205" s="99"/>
      <c r="AF205" s="99"/>
      <c r="AG205" s="99"/>
      <c r="AH205" s="99"/>
      <c r="AI205" s="99"/>
      <c r="AJ205" s="99"/>
      <c r="AK205" s="99"/>
      <c r="AL205" s="99"/>
      <c r="AM205" s="99"/>
      <c r="AN205" s="99"/>
      <c r="AO205" s="99"/>
      <c r="AP205" s="99"/>
      <c r="AQ205" s="99"/>
      <c r="AR205" s="99"/>
      <c r="AS205" s="99"/>
      <c r="AT205" s="99"/>
      <c r="AU205" s="99"/>
      <c r="AV205" s="99"/>
      <c r="AW205" s="99"/>
      <c r="AX205" s="99"/>
      <c r="AY205" s="99"/>
      <c r="AZ205" s="99"/>
      <c r="BA205" s="99"/>
      <c r="BB205" s="99"/>
      <c r="BC205" s="99"/>
      <c r="BD205" s="99"/>
      <c r="BE205" s="99"/>
      <c r="BF205" s="99"/>
      <c r="BG205" s="99"/>
      <c r="BH205" s="99"/>
      <c r="BI205" s="99"/>
      <c r="BJ205" s="99"/>
      <c r="BK205" s="99"/>
      <c r="BL205" s="99"/>
      <c r="BM205" s="99"/>
      <c r="BN205" s="99"/>
      <c r="BO205" s="99"/>
      <c r="BP205" s="99"/>
      <c r="BQ205" s="99"/>
      <c r="BR205" s="99"/>
      <c r="BS205" s="99"/>
      <c r="BT205" s="99"/>
      <c r="BU205" s="99"/>
      <c r="BV205" s="99"/>
      <c r="BW205" s="99"/>
      <c r="BX205" s="99"/>
      <c r="BY205" s="99"/>
      <c r="BZ205" s="99"/>
      <c r="CA205" s="99"/>
      <c r="CB205" s="99"/>
      <c r="CC205" s="99"/>
      <c r="CD205" s="99"/>
      <c r="CE205" s="99"/>
      <c r="CF205" s="99"/>
      <c r="CG205" s="99"/>
      <c r="CH205" s="99"/>
      <c r="CI205" s="99"/>
      <c r="CJ205" s="99"/>
      <c r="CK205" s="99"/>
      <c r="CL205" s="99"/>
      <c r="CM205" s="99"/>
      <c r="CN205" s="99"/>
      <c r="CO205" s="99"/>
      <c r="CP205" s="99"/>
    </row>
    <row r="206" spans="1:94" ht="30" customHeight="1">
      <c r="A206" s="99"/>
      <c r="B206" s="99"/>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c r="AA206" s="99"/>
      <c r="AB206" s="99"/>
      <c r="AC206" s="99"/>
      <c r="AD206" s="99"/>
      <c r="AE206" s="99"/>
      <c r="AF206" s="99"/>
      <c r="AG206" s="99"/>
      <c r="AH206" s="99"/>
      <c r="AI206" s="99"/>
      <c r="AJ206" s="99"/>
      <c r="AK206" s="99"/>
      <c r="AL206" s="99"/>
      <c r="AM206" s="99"/>
      <c r="AN206" s="99"/>
      <c r="AO206" s="99"/>
      <c r="AP206" s="99"/>
      <c r="AQ206" s="99"/>
      <c r="AR206" s="99"/>
      <c r="AS206" s="99"/>
      <c r="AT206" s="99"/>
      <c r="AU206" s="99"/>
      <c r="AV206" s="99"/>
      <c r="AW206" s="99"/>
      <c r="AX206" s="99"/>
      <c r="AY206" s="99"/>
      <c r="AZ206" s="99"/>
      <c r="BA206" s="99"/>
      <c r="BB206" s="99"/>
      <c r="BC206" s="99"/>
      <c r="BD206" s="99"/>
      <c r="BE206" s="99"/>
      <c r="BF206" s="99"/>
      <c r="BG206" s="99"/>
      <c r="BH206" s="99"/>
      <c r="BI206" s="99"/>
      <c r="BJ206" s="99"/>
      <c r="BK206" s="99"/>
      <c r="BL206" s="99"/>
      <c r="BM206" s="99"/>
      <c r="BN206" s="99"/>
      <c r="BO206" s="99"/>
      <c r="BP206" s="99"/>
      <c r="BQ206" s="99"/>
      <c r="BR206" s="99"/>
      <c r="BS206" s="99"/>
      <c r="BT206" s="99"/>
      <c r="BU206" s="99"/>
      <c r="BV206" s="99"/>
      <c r="BW206" s="99"/>
      <c r="BX206" s="99"/>
      <c r="BY206" s="99"/>
      <c r="BZ206" s="99"/>
      <c r="CA206" s="99"/>
      <c r="CB206" s="99"/>
      <c r="CC206" s="99"/>
      <c r="CD206" s="99"/>
      <c r="CE206" s="99"/>
      <c r="CF206" s="99"/>
      <c r="CG206" s="99"/>
      <c r="CH206" s="99"/>
      <c r="CI206" s="99"/>
      <c r="CJ206" s="99"/>
      <c r="CK206" s="99"/>
      <c r="CL206" s="99"/>
      <c r="CM206" s="99"/>
      <c r="CN206" s="99"/>
      <c r="CO206" s="99"/>
      <c r="CP206" s="99"/>
    </row>
    <row r="207" spans="1:94" ht="30" customHeight="1">
      <c r="A207" s="99"/>
      <c r="B207" s="99"/>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c r="AA207" s="99"/>
      <c r="AB207" s="99"/>
      <c r="AC207" s="99"/>
      <c r="AD207" s="99"/>
      <c r="AE207" s="99"/>
      <c r="AF207" s="99"/>
      <c r="AG207" s="99"/>
      <c r="AH207" s="99"/>
      <c r="AI207" s="99"/>
      <c r="AJ207" s="99"/>
      <c r="AK207" s="99"/>
      <c r="AL207" s="99"/>
      <c r="AM207" s="99"/>
      <c r="AN207" s="99"/>
      <c r="AO207" s="99"/>
      <c r="AP207" s="99"/>
      <c r="AQ207" s="99"/>
      <c r="AR207" s="99"/>
      <c r="AS207" s="99"/>
      <c r="AT207" s="99"/>
      <c r="AU207" s="99"/>
      <c r="AV207" s="99"/>
      <c r="AW207" s="99"/>
      <c r="AX207" s="99"/>
      <c r="AY207" s="99"/>
      <c r="AZ207" s="99"/>
      <c r="BA207" s="99"/>
      <c r="BB207" s="99"/>
      <c r="BC207" s="99"/>
      <c r="BD207" s="99"/>
      <c r="BE207" s="99"/>
      <c r="BF207" s="99"/>
      <c r="BG207" s="99"/>
      <c r="BH207" s="99"/>
      <c r="BI207" s="99"/>
      <c r="BJ207" s="99"/>
      <c r="BK207" s="99"/>
      <c r="BL207" s="99"/>
      <c r="BM207" s="99"/>
      <c r="BN207" s="99"/>
      <c r="BO207" s="99"/>
      <c r="BP207" s="99"/>
      <c r="BQ207" s="99"/>
      <c r="BR207" s="99"/>
      <c r="BS207" s="99"/>
      <c r="BT207" s="99"/>
      <c r="BU207" s="99"/>
      <c r="BV207" s="99"/>
      <c r="BW207" s="99"/>
      <c r="BX207" s="99"/>
      <c r="BY207" s="99"/>
      <c r="BZ207" s="99"/>
      <c r="CA207" s="99"/>
      <c r="CB207" s="99"/>
      <c r="CC207" s="99"/>
      <c r="CD207" s="99"/>
      <c r="CE207" s="99"/>
      <c r="CF207" s="99"/>
      <c r="CG207" s="99"/>
      <c r="CH207" s="99"/>
      <c r="CI207" s="99"/>
      <c r="CJ207" s="99"/>
      <c r="CK207" s="99"/>
      <c r="CL207" s="99"/>
      <c r="CM207" s="99"/>
      <c r="CN207" s="99"/>
      <c r="CO207" s="99"/>
      <c r="CP207" s="99"/>
    </row>
    <row r="208" spans="1:94" ht="30" customHeight="1">
      <c r="A208" s="99"/>
      <c r="B208" s="99"/>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c r="AA208" s="99"/>
      <c r="AB208" s="99"/>
      <c r="AC208" s="99"/>
      <c r="AD208" s="99"/>
      <c r="AE208" s="99"/>
      <c r="AF208" s="99"/>
      <c r="AG208" s="99"/>
      <c r="AH208" s="99"/>
      <c r="AI208" s="99"/>
      <c r="AJ208" s="99"/>
      <c r="AK208" s="99"/>
      <c r="AL208" s="99"/>
      <c r="AM208" s="99"/>
      <c r="AN208" s="99"/>
      <c r="AO208" s="99"/>
      <c r="AP208" s="99"/>
      <c r="AQ208" s="99"/>
      <c r="AR208" s="99"/>
      <c r="AS208" s="99"/>
      <c r="AT208" s="99"/>
      <c r="AU208" s="99"/>
      <c r="AV208" s="99"/>
      <c r="AW208" s="99"/>
      <c r="AX208" s="99"/>
      <c r="AY208" s="99"/>
      <c r="AZ208" s="99"/>
      <c r="BA208" s="99"/>
      <c r="BB208" s="99"/>
      <c r="BC208" s="99"/>
      <c r="BD208" s="99"/>
      <c r="BE208" s="99"/>
      <c r="BF208" s="99"/>
      <c r="BG208" s="99"/>
      <c r="BH208" s="99"/>
      <c r="BI208" s="99"/>
      <c r="BJ208" s="99"/>
      <c r="BK208" s="99"/>
      <c r="BL208" s="99"/>
      <c r="BM208" s="99"/>
      <c r="BN208" s="99"/>
      <c r="BO208" s="99"/>
      <c r="BP208" s="99"/>
      <c r="BQ208" s="99"/>
      <c r="BR208" s="99"/>
      <c r="BS208" s="99"/>
      <c r="BT208" s="99"/>
      <c r="BU208" s="99"/>
      <c r="BV208" s="99"/>
      <c r="BW208" s="99"/>
      <c r="BX208" s="99"/>
      <c r="BY208" s="99"/>
      <c r="BZ208" s="99"/>
      <c r="CA208" s="99"/>
      <c r="CB208" s="99"/>
      <c r="CC208" s="99"/>
      <c r="CD208" s="99"/>
      <c r="CE208" s="99"/>
      <c r="CF208" s="99"/>
      <c r="CG208" s="99"/>
      <c r="CH208" s="99"/>
      <c r="CI208" s="99"/>
      <c r="CJ208" s="99"/>
      <c r="CK208" s="99"/>
      <c r="CL208" s="99"/>
      <c r="CM208" s="99"/>
      <c r="CN208" s="99"/>
      <c r="CO208" s="99"/>
      <c r="CP208" s="99"/>
    </row>
    <row r="209" spans="1:94" ht="30" customHeight="1">
      <c r="A209" s="99"/>
      <c r="B209" s="99"/>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c r="AA209" s="99"/>
      <c r="AB209" s="99"/>
      <c r="AC209" s="99"/>
      <c r="AD209" s="99"/>
      <c r="AE209" s="99"/>
      <c r="AF209" s="99"/>
      <c r="AG209" s="99"/>
      <c r="AH209" s="99"/>
      <c r="AI209" s="99"/>
      <c r="AJ209" s="99"/>
      <c r="AK209" s="99"/>
      <c r="AL209" s="99"/>
      <c r="AM209" s="99"/>
      <c r="AN209" s="99"/>
      <c r="AO209" s="99"/>
      <c r="AP209" s="99"/>
      <c r="AQ209" s="99"/>
      <c r="AR209" s="99"/>
      <c r="AS209" s="99"/>
      <c r="AT209" s="99"/>
      <c r="AU209" s="99"/>
      <c r="AV209" s="99"/>
      <c r="AW209" s="99"/>
      <c r="AX209" s="99"/>
      <c r="AY209" s="99"/>
      <c r="AZ209" s="99"/>
      <c r="BA209" s="99"/>
      <c r="BB209" s="99"/>
      <c r="BC209" s="99"/>
      <c r="BD209" s="99"/>
      <c r="BE209" s="99"/>
      <c r="BF209" s="99"/>
      <c r="BG209" s="99"/>
      <c r="BH209" s="99"/>
      <c r="BI209" s="99"/>
      <c r="BJ209" s="99"/>
      <c r="BK209" s="99"/>
      <c r="BL209" s="99"/>
      <c r="BM209" s="99"/>
      <c r="BN209" s="99"/>
      <c r="BO209" s="99"/>
      <c r="BP209" s="99"/>
      <c r="BQ209" s="99"/>
      <c r="BR209" s="99"/>
      <c r="BS209" s="99"/>
      <c r="BT209" s="99"/>
      <c r="BU209" s="99"/>
      <c r="BV209" s="99"/>
      <c r="BW209" s="99"/>
      <c r="BX209" s="99"/>
      <c r="BY209" s="99"/>
      <c r="BZ209" s="99"/>
      <c r="CA209" s="99"/>
      <c r="CB209" s="99"/>
      <c r="CC209" s="99"/>
      <c r="CD209" s="99"/>
      <c r="CE209" s="99"/>
      <c r="CF209" s="99"/>
      <c r="CG209" s="99"/>
      <c r="CH209" s="99"/>
      <c r="CI209" s="99"/>
      <c r="CJ209" s="99"/>
      <c r="CK209" s="99"/>
      <c r="CL209" s="99"/>
      <c r="CM209" s="99"/>
      <c r="CN209" s="99"/>
      <c r="CO209" s="99"/>
      <c r="CP209" s="99"/>
    </row>
    <row r="210" spans="1:94" ht="30" customHeight="1">
      <c r="A210" s="99"/>
      <c r="B210" s="99"/>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c r="AA210" s="99"/>
      <c r="AB210" s="99"/>
      <c r="AC210" s="99"/>
      <c r="AD210" s="99"/>
      <c r="AE210" s="99"/>
      <c r="AF210" s="99"/>
      <c r="AG210" s="99"/>
      <c r="AH210" s="99"/>
      <c r="AI210" s="99"/>
      <c r="AJ210" s="99"/>
      <c r="AK210" s="99"/>
      <c r="AL210" s="99"/>
      <c r="AM210" s="99"/>
      <c r="AN210" s="99"/>
      <c r="AO210" s="99"/>
      <c r="AP210" s="99"/>
      <c r="AQ210" s="99"/>
      <c r="AR210" s="99"/>
      <c r="AS210" s="99"/>
      <c r="AT210" s="99"/>
      <c r="AU210" s="99"/>
      <c r="AV210" s="99"/>
      <c r="AW210" s="99"/>
      <c r="AX210" s="99"/>
      <c r="AY210" s="99"/>
      <c r="AZ210" s="99"/>
      <c r="BA210" s="99"/>
      <c r="BB210" s="99"/>
      <c r="BC210" s="99"/>
      <c r="BD210" s="99"/>
      <c r="BE210" s="99"/>
      <c r="BF210" s="99"/>
      <c r="BG210" s="99"/>
      <c r="BH210" s="99"/>
      <c r="BI210" s="99"/>
      <c r="BJ210" s="99"/>
      <c r="BK210" s="99"/>
      <c r="BL210" s="99"/>
      <c r="BM210" s="99"/>
      <c r="BN210" s="99"/>
      <c r="BO210" s="99"/>
      <c r="BP210" s="99"/>
      <c r="BQ210" s="99"/>
      <c r="BR210" s="99"/>
      <c r="BS210" s="99"/>
      <c r="BT210" s="99"/>
      <c r="BU210" s="99"/>
      <c r="BV210" s="99"/>
      <c r="BW210" s="99"/>
      <c r="BX210" s="99"/>
      <c r="BY210" s="99"/>
      <c r="BZ210" s="99"/>
      <c r="CA210" s="99"/>
      <c r="CB210" s="99"/>
      <c r="CC210" s="99"/>
      <c r="CD210" s="99"/>
      <c r="CE210" s="99"/>
      <c r="CF210" s="99"/>
      <c r="CG210" s="99"/>
      <c r="CH210" s="99"/>
      <c r="CI210" s="99"/>
      <c r="CJ210" s="99"/>
      <c r="CK210" s="99"/>
      <c r="CL210" s="99"/>
      <c r="CM210" s="99"/>
      <c r="CN210" s="99"/>
      <c r="CO210" s="99"/>
      <c r="CP210" s="99"/>
    </row>
    <row r="211" spans="1:94" ht="30" customHeight="1">
      <c r="A211" s="99"/>
      <c r="B211" s="99"/>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c r="AA211" s="99"/>
      <c r="AB211" s="99"/>
      <c r="AC211" s="99"/>
      <c r="AD211" s="99"/>
      <c r="AE211" s="99"/>
      <c r="AF211" s="99"/>
      <c r="AG211" s="99"/>
      <c r="AH211" s="99"/>
      <c r="AI211" s="99"/>
      <c r="AJ211" s="99"/>
      <c r="AK211" s="99"/>
      <c r="AL211" s="99"/>
      <c r="AM211" s="99"/>
      <c r="AN211" s="99"/>
      <c r="AO211" s="99"/>
      <c r="AP211" s="99"/>
      <c r="AQ211" s="99"/>
      <c r="AR211" s="99"/>
      <c r="AS211" s="99"/>
      <c r="AT211" s="99"/>
      <c r="AU211" s="99"/>
      <c r="AV211" s="99"/>
      <c r="AW211" s="99"/>
      <c r="AX211" s="99"/>
      <c r="AY211" s="99"/>
      <c r="AZ211" s="99"/>
      <c r="BA211" s="99"/>
      <c r="BB211" s="99"/>
      <c r="BC211" s="99"/>
      <c r="BD211" s="99"/>
      <c r="BE211" s="99"/>
      <c r="BF211" s="99"/>
      <c r="BG211" s="99"/>
      <c r="BH211" s="99"/>
      <c r="BI211" s="99"/>
      <c r="BJ211" s="99"/>
      <c r="BK211" s="99"/>
      <c r="BL211" s="99"/>
      <c r="BM211" s="99"/>
      <c r="BN211" s="99"/>
      <c r="BO211" s="99"/>
      <c r="BP211" s="99"/>
      <c r="BQ211" s="99"/>
      <c r="BR211" s="99"/>
      <c r="BS211" s="99"/>
      <c r="BT211" s="99"/>
      <c r="BU211" s="99"/>
      <c r="BV211" s="99"/>
      <c r="BW211" s="99"/>
      <c r="BX211" s="99"/>
      <c r="BY211" s="99"/>
      <c r="BZ211" s="99"/>
      <c r="CA211" s="99"/>
      <c r="CB211" s="99"/>
      <c r="CC211" s="99"/>
      <c r="CD211" s="99"/>
      <c r="CE211" s="99"/>
      <c r="CF211" s="99"/>
      <c r="CG211" s="99"/>
      <c r="CH211" s="99"/>
      <c r="CI211" s="99"/>
      <c r="CJ211" s="99"/>
      <c r="CK211" s="99"/>
      <c r="CL211" s="99"/>
      <c r="CM211" s="99"/>
      <c r="CN211" s="99"/>
      <c r="CO211" s="99"/>
      <c r="CP211" s="99"/>
    </row>
    <row r="212" spans="1:94" ht="30" customHeight="1">
      <c r="A212" s="99"/>
      <c r="B212" s="99"/>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c r="AA212" s="99"/>
      <c r="AB212" s="99"/>
      <c r="AC212" s="99"/>
      <c r="AD212" s="99"/>
      <c r="AE212" s="99"/>
      <c r="AF212" s="99"/>
      <c r="AG212" s="99"/>
      <c r="AH212" s="99"/>
      <c r="AI212" s="99"/>
      <c r="AJ212" s="99"/>
      <c r="AK212" s="99"/>
      <c r="AL212" s="99"/>
      <c r="AM212" s="99"/>
      <c r="AN212" s="99"/>
      <c r="AO212" s="99"/>
      <c r="AP212" s="99"/>
      <c r="AQ212" s="99"/>
      <c r="AR212" s="99"/>
      <c r="AS212" s="99"/>
      <c r="AT212" s="99"/>
      <c r="AU212" s="99"/>
      <c r="AV212" s="99"/>
      <c r="AW212" s="99"/>
      <c r="AX212" s="99"/>
      <c r="AY212" s="99"/>
      <c r="AZ212" s="99"/>
      <c r="BA212" s="99"/>
      <c r="BB212" s="99"/>
      <c r="BC212" s="99"/>
      <c r="BD212" s="99"/>
      <c r="BE212" s="99"/>
      <c r="BF212" s="99"/>
      <c r="BG212" s="99"/>
      <c r="BH212" s="99"/>
      <c r="BI212" s="99"/>
      <c r="BJ212" s="99"/>
      <c r="BK212" s="99"/>
      <c r="BL212" s="99"/>
      <c r="BM212" s="99"/>
      <c r="BN212" s="99"/>
      <c r="BO212" s="99"/>
      <c r="BP212" s="99"/>
      <c r="BQ212" s="99"/>
      <c r="BR212" s="99"/>
      <c r="BS212" s="99"/>
      <c r="BT212" s="99"/>
      <c r="BU212" s="99"/>
      <c r="BV212" s="99"/>
      <c r="BW212" s="99"/>
      <c r="BX212" s="99"/>
      <c r="BY212" s="99"/>
      <c r="BZ212" s="99"/>
      <c r="CA212" s="99"/>
      <c r="CB212" s="99"/>
      <c r="CC212" s="99"/>
      <c r="CD212" s="99"/>
      <c r="CE212" s="99"/>
      <c r="CF212" s="99"/>
      <c r="CG212" s="99"/>
      <c r="CH212" s="99"/>
      <c r="CI212" s="99"/>
      <c r="CJ212" s="99"/>
      <c r="CK212" s="99"/>
      <c r="CL212" s="99"/>
      <c r="CM212" s="99"/>
      <c r="CN212" s="99"/>
      <c r="CO212" s="99"/>
      <c r="CP212" s="99"/>
    </row>
    <row r="213" spans="1:94" ht="30" customHeight="1">
      <c r="A213" s="99"/>
      <c r="B213" s="99"/>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c r="AA213" s="99"/>
      <c r="AB213" s="99"/>
      <c r="AC213" s="99"/>
      <c r="AD213" s="99"/>
      <c r="AE213" s="99"/>
      <c r="AF213" s="99"/>
      <c r="AG213" s="99"/>
      <c r="AH213" s="99"/>
      <c r="AI213" s="99"/>
      <c r="AJ213" s="99"/>
      <c r="AK213" s="99"/>
      <c r="AL213" s="99"/>
      <c r="AM213" s="99"/>
      <c r="AN213" s="99"/>
      <c r="AO213" s="99"/>
      <c r="AP213" s="99"/>
      <c r="AQ213" s="99"/>
      <c r="AR213" s="99"/>
      <c r="AS213" s="99"/>
      <c r="AT213" s="99"/>
      <c r="AU213" s="99"/>
      <c r="AV213" s="99"/>
      <c r="AW213" s="99"/>
      <c r="AX213" s="99"/>
      <c r="AY213" s="99"/>
      <c r="AZ213" s="99"/>
      <c r="BA213" s="99"/>
      <c r="BB213" s="99"/>
      <c r="BC213" s="99"/>
      <c r="BD213" s="99"/>
      <c r="BE213" s="99"/>
      <c r="BF213" s="99"/>
      <c r="BG213" s="99"/>
      <c r="BH213" s="99"/>
      <c r="BI213" s="99"/>
      <c r="BJ213" s="99"/>
      <c r="BK213" s="99"/>
      <c r="BL213" s="99"/>
      <c r="BM213" s="99"/>
      <c r="BN213" s="99"/>
      <c r="BO213" s="99"/>
      <c r="BP213" s="99"/>
      <c r="BQ213" s="99"/>
      <c r="BR213" s="99"/>
      <c r="BS213" s="99"/>
      <c r="BT213" s="99"/>
      <c r="BU213" s="99"/>
      <c r="BV213" s="99"/>
      <c r="BW213" s="99"/>
      <c r="BX213" s="99"/>
      <c r="BY213" s="99"/>
      <c r="BZ213" s="99"/>
      <c r="CA213" s="99"/>
      <c r="CB213" s="99"/>
      <c r="CC213" s="99"/>
      <c r="CD213" s="99"/>
      <c r="CE213" s="99"/>
      <c r="CF213" s="99"/>
      <c r="CG213" s="99"/>
      <c r="CH213" s="99"/>
      <c r="CI213" s="99"/>
      <c r="CJ213" s="99"/>
      <c r="CK213" s="99"/>
      <c r="CL213" s="99"/>
      <c r="CM213" s="99"/>
      <c r="CN213" s="99"/>
      <c r="CO213" s="99"/>
      <c r="CP213" s="99"/>
    </row>
    <row r="214" spans="1:94" ht="30" customHeight="1">
      <c r="A214" s="99"/>
      <c r="B214" s="99"/>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c r="AA214" s="99"/>
      <c r="AB214" s="99"/>
      <c r="AC214" s="99"/>
      <c r="AD214" s="99"/>
      <c r="AE214" s="99"/>
      <c r="AF214" s="99"/>
      <c r="AG214" s="99"/>
      <c r="AH214" s="99"/>
      <c r="AI214" s="99"/>
      <c r="AJ214" s="99"/>
      <c r="AK214" s="99"/>
      <c r="AL214" s="99"/>
      <c r="AM214" s="99"/>
      <c r="AN214" s="99"/>
      <c r="AO214" s="99"/>
      <c r="AP214" s="99"/>
      <c r="AQ214" s="99"/>
      <c r="AR214" s="99"/>
      <c r="AS214" s="99"/>
      <c r="AT214" s="99"/>
      <c r="AU214" s="99"/>
      <c r="AV214" s="99"/>
      <c r="AW214" s="99"/>
      <c r="AX214" s="99"/>
      <c r="AY214" s="99"/>
      <c r="AZ214" s="99"/>
      <c r="BA214" s="99"/>
      <c r="BB214" s="99"/>
      <c r="BC214" s="99"/>
      <c r="BD214" s="99"/>
      <c r="BE214" s="99"/>
      <c r="BF214" s="99"/>
      <c r="BG214" s="99"/>
      <c r="BH214" s="99"/>
      <c r="BI214" s="99"/>
      <c r="BJ214" s="99"/>
      <c r="BK214" s="99"/>
      <c r="BL214" s="99"/>
      <c r="BM214" s="99"/>
      <c r="BN214" s="99"/>
      <c r="BO214" s="99"/>
      <c r="BP214" s="99"/>
      <c r="BQ214" s="99"/>
      <c r="BR214" s="99"/>
      <c r="BS214" s="99"/>
      <c r="BT214" s="99"/>
      <c r="BU214" s="99"/>
      <c r="BV214" s="99"/>
      <c r="BW214" s="99"/>
      <c r="BX214" s="99"/>
      <c r="BY214" s="99"/>
      <c r="BZ214" s="99"/>
      <c r="CA214" s="99"/>
      <c r="CB214" s="99"/>
      <c r="CC214" s="99"/>
      <c r="CD214" s="99"/>
      <c r="CE214" s="99"/>
      <c r="CF214" s="99"/>
      <c r="CG214" s="99"/>
      <c r="CH214" s="99"/>
      <c r="CI214" s="99"/>
      <c r="CJ214" s="99"/>
      <c r="CK214" s="99"/>
      <c r="CL214" s="99"/>
      <c r="CM214" s="99"/>
      <c r="CN214" s="99"/>
      <c r="CO214" s="99"/>
      <c r="CP214" s="99"/>
    </row>
    <row r="215" spans="1:94" ht="30" customHeight="1">
      <c r="A215" s="99"/>
      <c r="B215" s="99"/>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c r="AA215" s="99"/>
      <c r="AB215" s="99"/>
      <c r="AC215" s="99"/>
      <c r="AD215" s="99"/>
      <c r="AE215" s="99"/>
      <c r="AF215" s="99"/>
      <c r="AG215" s="99"/>
      <c r="AH215" s="99"/>
      <c r="AI215" s="99"/>
      <c r="AJ215" s="99"/>
      <c r="AK215" s="99"/>
      <c r="AL215" s="99"/>
      <c r="AM215" s="99"/>
      <c r="AN215" s="99"/>
      <c r="AO215" s="99"/>
      <c r="AP215" s="99"/>
      <c r="AQ215" s="99"/>
      <c r="AR215" s="99"/>
      <c r="AS215" s="99"/>
      <c r="AT215" s="99"/>
      <c r="AU215" s="99"/>
      <c r="AV215" s="99"/>
      <c r="AW215" s="99"/>
      <c r="AX215" s="99"/>
      <c r="AY215" s="99"/>
      <c r="AZ215" s="99"/>
      <c r="BA215" s="99"/>
      <c r="BB215" s="99"/>
      <c r="BC215" s="99"/>
      <c r="BD215" s="99"/>
      <c r="BE215" s="99"/>
      <c r="BF215" s="99"/>
      <c r="BG215" s="99"/>
      <c r="BH215" s="99"/>
      <c r="BI215" s="99"/>
      <c r="BJ215" s="99"/>
      <c r="BK215" s="99"/>
      <c r="BL215" s="99"/>
      <c r="BM215" s="99"/>
      <c r="BN215" s="99"/>
      <c r="BO215" s="99"/>
      <c r="BP215" s="99"/>
      <c r="BQ215" s="99"/>
      <c r="BR215" s="99"/>
      <c r="BS215" s="99"/>
      <c r="BT215" s="99"/>
      <c r="BU215" s="99"/>
      <c r="BV215" s="99"/>
      <c r="BW215" s="99"/>
      <c r="BX215" s="99"/>
      <c r="BY215" s="99"/>
      <c r="BZ215" s="99"/>
      <c r="CA215" s="99"/>
      <c r="CB215" s="99"/>
      <c r="CC215" s="99"/>
      <c r="CD215" s="99"/>
      <c r="CE215" s="99"/>
      <c r="CF215" s="99"/>
      <c r="CG215" s="99"/>
      <c r="CH215" s="99"/>
      <c r="CI215" s="99"/>
      <c r="CJ215" s="99"/>
      <c r="CK215" s="99"/>
      <c r="CL215" s="99"/>
      <c r="CM215" s="99"/>
      <c r="CN215" s="99"/>
      <c r="CO215" s="99"/>
      <c r="CP215" s="99"/>
    </row>
    <row r="216" spans="1:94" ht="30" customHeight="1">
      <c r="A216" s="99"/>
      <c r="B216" s="99"/>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c r="AA216" s="99"/>
      <c r="AB216" s="99"/>
      <c r="AC216" s="99"/>
      <c r="AD216" s="99"/>
      <c r="AE216" s="99"/>
      <c r="AF216" s="99"/>
      <c r="AG216" s="99"/>
      <c r="AH216" s="99"/>
      <c r="AI216" s="99"/>
      <c r="AJ216" s="99"/>
      <c r="AK216" s="99"/>
      <c r="AL216" s="99"/>
      <c r="AM216" s="99"/>
      <c r="AN216" s="99"/>
      <c r="AO216" s="99"/>
      <c r="AP216" s="99"/>
      <c r="AQ216" s="99"/>
      <c r="AR216" s="99"/>
      <c r="AS216" s="99"/>
      <c r="AT216" s="99"/>
      <c r="AU216" s="99"/>
      <c r="AV216" s="99"/>
      <c r="AW216" s="99"/>
      <c r="AX216" s="99"/>
      <c r="AY216" s="99"/>
      <c r="AZ216" s="99"/>
      <c r="BA216" s="99"/>
      <c r="BB216" s="99"/>
      <c r="BC216" s="99"/>
      <c r="BD216" s="99"/>
      <c r="BE216" s="99"/>
      <c r="BF216" s="99"/>
      <c r="BG216" s="99"/>
      <c r="BH216" s="99"/>
      <c r="BI216" s="99"/>
      <c r="BJ216" s="99"/>
      <c r="BK216" s="99"/>
      <c r="BL216" s="99"/>
      <c r="BM216" s="99"/>
      <c r="BN216" s="99"/>
      <c r="BO216" s="99"/>
      <c r="BP216" s="99"/>
      <c r="BQ216" s="99"/>
      <c r="BR216" s="99"/>
      <c r="BS216" s="99"/>
      <c r="BT216" s="99"/>
      <c r="BU216" s="99"/>
      <c r="BV216" s="99"/>
      <c r="BW216" s="99"/>
      <c r="BX216" s="99"/>
      <c r="BY216" s="99"/>
      <c r="BZ216" s="99"/>
      <c r="CA216" s="99"/>
      <c r="CB216" s="99"/>
      <c r="CC216" s="99"/>
      <c r="CD216" s="99"/>
      <c r="CE216" s="99"/>
      <c r="CF216" s="99"/>
      <c r="CG216" s="99"/>
      <c r="CH216" s="99"/>
      <c r="CI216" s="99"/>
      <c r="CJ216" s="99"/>
      <c r="CK216" s="99"/>
      <c r="CL216" s="99"/>
      <c r="CM216" s="99"/>
      <c r="CN216" s="99"/>
      <c r="CO216" s="99"/>
      <c r="CP216" s="99"/>
    </row>
    <row r="217" spans="1:94" ht="30" customHeight="1">
      <c r="A217" s="99"/>
      <c r="B217" s="99"/>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c r="AA217" s="99"/>
      <c r="AB217" s="99"/>
      <c r="AC217" s="99"/>
      <c r="AD217" s="99"/>
      <c r="AE217" s="99"/>
      <c r="AF217" s="99"/>
      <c r="AG217" s="99"/>
      <c r="AH217" s="99"/>
      <c r="AI217" s="99"/>
      <c r="AJ217" s="99"/>
      <c r="AK217" s="99"/>
      <c r="AL217" s="99"/>
      <c r="AM217" s="99"/>
      <c r="AN217" s="99"/>
      <c r="AO217" s="99"/>
      <c r="AP217" s="99"/>
      <c r="AQ217" s="99"/>
      <c r="AR217" s="99"/>
      <c r="AS217" s="99"/>
      <c r="AT217" s="99"/>
      <c r="AU217" s="99"/>
      <c r="AV217" s="99"/>
      <c r="AW217" s="99"/>
      <c r="AX217" s="99"/>
      <c r="AY217" s="99"/>
      <c r="AZ217" s="99"/>
      <c r="BA217" s="99"/>
      <c r="BB217" s="99"/>
      <c r="BC217" s="99"/>
      <c r="BD217" s="99"/>
      <c r="BE217" s="99"/>
      <c r="BF217" s="99"/>
      <c r="BG217" s="99"/>
      <c r="BH217" s="99"/>
      <c r="BI217" s="99"/>
      <c r="BJ217" s="99"/>
      <c r="BK217" s="99"/>
      <c r="BL217" s="99"/>
      <c r="BM217" s="99"/>
      <c r="BN217" s="99"/>
      <c r="BO217" s="99"/>
      <c r="BP217" s="99"/>
      <c r="BQ217" s="99"/>
      <c r="BR217" s="99"/>
      <c r="BS217" s="99"/>
      <c r="BT217" s="99"/>
      <c r="BU217" s="99"/>
      <c r="BV217" s="99"/>
      <c r="BW217" s="99"/>
      <c r="BX217" s="99"/>
      <c r="BY217" s="99"/>
      <c r="BZ217" s="99"/>
      <c r="CA217" s="99"/>
      <c r="CB217" s="99"/>
      <c r="CC217" s="99"/>
      <c r="CD217" s="99"/>
      <c r="CE217" s="99"/>
      <c r="CF217" s="99"/>
      <c r="CG217" s="99"/>
      <c r="CH217" s="99"/>
      <c r="CI217" s="99"/>
      <c r="CJ217" s="99"/>
      <c r="CK217" s="99"/>
      <c r="CL217" s="99"/>
      <c r="CM217" s="99"/>
      <c r="CN217" s="99"/>
      <c r="CO217" s="99"/>
      <c r="CP217" s="99"/>
    </row>
    <row r="218" spans="1:94" ht="30" customHeight="1">
      <c r="A218" s="99"/>
      <c r="B218" s="99"/>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c r="AA218" s="99"/>
      <c r="AB218" s="99"/>
      <c r="AC218" s="99"/>
      <c r="AD218" s="99"/>
      <c r="AE218" s="99"/>
      <c r="AF218" s="99"/>
      <c r="AG218" s="99"/>
      <c r="AH218" s="99"/>
      <c r="AI218" s="99"/>
      <c r="AJ218" s="99"/>
      <c r="AK218" s="99"/>
      <c r="AL218" s="99"/>
      <c r="AM218" s="99"/>
      <c r="AN218" s="99"/>
      <c r="AO218" s="99"/>
      <c r="AP218" s="99"/>
      <c r="AQ218" s="99"/>
      <c r="AR218" s="99"/>
      <c r="AS218" s="99"/>
      <c r="AT218" s="99"/>
      <c r="AU218" s="99"/>
      <c r="AV218" s="99"/>
      <c r="AW218" s="99"/>
      <c r="AX218" s="99"/>
      <c r="AY218" s="99"/>
      <c r="AZ218" s="99"/>
      <c r="BA218" s="99"/>
      <c r="BB218" s="99"/>
      <c r="BC218" s="99"/>
      <c r="BD218" s="99"/>
      <c r="BE218" s="99"/>
      <c r="BF218" s="99"/>
      <c r="BG218" s="99"/>
      <c r="BH218" s="99"/>
      <c r="BI218" s="99"/>
      <c r="BJ218" s="99"/>
      <c r="BK218" s="99"/>
      <c r="BL218" s="99"/>
      <c r="BM218" s="99"/>
      <c r="BN218" s="99"/>
      <c r="BO218" s="99"/>
      <c r="BP218" s="99"/>
      <c r="BQ218" s="99"/>
      <c r="BR218" s="99"/>
      <c r="BS218" s="99"/>
      <c r="BT218" s="99"/>
      <c r="BU218" s="99"/>
      <c r="BV218" s="99"/>
      <c r="BW218" s="99"/>
      <c r="BX218" s="99"/>
      <c r="BY218" s="99"/>
      <c r="BZ218" s="99"/>
      <c r="CA218" s="99"/>
      <c r="CB218" s="99"/>
      <c r="CC218" s="99"/>
      <c r="CD218" s="99"/>
      <c r="CE218" s="99"/>
      <c r="CF218" s="99"/>
      <c r="CG218" s="99"/>
      <c r="CH218" s="99"/>
      <c r="CI218" s="99"/>
      <c r="CJ218" s="99"/>
      <c r="CK218" s="99"/>
      <c r="CL218" s="99"/>
      <c r="CM218" s="99"/>
      <c r="CN218" s="99"/>
      <c r="CO218" s="99"/>
      <c r="CP218" s="99"/>
    </row>
    <row r="219" spans="1:94" ht="30" customHeight="1">
      <c r="A219" s="99"/>
      <c r="B219" s="99"/>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c r="AA219" s="99"/>
      <c r="AB219" s="99"/>
      <c r="AC219" s="99"/>
      <c r="AD219" s="99"/>
      <c r="AE219" s="99"/>
      <c r="AF219" s="99"/>
      <c r="AG219" s="99"/>
      <c r="AH219" s="99"/>
      <c r="AI219" s="99"/>
      <c r="AJ219" s="99"/>
      <c r="AK219" s="99"/>
      <c r="AL219" s="99"/>
      <c r="AM219" s="99"/>
      <c r="AN219" s="99"/>
      <c r="AO219" s="99"/>
      <c r="AP219" s="99"/>
      <c r="AQ219" s="99"/>
      <c r="AR219" s="99"/>
      <c r="AS219" s="99"/>
      <c r="AT219" s="99"/>
      <c r="AU219" s="99"/>
      <c r="AV219" s="99"/>
      <c r="AW219" s="99"/>
      <c r="AX219" s="99"/>
      <c r="AY219" s="99"/>
      <c r="AZ219" s="99"/>
      <c r="BA219" s="99"/>
      <c r="BB219" s="99"/>
      <c r="BC219" s="99"/>
      <c r="BD219" s="99"/>
      <c r="BE219" s="99"/>
      <c r="BF219" s="99"/>
      <c r="BG219" s="99"/>
      <c r="BH219" s="99"/>
      <c r="BI219" s="99"/>
      <c r="BJ219" s="99"/>
      <c r="BK219" s="99"/>
      <c r="BL219" s="99"/>
      <c r="BM219" s="99"/>
      <c r="BN219" s="99"/>
      <c r="BO219" s="99"/>
      <c r="BP219" s="99"/>
      <c r="BQ219" s="99"/>
      <c r="BR219" s="99"/>
      <c r="BS219" s="99"/>
      <c r="BT219" s="99"/>
      <c r="BU219" s="99"/>
      <c r="BV219" s="99"/>
      <c r="BW219" s="99"/>
      <c r="BX219" s="99"/>
      <c r="BY219" s="99"/>
      <c r="BZ219" s="99"/>
      <c r="CA219" s="99"/>
      <c r="CB219" s="99"/>
      <c r="CC219" s="99"/>
      <c r="CD219" s="99"/>
      <c r="CE219" s="99"/>
      <c r="CF219" s="99"/>
      <c r="CG219" s="99"/>
      <c r="CH219" s="99"/>
      <c r="CI219" s="99"/>
      <c r="CJ219" s="99"/>
      <c r="CK219" s="99"/>
      <c r="CL219" s="99"/>
      <c r="CM219" s="99"/>
      <c r="CN219" s="99"/>
      <c r="CO219" s="99"/>
      <c r="CP219" s="99"/>
    </row>
    <row r="220" spans="1:94" ht="30" customHeight="1">
      <c r="A220" s="99"/>
      <c r="B220" s="99"/>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c r="AA220" s="99"/>
      <c r="AB220" s="99"/>
      <c r="AC220" s="99"/>
      <c r="AD220" s="99"/>
      <c r="AE220" s="99"/>
      <c r="AF220" s="99"/>
      <c r="AG220" s="99"/>
      <c r="AH220" s="99"/>
      <c r="AI220" s="99"/>
      <c r="AJ220" s="99"/>
      <c r="AK220" s="99"/>
      <c r="AL220" s="99"/>
      <c r="AM220" s="99"/>
      <c r="AN220" s="99"/>
      <c r="AO220" s="99"/>
      <c r="AP220" s="99"/>
      <c r="AQ220" s="99"/>
      <c r="AR220" s="99"/>
      <c r="AS220" s="99"/>
      <c r="AT220" s="99"/>
      <c r="AU220" s="99"/>
      <c r="AV220" s="99"/>
      <c r="AW220" s="99"/>
      <c r="AX220" s="99"/>
      <c r="AY220" s="99"/>
      <c r="AZ220" s="99"/>
      <c r="BA220" s="99"/>
      <c r="BB220" s="99"/>
      <c r="BC220" s="99"/>
      <c r="BD220" s="99"/>
      <c r="BE220" s="99"/>
      <c r="BF220" s="99"/>
      <c r="BG220" s="99"/>
      <c r="BH220" s="99"/>
      <c r="BI220" s="99"/>
      <c r="BJ220" s="99"/>
      <c r="BK220" s="99"/>
      <c r="BL220" s="99"/>
      <c r="BM220" s="99"/>
      <c r="BN220" s="99"/>
      <c r="BO220" s="99"/>
      <c r="BP220" s="99"/>
      <c r="BQ220" s="99"/>
      <c r="BR220" s="99"/>
      <c r="BS220" s="99"/>
      <c r="BT220" s="99"/>
      <c r="BU220" s="99"/>
      <c r="BV220" s="99"/>
      <c r="BW220" s="99"/>
      <c r="BX220" s="99"/>
      <c r="BY220" s="99"/>
      <c r="BZ220" s="99"/>
      <c r="CA220" s="99"/>
      <c r="CB220" s="99"/>
      <c r="CC220" s="99"/>
      <c r="CD220" s="99"/>
      <c r="CE220" s="99"/>
      <c r="CF220" s="99"/>
      <c r="CG220" s="99"/>
      <c r="CH220" s="99"/>
      <c r="CI220" s="99"/>
      <c r="CJ220" s="99"/>
      <c r="CK220" s="99"/>
      <c r="CL220" s="99"/>
      <c r="CM220" s="99"/>
      <c r="CN220" s="99"/>
      <c r="CO220" s="99"/>
      <c r="CP220" s="99"/>
    </row>
    <row r="221" spans="1:94" ht="30" customHeight="1">
      <c r="A221" s="99"/>
      <c r="B221" s="99"/>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c r="AA221" s="99"/>
      <c r="AB221" s="99"/>
      <c r="AC221" s="99"/>
      <c r="AD221" s="99"/>
      <c r="AE221" s="99"/>
      <c r="AF221" s="99"/>
      <c r="AG221" s="99"/>
      <c r="AH221" s="99"/>
      <c r="AI221" s="99"/>
      <c r="AJ221" s="99"/>
      <c r="AK221" s="99"/>
      <c r="AL221" s="99"/>
      <c r="AM221" s="99"/>
      <c r="AN221" s="99"/>
      <c r="AO221" s="99"/>
      <c r="AP221" s="99"/>
      <c r="AQ221" s="99"/>
      <c r="AR221" s="99"/>
      <c r="AS221" s="99"/>
      <c r="AT221" s="99"/>
      <c r="AU221" s="99"/>
      <c r="AV221" s="99"/>
      <c r="AW221" s="99"/>
      <c r="AX221" s="99"/>
      <c r="AY221" s="99"/>
      <c r="AZ221" s="99"/>
      <c r="BA221" s="99"/>
      <c r="BB221" s="99"/>
      <c r="BC221" s="99"/>
      <c r="BD221" s="99"/>
      <c r="BE221" s="99"/>
      <c r="BF221" s="99"/>
      <c r="BG221" s="99"/>
      <c r="BH221" s="99"/>
      <c r="BI221" s="99"/>
      <c r="BJ221" s="99"/>
      <c r="BK221" s="99"/>
      <c r="BL221" s="99"/>
      <c r="BM221" s="99"/>
      <c r="BN221" s="99"/>
      <c r="BO221" s="99"/>
      <c r="BP221" s="99"/>
      <c r="BQ221" s="99"/>
      <c r="BR221" s="99"/>
      <c r="BS221" s="99"/>
      <c r="BT221" s="99"/>
      <c r="BU221" s="99"/>
      <c r="BV221" s="99"/>
      <c r="BW221" s="99"/>
      <c r="BX221" s="99"/>
      <c r="BY221" s="99"/>
      <c r="BZ221" s="99"/>
      <c r="CA221" s="99"/>
      <c r="CB221" s="99"/>
      <c r="CC221" s="99"/>
      <c r="CD221" s="99"/>
      <c r="CE221" s="99"/>
      <c r="CF221" s="99"/>
      <c r="CG221" s="99"/>
      <c r="CH221" s="99"/>
      <c r="CI221" s="99"/>
      <c r="CJ221" s="99"/>
      <c r="CK221" s="99"/>
      <c r="CL221" s="99"/>
      <c r="CM221" s="99"/>
      <c r="CN221" s="99"/>
      <c r="CO221" s="99"/>
      <c r="CP221" s="99"/>
    </row>
    <row r="222" spans="1:94" ht="30" customHeight="1">
      <c r="A222" s="99"/>
      <c r="B222" s="99"/>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c r="AA222" s="99"/>
      <c r="AB222" s="99"/>
      <c r="AC222" s="99"/>
      <c r="AD222" s="99"/>
      <c r="AE222" s="99"/>
      <c r="AF222" s="99"/>
      <c r="AG222" s="99"/>
      <c r="AH222" s="99"/>
      <c r="AI222" s="99"/>
      <c r="AJ222" s="99"/>
      <c r="AK222" s="99"/>
      <c r="AL222" s="99"/>
      <c r="AM222" s="99"/>
      <c r="AN222" s="99"/>
      <c r="AO222" s="99"/>
      <c r="AP222" s="99"/>
      <c r="AQ222" s="99"/>
      <c r="AR222" s="99"/>
      <c r="AS222" s="99"/>
      <c r="AT222" s="99"/>
      <c r="AU222" s="99"/>
      <c r="AV222" s="99"/>
      <c r="AW222" s="99"/>
      <c r="AX222" s="99"/>
      <c r="AY222" s="99"/>
      <c r="AZ222" s="99"/>
      <c r="BA222" s="99"/>
      <c r="BB222" s="99"/>
      <c r="BC222" s="99"/>
      <c r="BD222" s="99"/>
      <c r="BE222" s="99"/>
      <c r="BF222" s="99"/>
      <c r="BG222" s="99"/>
      <c r="BH222" s="99"/>
      <c r="BI222" s="99"/>
      <c r="BJ222" s="99"/>
      <c r="BK222" s="99"/>
      <c r="BL222" s="99"/>
      <c r="BM222" s="99"/>
      <c r="BN222" s="99"/>
      <c r="BO222" s="99"/>
      <c r="BP222" s="99"/>
      <c r="BQ222" s="99"/>
      <c r="BR222" s="99"/>
      <c r="BS222" s="99"/>
      <c r="BT222" s="99"/>
      <c r="BU222" s="99"/>
      <c r="BV222" s="99"/>
      <c r="BW222" s="99"/>
      <c r="BX222" s="99"/>
      <c r="BY222" s="99"/>
      <c r="BZ222" s="99"/>
      <c r="CA222" s="99"/>
      <c r="CB222" s="99"/>
      <c r="CC222" s="99"/>
      <c r="CD222" s="99"/>
      <c r="CE222" s="99"/>
      <c r="CF222" s="99"/>
      <c r="CG222" s="99"/>
      <c r="CH222" s="99"/>
      <c r="CI222" s="99"/>
      <c r="CJ222" s="99"/>
      <c r="CK222" s="99"/>
      <c r="CL222" s="99"/>
      <c r="CM222" s="99"/>
      <c r="CN222" s="99"/>
      <c r="CO222" s="99"/>
      <c r="CP222" s="99"/>
    </row>
    <row r="223" spans="1:94" ht="30" customHeight="1">
      <c r="A223" s="99"/>
      <c r="B223" s="99"/>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c r="AA223" s="99"/>
      <c r="AB223" s="99"/>
      <c r="AC223" s="99"/>
      <c r="AD223" s="99"/>
      <c r="AE223" s="99"/>
      <c r="AF223" s="99"/>
      <c r="AG223" s="99"/>
      <c r="AH223" s="99"/>
      <c r="AI223" s="99"/>
      <c r="AJ223" s="99"/>
      <c r="AK223" s="99"/>
      <c r="AL223" s="99"/>
      <c r="AM223" s="99"/>
      <c r="AN223" s="99"/>
      <c r="AO223" s="99"/>
      <c r="AP223" s="99"/>
      <c r="AQ223" s="99"/>
      <c r="AR223" s="99"/>
      <c r="AS223" s="99"/>
      <c r="AT223" s="99"/>
      <c r="AU223" s="99"/>
      <c r="AV223" s="99"/>
      <c r="AW223" s="99"/>
      <c r="AX223" s="99"/>
      <c r="AY223" s="99"/>
      <c r="AZ223" s="99"/>
      <c r="BA223" s="99"/>
      <c r="BB223" s="99"/>
      <c r="BC223" s="99"/>
      <c r="BD223" s="99"/>
      <c r="BE223" s="99"/>
      <c r="BF223" s="99"/>
      <c r="BG223" s="99"/>
      <c r="BH223" s="99"/>
      <c r="BI223" s="99"/>
      <c r="BJ223" s="99"/>
      <c r="BK223" s="99"/>
      <c r="BL223" s="99"/>
      <c r="BM223" s="99"/>
      <c r="BN223" s="99"/>
      <c r="BO223" s="99"/>
      <c r="BP223" s="99"/>
      <c r="BQ223" s="99"/>
      <c r="BR223" s="99"/>
      <c r="BS223" s="99"/>
      <c r="BT223" s="99"/>
      <c r="BU223" s="99"/>
      <c r="BV223" s="99"/>
      <c r="BW223" s="99"/>
      <c r="BX223" s="99"/>
      <c r="BY223" s="99"/>
      <c r="BZ223" s="99"/>
      <c r="CA223" s="99"/>
      <c r="CB223" s="99"/>
      <c r="CC223" s="99"/>
      <c r="CD223" s="99"/>
      <c r="CE223" s="99"/>
      <c r="CF223" s="99"/>
      <c r="CG223" s="99"/>
      <c r="CH223" s="99"/>
      <c r="CI223" s="99"/>
      <c r="CJ223" s="99"/>
      <c r="CK223" s="99"/>
      <c r="CL223" s="99"/>
      <c r="CM223" s="99"/>
      <c r="CN223" s="99"/>
      <c r="CO223" s="99"/>
      <c r="CP223" s="99"/>
    </row>
  </sheetData>
  <autoFilter ref="A1:T113" xr:uid="{1F00B8CC-CD4F-4CDE-9BA4-21416277CBBE}">
    <filterColumn colId="4">
      <filters>
        <filter val="JFK"/>
      </filters>
    </filterColumn>
    <filterColumn colId="15">
      <filters>
        <filter val="0.1"/>
        <filter val="0.2"/>
        <filter val="0.4"/>
        <filter val="0.5"/>
        <filter val="0.6"/>
        <filter val="0.7"/>
        <filter val="0.8"/>
        <filter val="0.9"/>
        <filter val="1.0"/>
      </filters>
    </filterColumn>
    <sortState xmlns:xlrd2="http://schemas.microsoft.com/office/spreadsheetml/2017/richdata2" ref="A19:T109">
      <sortCondition ref="R1:R113"/>
    </sortState>
  </autoFilter>
  <pageMargins left="0" right="0" top="0" bottom="0"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7C5EBB5-C5BB-44CA-AB24-E8B2A6776480}">
          <x14:formula1>
            <xm:f>Sheet2!$A$2:$A$60</xm:f>
          </x14:formula1>
          <xm:sqref>R101 R2:R96 R111:R112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535B6-BCE5-4412-82E1-57DB2CCDA7A7}">
  <dimension ref="A1:B60"/>
  <sheetViews>
    <sheetView workbookViewId="0">
      <selection activeCell="A39" sqref="A39"/>
    </sheetView>
  </sheetViews>
  <sheetFormatPr defaultRowHeight="15"/>
  <cols>
    <col min="1" max="1" width="27.42578125" customWidth="1"/>
    <col min="2" max="2" width="27.28515625" customWidth="1"/>
  </cols>
  <sheetData>
    <row r="1" spans="1:2">
      <c r="A1" s="67" t="s">
        <v>15</v>
      </c>
      <c r="B1" t="s">
        <v>3338</v>
      </c>
    </row>
    <row r="2" spans="1:2">
      <c r="A2" s="1" t="s">
        <v>66</v>
      </c>
    </row>
    <row r="3" spans="1:2">
      <c r="A3" s="1" t="s">
        <v>1030</v>
      </c>
    </row>
    <row r="4" spans="1:2">
      <c r="A4" s="68" t="s">
        <v>2554</v>
      </c>
    </row>
    <row r="5" spans="1:2">
      <c r="A5" s="69" t="s">
        <v>2170</v>
      </c>
    </row>
    <row r="6" spans="1:2">
      <c r="A6" s="1" t="s">
        <v>205</v>
      </c>
    </row>
    <row r="7" spans="1:2">
      <c r="A7" s="1" t="s">
        <v>740</v>
      </c>
    </row>
    <row r="8" spans="1:2">
      <c r="A8" s="1" t="s">
        <v>802</v>
      </c>
    </row>
    <row r="9" spans="1:2">
      <c r="A9" s="68" t="s">
        <v>2510</v>
      </c>
    </row>
    <row r="10" spans="1:2">
      <c r="A10" s="69" t="s">
        <v>1878</v>
      </c>
    </row>
    <row r="11" spans="1:2">
      <c r="A11" s="68" t="s">
        <v>1421</v>
      </c>
    </row>
    <row r="12" spans="1:2">
      <c r="A12" s="68" t="s">
        <v>1321</v>
      </c>
    </row>
    <row r="13" spans="1:2">
      <c r="A13" s="1" t="s">
        <v>1152</v>
      </c>
    </row>
    <row r="14" spans="1:2">
      <c r="A14" s="1" t="s">
        <v>540</v>
      </c>
    </row>
    <row r="15" spans="1:2">
      <c r="A15" s="1" t="s">
        <v>1050</v>
      </c>
    </row>
    <row r="16" spans="1:2">
      <c r="A16" s="1" t="s">
        <v>125</v>
      </c>
    </row>
    <row r="17" spans="1:1">
      <c r="A17" s="1" t="s">
        <v>681</v>
      </c>
    </row>
    <row r="18" spans="1:1">
      <c r="A18" s="1" t="s">
        <v>29</v>
      </c>
    </row>
    <row r="19" spans="1:1">
      <c r="A19" s="1" t="s">
        <v>38</v>
      </c>
    </row>
    <row r="20" spans="1:1">
      <c r="A20" s="1" t="s">
        <v>650</v>
      </c>
    </row>
    <row r="21" spans="1:1">
      <c r="A21" s="1" t="s">
        <v>159</v>
      </c>
    </row>
    <row r="22" spans="1:1">
      <c r="A22" s="1" t="s">
        <v>3339</v>
      </c>
    </row>
    <row r="23" spans="1:1">
      <c r="A23" s="1" t="s">
        <v>402</v>
      </c>
    </row>
    <row r="24" spans="1:1">
      <c r="A24" s="1" t="s">
        <v>427</v>
      </c>
    </row>
    <row r="25" spans="1:1">
      <c r="A25" s="1" t="s">
        <v>439</v>
      </c>
    </row>
    <row r="26" spans="1:1">
      <c r="A26" s="1" t="s">
        <v>302</v>
      </c>
    </row>
    <row r="27" spans="1:1">
      <c r="A27" s="69" t="s">
        <v>2491</v>
      </c>
    </row>
    <row r="28" spans="1:1">
      <c r="A28" s="1" t="s">
        <v>258</v>
      </c>
    </row>
    <row r="29" spans="1:1">
      <c r="A29" s="68" t="s">
        <v>74</v>
      </c>
    </row>
    <row r="30" spans="1:1">
      <c r="A30" s="68" t="s">
        <v>3340</v>
      </c>
    </row>
    <row r="31" spans="1:1">
      <c r="A31" s="68" t="s">
        <v>3341</v>
      </c>
    </row>
    <row r="32" spans="1:1">
      <c r="A32" s="1" t="s">
        <v>2608</v>
      </c>
    </row>
    <row r="33" spans="1:1">
      <c r="A33" s="1" t="s">
        <v>3342</v>
      </c>
    </row>
    <row r="34" spans="1:1" ht="15" customHeight="1">
      <c r="A34" s="1" t="s">
        <v>2941</v>
      </c>
    </row>
    <row r="35" spans="1:1">
      <c r="A35" s="69" t="s">
        <v>1523</v>
      </c>
    </row>
    <row r="36" spans="1:1">
      <c r="A36" s="68" t="s">
        <v>2604</v>
      </c>
    </row>
    <row r="37" spans="1:1">
      <c r="A37" s="1" t="s">
        <v>227</v>
      </c>
    </row>
    <row r="38" spans="1:1">
      <c r="A38" s="1" t="s">
        <v>459</v>
      </c>
    </row>
    <row r="39" spans="1:1">
      <c r="A39" s="1" t="s">
        <v>152</v>
      </c>
    </row>
    <row r="40" spans="1:1">
      <c r="A40" s="69" t="s">
        <v>2512</v>
      </c>
    </row>
    <row r="41" spans="1:1">
      <c r="A41" s="69" t="s">
        <v>2376</v>
      </c>
    </row>
    <row r="42" spans="1:1">
      <c r="A42" s="69" t="s">
        <v>2027</v>
      </c>
    </row>
    <row r="43" spans="1:1">
      <c r="A43" s="68" t="s">
        <v>221</v>
      </c>
    </row>
    <row r="44" spans="1:1">
      <c r="A44" s="68" t="s">
        <v>2344</v>
      </c>
    </row>
    <row r="45" spans="1:1">
      <c r="A45" s="1" t="s">
        <v>542</v>
      </c>
    </row>
    <row r="46" spans="1:1">
      <c r="A46" s="1" t="s">
        <v>950</v>
      </c>
    </row>
    <row r="47" spans="1:1">
      <c r="A47" s="68" t="s">
        <v>2022</v>
      </c>
    </row>
    <row r="48" spans="1:1">
      <c r="A48" s="1" t="s">
        <v>182</v>
      </c>
    </row>
    <row r="49" spans="1:1">
      <c r="A49" s="1" t="s">
        <v>136</v>
      </c>
    </row>
    <row r="50" spans="1:1">
      <c r="A50" s="68" t="s">
        <v>1686</v>
      </c>
    </row>
    <row r="51" spans="1:1">
      <c r="A51" s="1" t="s">
        <v>2518</v>
      </c>
    </row>
    <row r="52" spans="1:1">
      <c r="A52" s="69" t="s">
        <v>3062</v>
      </c>
    </row>
    <row r="53" spans="1:1">
      <c r="A53" s="69" t="s">
        <v>3343</v>
      </c>
    </row>
    <row r="54" spans="1:1">
      <c r="A54" s="69" t="s">
        <v>2470</v>
      </c>
    </row>
    <row r="55" spans="1:1">
      <c r="A55" s="1" t="s">
        <v>2625</v>
      </c>
    </row>
    <row r="56" spans="1:1">
      <c r="A56" s="1" t="s">
        <v>285</v>
      </c>
    </row>
    <row r="57" spans="1:1">
      <c r="A57" s="1" t="s">
        <v>1482</v>
      </c>
    </row>
    <row r="58" spans="1:1">
      <c r="A58" s="68" t="s">
        <v>1531</v>
      </c>
    </row>
    <row r="59" spans="1:1">
      <c r="A59" s="1" t="s">
        <v>230</v>
      </c>
    </row>
    <row r="60" spans="1:1">
      <c r="A60" s="1" t="s">
        <v>106</v>
      </c>
    </row>
  </sheetData>
  <sortState xmlns:xlrd2="http://schemas.microsoft.com/office/spreadsheetml/2017/richdata2" ref="A2:A60">
    <sortCondition ref="A2:A60"/>
  </sortState>
  <phoneticPr fontId="8"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09F06-D612-4C77-99B2-3693A632F1CF}">
  <dimension ref="A1:Q31"/>
  <sheetViews>
    <sheetView workbookViewId="0">
      <selection activeCell="M23" sqref="M23"/>
    </sheetView>
  </sheetViews>
  <sheetFormatPr defaultRowHeight="15"/>
  <cols>
    <col min="1" max="1" width="27.42578125" customWidth="1"/>
    <col min="3" max="3" width="27.42578125" customWidth="1"/>
    <col min="7" max="7" width="22.7109375" customWidth="1"/>
    <col min="10" max="10" width="27.5703125" customWidth="1"/>
    <col min="12" max="12" width="9.140625" customWidth="1"/>
    <col min="13" max="13" width="27.42578125" customWidth="1"/>
    <col min="16" max="16" width="27.42578125" customWidth="1"/>
  </cols>
  <sheetData>
    <row r="1" spans="1:17">
      <c r="G1" s="103" t="s">
        <v>2498</v>
      </c>
      <c r="H1" s="103"/>
      <c r="J1" s="103" t="s">
        <v>3344</v>
      </c>
      <c r="K1" s="103"/>
      <c r="M1" s="104" t="s">
        <v>3345</v>
      </c>
      <c r="N1" s="104"/>
      <c r="P1" t="s">
        <v>3346</v>
      </c>
    </row>
    <row r="2" spans="1:17" ht="15" customHeight="1">
      <c r="A2" s="10" t="s">
        <v>38</v>
      </c>
      <c r="C2" s="10" t="s">
        <v>1531</v>
      </c>
      <c r="D2">
        <f>COUNTIF($A$2:$A$53,C2)</f>
        <v>0</v>
      </c>
      <c r="G2" t="s">
        <v>650</v>
      </c>
      <c r="H2">
        <v>8</v>
      </c>
      <c r="J2" t="s">
        <v>136</v>
      </c>
      <c r="K2">
        <v>4</v>
      </c>
      <c r="M2" t="s">
        <v>439</v>
      </c>
      <c r="N2">
        <v>3</v>
      </c>
      <c r="P2" t="s">
        <v>125</v>
      </c>
      <c r="Q2">
        <v>4</v>
      </c>
    </row>
    <row r="3" spans="1:17" ht="15" customHeight="1">
      <c r="A3" s="10" t="s">
        <v>2129</v>
      </c>
      <c r="C3" s="10" t="s">
        <v>2201</v>
      </c>
      <c r="D3">
        <f t="shared" ref="D3:D21" si="0">COUNTIF($A$2:$A$53,C3)</f>
        <v>0</v>
      </c>
      <c r="G3" t="s">
        <v>136</v>
      </c>
      <c r="H3">
        <v>7</v>
      </c>
      <c r="J3" t="s">
        <v>650</v>
      </c>
      <c r="K3">
        <v>2</v>
      </c>
      <c r="M3" t="s">
        <v>650</v>
      </c>
      <c r="N3">
        <v>2</v>
      </c>
      <c r="P3" t="s">
        <v>136</v>
      </c>
      <c r="Q3">
        <v>4</v>
      </c>
    </row>
    <row r="4" spans="1:17" ht="15" customHeight="1">
      <c r="A4" s="10" t="s">
        <v>2117</v>
      </c>
      <c r="C4" s="10" t="s">
        <v>650</v>
      </c>
      <c r="D4">
        <f t="shared" si="0"/>
        <v>3</v>
      </c>
      <c r="G4" t="s">
        <v>29</v>
      </c>
      <c r="H4">
        <v>6</v>
      </c>
      <c r="J4" t="s">
        <v>1531</v>
      </c>
      <c r="K4">
        <v>1</v>
      </c>
      <c r="M4" t="s">
        <v>29</v>
      </c>
      <c r="N4">
        <v>2</v>
      </c>
      <c r="P4" t="s">
        <v>38</v>
      </c>
      <c r="Q4">
        <v>4</v>
      </c>
    </row>
    <row r="5" spans="1:17" ht="15" customHeight="1">
      <c r="A5" s="10" t="s">
        <v>38</v>
      </c>
      <c r="C5" s="10" t="s">
        <v>2226</v>
      </c>
      <c r="D5">
        <f t="shared" si="0"/>
        <v>0</v>
      </c>
      <c r="G5" t="s">
        <v>38</v>
      </c>
      <c r="H5">
        <v>5</v>
      </c>
      <c r="J5" t="s">
        <v>125</v>
      </c>
      <c r="K5">
        <v>1</v>
      </c>
      <c r="M5" t="s">
        <v>38</v>
      </c>
      <c r="N5">
        <v>2</v>
      </c>
      <c r="P5" t="s">
        <v>650</v>
      </c>
      <c r="Q5">
        <v>3</v>
      </c>
    </row>
    <row r="6" spans="1:17" ht="15" customHeight="1">
      <c r="A6" s="10" t="s">
        <v>125</v>
      </c>
      <c r="C6" s="10" t="s">
        <v>125</v>
      </c>
      <c r="D6">
        <f t="shared" si="0"/>
        <v>4</v>
      </c>
      <c r="G6" t="s">
        <v>1531</v>
      </c>
      <c r="H6">
        <v>3</v>
      </c>
      <c r="J6" t="s">
        <v>1087</v>
      </c>
      <c r="K6">
        <v>1</v>
      </c>
      <c r="M6" t="s">
        <v>1531</v>
      </c>
      <c r="N6">
        <v>1</v>
      </c>
      <c r="P6" t="s">
        <v>1087</v>
      </c>
      <c r="Q6">
        <v>3</v>
      </c>
    </row>
    <row r="7" spans="1:17" ht="15" customHeight="1">
      <c r="A7" s="10" t="s">
        <v>650</v>
      </c>
      <c r="C7" s="10" t="s">
        <v>136</v>
      </c>
      <c r="D7">
        <f t="shared" si="0"/>
        <v>4</v>
      </c>
      <c r="G7" t="s">
        <v>125</v>
      </c>
      <c r="H7">
        <v>3</v>
      </c>
      <c r="J7" t="s">
        <v>1878</v>
      </c>
      <c r="K7">
        <v>1</v>
      </c>
      <c r="M7" t="s">
        <v>136</v>
      </c>
      <c r="N7">
        <v>1</v>
      </c>
      <c r="P7" t="s">
        <v>29</v>
      </c>
      <c r="Q7">
        <v>3</v>
      </c>
    </row>
    <row r="8" spans="1:17" ht="15" customHeight="1">
      <c r="A8" s="10" t="s">
        <v>1087</v>
      </c>
      <c r="C8" s="10" t="s">
        <v>1087</v>
      </c>
      <c r="D8">
        <f t="shared" si="0"/>
        <v>3</v>
      </c>
      <c r="G8" t="s">
        <v>1087</v>
      </c>
      <c r="H8">
        <v>3</v>
      </c>
      <c r="J8" t="s">
        <v>38</v>
      </c>
      <c r="K8">
        <v>1</v>
      </c>
      <c r="M8" t="s">
        <v>2263</v>
      </c>
      <c r="N8">
        <v>1</v>
      </c>
      <c r="P8" t="s">
        <v>2263</v>
      </c>
      <c r="Q8">
        <v>2</v>
      </c>
    </row>
    <row r="9" spans="1:17" ht="15" customHeight="1">
      <c r="A9" s="10" t="s">
        <v>125</v>
      </c>
      <c r="C9" s="10" t="s">
        <v>2211</v>
      </c>
      <c r="D9">
        <f t="shared" si="0"/>
        <v>0</v>
      </c>
      <c r="G9" t="s">
        <v>1050</v>
      </c>
      <c r="H9">
        <v>2</v>
      </c>
      <c r="J9" t="s">
        <v>1050</v>
      </c>
      <c r="K9">
        <v>1</v>
      </c>
      <c r="M9" t="s">
        <v>2376</v>
      </c>
      <c r="N9">
        <v>1</v>
      </c>
      <c r="P9" t="s">
        <v>182</v>
      </c>
      <c r="Q9">
        <v>2</v>
      </c>
    </row>
    <row r="10" spans="1:17" ht="15" customHeight="1">
      <c r="A10" s="10" t="s">
        <v>125</v>
      </c>
      <c r="C10" s="10" t="s">
        <v>439</v>
      </c>
      <c r="D10">
        <f t="shared" si="0"/>
        <v>0</v>
      </c>
      <c r="G10" t="s">
        <v>221</v>
      </c>
      <c r="H10">
        <v>2</v>
      </c>
      <c r="J10" t="s">
        <v>2201</v>
      </c>
      <c r="K10">
        <v>0</v>
      </c>
      <c r="M10" t="s">
        <v>2201</v>
      </c>
      <c r="N10">
        <v>0</v>
      </c>
      <c r="P10" t="s">
        <v>1531</v>
      </c>
      <c r="Q10">
        <v>0</v>
      </c>
    </row>
    <row r="11" spans="1:17" ht="15" customHeight="1">
      <c r="A11" s="10" t="s">
        <v>1087</v>
      </c>
      <c r="C11" s="10" t="s">
        <v>2263</v>
      </c>
      <c r="D11">
        <f t="shared" si="0"/>
        <v>2</v>
      </c>
      <c r="G11" t="s">
        <v>66</v>
      </c>
      <c r="H11">
        <v>2</v>
      </c>
      <c r="J11" t="s">
        <v>2226</v>
      </c>
      <c r="K11">
        <v>0</v>
      </c>
      <c r="M11" t="s">
        <v>2226</v>
      </c>
      <c r="N11">
        <v>0</v>
      </c>
      <c r="P11" t="s">
        <v>2201</v>
      </c>
      <c r="Q11">
        <v>0</v>
      </c>
    </row>
    <row r="12" spans="1:17" ht="15" customHeight="1">
      <c r="A12" s="10" t="s">
        <v>136</v>
      </c>
      <c r="C12" s="10" t="s">
        <v>29</v>
      </c>
      <c r="D12">
        <f t="shared" si="0"/>
        <v>3</v>
      </c>
      <c r="G12" t="s">
        <v>2170</v>
      </c>
      <c r="H12">
        <v>2</v>
      </c>
      <c r="J12" t="s">
        <v>2211</v>
      </c>
      <c r="K12">
        <v>0</v>
      </c>
      <c r="M12" t="s">
        <v>125</v>
      </c>
      <c r="N12">
        <v>0</v>
      </c>
      <c r="P12" t="s">
        <v>2226</v>
      </c>
      <c r="Q12">
        <v>0</v>
      </c>
    </row>
    <row r="13" spans="1:17" ht="15" customHeight="1">
      <c r="A13" s="10" t="s">
        <v>650</v>
      </c>
      <c r="C13" s="10" t="s">
        <v>1878</v>
      </c>
      <c r="D13">
        <f t="shared" si="0"/>
        <v>0</v>
      </c>
      <c r="G13" t="s">
        <v>2201</v>
      </c>
      <c r="H13">
        <v>1</v>
      </c>
      <c r="J13" t="s">
        <v>439</v>
      </c>
      <c r="K13">
        <v>0</v>
      </c>
      <c r="M13" t="s">
        <v>1087</v>
      </c>
      <c r="N13">
        <v>0</v>
      </c>
      <c r="P13" t="s">
        <v>2211</v>
      </c>
      <c r="Q13">
        <v>0</v>
      </c>
    </row>
    <row r="14" spans="1:17" ht="15" customHeight="1">
      <c r="A14" s="10" t="s">
        <v>125</v>
      </c>
      <c r="C14" s="10" t="s">
        <v>38</v>
      </c>
      <c r="D14">
        <f t="shared" si="0"/>
        <v>4</v>
      </c>
      <c r="G14" t="s">
        <v>2226</v>
      </c>
      <c r="H14">
        <v>1</v>
      </c>
      <c r="J14" t="s">
        <v>2263</v>
      </c>
      <c r="K14">
        <v>0</v>
      </c>
      <c r="M14" t="s">
        <v>2211</v>
      </c>
      <c r="N14">
        <v>0</v>
      </c>
      <c r="P14" t="s">
        <v>439</v>
      </c>
      <c r="Q14">
        <v>0</v>
      </c>
    </row>
    <row r="15" spans="1:17">
      <c r="A15" s="10" t="s">
        <v>136</v>
      </c>
      <c r="C15" s="10" t="s">
        <v>1050</v>
      </c>
      <c r="D15">
        <f t="shared" si="0"/>
        <v>0</v>
      </c>
      <c r="G15" t="s">
        <v>2211</v>
      </c>
      <c r="H15">
        <v>1</v>
      </c>
      <c r="J15" t="s">
        <v>29</v>
      </c>
      <c r="K15">
        <v>0</v>
      </c>
      <c r="M15" t="s">
        <v>1878</v>
      </c>
      <c r="N15">
        <v>0</v>
      </c>
      <c r="P15" t="s">
        <v>1878</v>
      </c>
      <c r="Q15">
        <v>0</v>
      </c>
    </row>
    <row r="16" spans="1:17">
      <c r="A16" s="10" t="s">
        <v>29</v>
      </c>
      <c r="C16" s="10" t="s">
        <v>221</v>
      </c>
      <c r="D16">
        <f t="shared" si="0"/>
        <v>0</v>
      </c>
      <c r="G16" t="s">
        <v>439</v>
      </c>
      <c r="H16">
        <v>1</v>
      </c>
      <c r="J16" t="s">
        <v>221</v>
      </c>
      <c r="K16">
        <v>0</v>
      </c>
      <c r="M16" t="s">
        <v>1050</v>
      </c>
      <c r="N16">
        <v>0</v>
      </c>
      <c r="P16" t="s">
        <v>1050</v>
      </c>
      <c r="Q16">
        <v>0</v>
      </c>
    </row>
    <row r="17" spans="1:17">
      <c r="A17" s="10" t="s">
        <v>38</v>
      </c>
      <c r="C17" s="10" t="s">
        <v>2376</v>
      </c>
      <c r="D17">
        <f t="shared" si="0"/>
        <v>0</v>
      </c>
      <c r="G17" t="s">
        <v>2263</v>
      </c>
      <c r="H17">
        <v>1</v>
      </c>
      <c r="J17" t="s">
        <v>2376</v>
      </c>
      <c r="K17">
        <v>0</v>
      </c>
      <c r="M17" t="s">
        <v>221</v>
      </c>
      <c r="N17">
        <v>0</v>
      </c>
      <c r="P17" t="s">
        <v>221</v>
      </c>
      <c r="Q17">
        <v>0</v>
      </c>
    </row>
    <row r="18" spans="1:17">
      <c r="A18" t="s">
        <v>1087</v>
      </c>
      <c r="C18" s="10" t="s">
        <v>66</v>
      </c>
      <c r="D18">
        <f t="shared" si="0"/>
        <v>0</v>
      </c>
      <c r="G18" t="s">
        <v>1878</v>
      </c>
      <c r="H18">
        <v>1</v>
      </c>
      <c r="J18" t="s">
        <v>66</v>
      </c>
      <c r="K18">
        <v>0</v>
      </c>
      <c r="M18" t="s">
        <v>66</v>
      </c>
      <c r="N18">
        <v>0</v>
      </c>
      <c r="P18" t="s">
        <v>2376</v>
      </c>
      <c r="Q18">
        <v>0</v>
      </c>
    </row>
    <row r="19" spans="1:17">
      <c r="A19" t="s">
        <v>2133</v>
      </c>
      <c r="C19" s="10" t="s">
        <v>2170</v>
      </c>
      <c r="D19">
        <f t="shared" si="0"/>
        <v>0</v>
      </c>
      <c r="G19" t="s">
        <v>2376</v>
      </c>
      <c r="H19">
        <v>1</v>
      </c>
      <c r="J19" t="s">
        <v>2170</v>
      </c>
      <c r="K19">
        <v>0</v>
      </c>
      <c r="M19" t="s">
        <v>2170</v>
      </c>
      <c r="N19">
        <v>0</v>
      </c>
      <c r="P19" t="s">
        <v>66</v>
      </c>
      <c r="Q19">
        <v>0</v>
      </c>
    </row>
    <row r="20" spans="1:17">
      <c r="A20" t="s">
        <v>38</v>
      </c>
      <c r="C20" s="10" t="s">
        <v>182</v>
      </c>
      <c r="D20">
        <f t="shared" si="0"/>
        <v>2</v>
      </c>
      <c r="G20" t="s">
        <v>182</v>
      </c>
      <c r="H20">
        <v>1</v>
      </c>
      <c r="J20" t="s">
        <v>182</v>
      </c>
      <c r="K20">
        <v>0</v>
      </c>
      <c r="M20" t="s">
        <v>182</v>
      </c>
      <c r="N20">
        <v>0</v>
      </c>
      <c r="P20" t="s">
        <v>2170</v>
      </c>
      <c r="Q20">
        <v>0</v>
      </c>
    </row>
    <row r="21" spans="1:17">
      <c r="A21" t="s">
        <v>230</v>
      </c>
      <c r="C21" s="10" t="s">
        <v>2470</v>
      </c>
      <c r="D21">
        <f t="shared" si="0"/>
        <v>0</v>
      </c>
      <c r="G21" t="s">
        <v>2470</v>
      </c>
      <c r="H21">
        <v>1</v>
      </c>
      <c r="J21" t="s">
        <v>2470</v>
      </c>
      <c r="K21">
        <v>0</v>
      </c>
      <c r="M21" t="s">
        <v>2470</v>
      </c>
      <c r="N21">
        <v>0</v>
      </c>
      <c r="P21" t="s">
        <v>2470</v>
      </c>
      <c r="Q21">
        <v>0</v>
      </c>
    </row>
    <row r="22" spans="1:17">
      <c r="A22" t="s">
        <v>136</v>
      </c>
      <c r="H22">
        <f>SUM(H2:H21)</f>
        <v>52</v>
      </c>
      <c r="K22">
        <f>SUM(K2:K21)</f>
        <v>12</v>
      </c>
      <c r="N22">
        <f>SUM(N2:N21)</f>
        <v>13</v>
      </c>
      <c r="Q22">
        <f>SUM(Q2:Q21)</f>
        <v>25</v>
      </c>
    </row>
    <row r="23" spans="1:17">
      <c r="A23" t="s">
        <v>2263</v>
      </c>
    </row>
    <row r="24" spans="1:17">
      <c r="A24" t="s">
        <v>182</v>
      </c>
    </row>
    <row r="25" spans="1:17">
      <c r="A25" t="s">
        <v>2263</v>
      </c>
    </row>
    <row r="26" spans="1:17">
      <c r="A26" t="s">
        <v>2129</v>
      </c>
    </row>
    <row r="27" spans="1:17">
      <c r="A27" t="s">
        <v>136</v>
      </c>
    </row>
    <row r="28" spans="1:17">
      <c r="A28" t="s">
        <v>182</v>
      </c>
    </row>
    <row r="29" spans="1:17">
      <c r="A29" t="s">
        <v>650</v>
      </c>
    </row>
    <row r="30" spans="1:17">
      <c r="A30" t="s">
        <v>29</v>
      </c>
    </row>
    <row r="31" spans="1:17">
      <c r="A31" t="s">
        <v>29</v>
      </c>
    </row>
  </sheetData>
  <sortState xmlns:xlrd2="http://schemas.microsoft.com/office/spreadsheetml/2017/richdata2" ref="P2:Q21">
    <sortCondition descending="1" ref="Q2:Q21"/>
  </sortState>
  <mergeCells count="3">
    <mergeCell ref="G1:H1"/>
    <mergeCell ref="J1:K1"/>
    <mergeCell ref="M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38251-0103-46A2-B0F5-C8671B466D0B}">
  <dimension ref="B1:P438"/>
  <sheetViews>
    <sheetView topLeftCell="C1" workbookViewId="0">
      <selection activeCell="G2" sqref="G2"/>
    </sheetView>
  </sheetViews>
  <sheetFormatPr defaultRowHeight="15"/>
  <cols>
    <col min="2" max="2" width="36.7109375" customWidth="1"/>
    <col min="4" max="4" width="27.42578125" customWidth="1"/>
    <col min="5" max="5" width="18.42578125" customWidth="1"/>
    <col min="7" max="7" width="27.7109375" customWidth="1"/>
    <col min="10" max="10" width="27.5703125" hidden="1" customWidth="1"/>
    <col min="11" max="11" width="9" hidden="1" customWidth="1"/>
    <col min="12" max="12" width="27.5703125" hidden="1" customWidth="1"/>
    <col min="13" max="13" width="9" hidden="1" customWidth="1"/>
    <col min="14" max="14" width="7.7109375" customWidth="1"/>
    <col min="15" max="15" width="27.5703125" customWidth="1"/>
    <col min="16" max="16" width="10" customWidth="1"/>
  </cols>
  <sheetData>
    <row r="1" spans="2:16">
      <c r="B1" s="103" t="s">
        <v>2498</v>
      </c>
      <c r="C1" s="103"/>
      <c r="D1" s="103"/>
      <c r="E1" s="103"/>
      <c r="F1" s="103"/>
      <c r="G1" s="103"/>
      <c r="H1" s="103"/>
      <c r="J1" s="103" t="s">
        <v>2499</v>
      </c>
      <c r="K1" s="103"/>
      <c r="L1" s="103"/>
      <c r="M1" s="103"/>
      <c r="N1" s="103"/>
      <c r="O1" s="103"/>
      <c r="P1" s="103"/>
    </row>
    <row r="2" spans="2:16">
      <c r="B2" t="s">
        <v>38</v>
      </c>
      <c r="D2" t="s">
        <v>66</v>
      </c>
      <c r="E2">
        <f>COUNTIF($B$2:$B$284,D2)</f>
        <v>4</v>
      </c>
      <c r="G2" t="s">
        <v>650</v>
      </c>
      <c r="H2">
        <v>40</v>
      </c>
      <c r="J2" t="s">
        <v>29</v>
      </c>
      <c r="L2" t="s">
        <v>29</v>
      </c>
      <c r="M2">
        <f>COUNTIF($J$2:$J$438,L2)</f>
        <v>45</v>
      </c>
      <c r="O2" t="s">
        <v>125</v>
      </c>
      <c r="P2">
        <v>58</v>
      </c>
    </row>
    <row r="3" spans="2:16">
      <c r="B3" t="s">
        <v>76</v>
      </c>
      <c r="D3" t="s">
        <v>2170</v>
      </c>
      <c r="E3">
        <f t="shared" ref="E3:E48" si="0">COUNTIF($B$2:$B$284,D3)</f>
        <v>2</v>
      </c>
      <c r="G3" t="s">
        <v>402</v>
      </c>
      <c r="H3">
        <v>35</v>
      </c>
      <c r="J3" t="s">
        <v>38</v>
      </c>
      <c r="L3" t="s">
        <v>38</v>
      </c>
      <c r="M3">
        <f t="shared" ref="M3:M66" si="1">COUNTIF($J$2:$J$438,L3)</f>
        <v>55</v>
      </c>
      <c r="O3" t="s">
        <v>38</v>
      </c>
      <c r="P3">
        <v>55</v>
      </c>
    </row>
    <row r="4" spans="2:16">
      <c r="B4" t="s">
        <v>66</v>
      </c>
      <c r="D4" t="s">
        <v>1213</v>
      </c>
      <c r="E4">
        <f t="shared" si="0"/>
        <v>1</v>
      </c>
      <c r="G4" t="s">
        <v>38</v>
      </c>
      <c r="H4">
        <v>31</v>
      </c>
      <c r="J4" t="s">
        <v>45</v>
      </c>
      <c r="L4" t="s">
        <v>45</v>
      </c>
      <c r="M4">
        <f t="shared" si="1"/>
        <v>1</v>
      </c>
      <c r="O4" t="s">
        <v>136</v>
      </c>
      <c r="P4">
        <v>47</v>
      </c>
    </row>
    <row r="5" spans="2:16">
      <c r="B5" t="s">
        <v>38</v>
      </c>
      <c r="D5" t="s">
        <v>740</v>
      </c>
      <c r="E5">
        <f t="shared" si="0"/>
        <v>1</v>
      </c>
      <c r="G5" t="s">
        <v>125</v>
      </c>
      <c r="H5">
        <v>25</v>
      </c>
      <c r="J5" t="s">
        <v>54</v>
      </c>
      <c r="L5" t="s">
        <v>54</v>
      </c>
      <c r="M5">
        <f t="shared" si="1"/>
        <v>3</v>
      </c>
      <c r="O5" t="s">
        <v>29</v>
      </c>
      <c r="P5">
        <v>45</v>
      </c>
    </row>
    <row r="6" spans="2:16">
      <c r="B6" t="s">
        <v>29</v>
      </c>
      <c r="D6" t="s">
        <v>1325</v>
      </c>
      <c r="E6">
        <f t="shared" si="0"/>
        <v>1</v>
      </c>
      <c r="G6" t="s">
        <v>136</v>
      </c>
      <c r="H6">
        <v>25</v>
      </c>
      <c r="J6" t="s">
        <v>62</v>
      </c>
      <c r="L6" t="s">
        <v>62</v>
      </c>
      <c r="M6">
        <f t="shared" si="1"/>
        <v>8</v>
      </c>
      <c r="O6" t="s">
        <v>650</v>
      </c>
      <c r="P6">
        <v>29</v>
      </c>
    </row>
    <row r="7" spans="2:16">
      <c r="B7" t="s">
        <v>136</v>
      </c>
      <c r="D7" t="s">
        <v>1878</v>
      </c>
      <c r="E7">
        <f t="shared" si="0"/>
        <v>4</v>
      </c>
      <c r="G7" t="s">
        <v>29</v>
      </c>
      <c r="H7">
        <v>20</v>
      </c>
      <c r="J7" t="s">
        <v>66</v>
      </c>
      <c r="L7" t="s">
        <v>66</v>
      </c>
      <c r="M7">
        <f t="shared" si="1"/>
        <v>17</v>
      </c>
      <c r="O7" t="s">
        <v>76</v>
      </c>
      <c r="P7">
        <v>18</v>
      </c>
    </row>
    <row r="8" spans="2:16">
      <c r="B8" t="s">
        <v>152</v>
      </c>
      <c r="D8" t="s">
        <v>1421</v>
      </c>
      <c r="E8">
        <f t="shared" si="0"/>
        <v>2</v>
      </c>
      <c r="G8" t="s">
        <v>76</v>
      </c>
      <c r="H8">
        <v>12</v>
      </c>
      <c r="J8" t="s">
        <v>76</v>
      </c>
      <c r="L8" t="s">
        <v>76</v>
      </c>
      <c r="M8">
        <f t="shared" si="1"/>
        <v>18</v>
      </c>
      <c r="O8" t="s">
        <v>182</v>
      </c>
      <c r="P8">
        <v>18</v>
      </c>
    </row>
    <row r="9" spans="2:16">
      <c r="B9" t="s">
        <v>125</v>
      </c>
      <c r="D9" t="s">
        <v>1152</v>
      </c>
      <c r="E9">
        <f t="shared" si="0"/>
        <v>1</v>
      </c>
      <c r="G9" t="s">
        <v>182</v>
      </c>
      <c r="H9">
        <v>9</v>
      </c>
      <c r="J9" t="s">
        <v>66</v>
      </c>
      <c r="L9" t="s">
        <v>106</v>
      </c>
      <c r="M9">
        <f t="shared" si="1"/>
        <v>4</v>
      </c>
      <c r="O9" t="s">
        <v>66</v>
      </c>
      <c r="P9">
        <v>17</v>
      </c>
    </row>
    <row r="10" spans="2:16">
      <c r="B10" t="s">
        <v>258</v>
      </c>
      <c r="D10" t="s">
        <v>1050</v>
      </c>
      <c r="E10">
        <f t="shared" si="0"/>
        <v>5</v>
      </c>
      <c r="G10" t="s">
        <v>302</v>
      </c>
      <c r="H10">
        <v>7</v>
      </c>
      <c r="J10" t="s">
        <v>29</v>
      </c>
      <c r="L10" t="s">
        <v>119</v>
      </c>
      <c r="M10">
        <f t="shared" si="1"/>
        <v>8</v>
      </c>
      <c r="O10" t="s">
        <v>439</v>
      </c>
      <c r="P10">
        <v>9</v>
      </c>
    </row>
    <row r="11" spans="2:16">
      <c r="B11" t="s">
        <v>76</v>
      </c>
      <c r="D11" t="s">
        <v>125</v>
      </c>
      <c r="E11">
        <f t="shared" si="0"/>
        <v>25</v>
      </c>
      <c r="G11" t="s">
        <v>439</v>
      </c>
      <c r="H11">
        <v>6</v>
      </c>
      <c r="J11" t="s">
        <v>106</v>
      </c>
      <c r="L11" t="s">
        <v>125</v>
      </c>
      <c r="M11">
        <f t="shared" si="1"/>
        <v>58</v>
      </c>
      <c r="O11" t="s">
        <v>62</v>
      </c>
      <c r="P11">
        <v>8</v>
      </c>
    </row>
    <row r="12" spans="2:16">
      <c r="B12" t="s">
        <v>38</v>
      </c>
      <c r="D12" t="s">
        <v>681</v>
      </c>
      <c r="E12">
        <f t="shared" si="0"/>
        <v>1</v>
      </c>
      <c r="G12" t="s">
        <v>221</v>
      </c>
      <c r="H12">
        <v>6</v>
      </c>
      <c r="J12" t="s">
        <v>38</v>
      </c>
      <c r="L12" t="s">
        <v>136</v>
      </c>
      <c r="M12">
        <f t="shared" si="1"/>
        <v>47</v>
      </c>
      <c r="O12" t="s">
        <v>119</v>
      </c>
      <c r="P12">
        <v>8</v>
      </c>
    </row>
    <row r="13" spans="2:16">
      <c r="B13" t="s">
        <v>125</v>
      </c>
      <c r="D13" t="s">
        <v>119</v>
      </c>
      <c r="E13">
        <f t="shared" si="0"/>
        <v>5</v>
      </c>
      <c r="G13" t="s">
        <v>1087</v>
      </c>
      <c r="H13">
        <v>6</v>
      </c>
      <c r="J13" t="s">
        <v>119</v>
      </c>
      <c r="L13" t="s">
        <v>152</v>
      </c>
      <c r="M13">
        <f t="shared" si="1"/>
        <v>2</v>
      </c>
      <c r="O13" t="s">
        <v>249</v>
      </c>
      <c r="P13">
        <v>8</v>
      </c>
    </row>
    <row r="14" spans="2:16">
      <c r="B14" t="s">
        <v>136</v>
      </c>
      <c r="D14" t="s">
        <v>2211</v>
      </c>
      <c r="E14">
        <f t="shared" si="0"/>
        <v>1</v>
      </c>
      <c r="G14" t="s">
        <v>1050</v>
      </c>
      <c r="H14">
        <v>5</v>
      </c>
      <c r="J14" t="s">
        <v>125</v>
      </c>
      <c r="L14" t="s">
        <v>159</v>
      </c>
      <c r="M14">
        <f t="shared" si="1"/>
        <v>3</v>
      </c>
      <c r="O14" t="s">
        <v>1087</v>
      </c>
      <c r="P14">
        <v>7</v>
      </c>
    </row>
    <row r="15" spans="2:16">
      <c r="B15" t="s">
        <v>136</v>
      </c>
      <c r="D15" t="s">
        <v>29</v>
      </c>
      <c r="E15">
        <f t="shared" si="0"/>
        <v>20</v>
      </c>
      <c r="G15" t="s">
        <v>119</v>
      </c>
      <c r="H15">
        <v>5</v>
      </c>
      <c r="J15" t="s">
        <v>136</v>
      </c>
      <c r="L15" t="s">
        <v>205</v>
      </c>
      <c r="M15">
        <f t="shared" si="1"/>
        <v>1</v>
      </c>
      <c r="O15" t="s">
        <v>153</v>
      </c>
      <c r="P15">
        <v>5</v>
      </c>
    </row>
    <row r="16" spans="2:16">
      <c r="B16" t="s">
        <v>76</v>
      </c>
      <c r="D16" t="s">
        <v>38</v>
      </c>
      <c r="E16">
        <f t="shared" si="0"/>
        <v>31</v>
      </c>
      <c r="G16" t="s">
        <v>66</v>
      </c>
      <c r="H16">
        <v>4</v>
      </c>
      <c r="J16" t="s">
        <v>141</v>
      </c>
      <c r="L16" t="s">
        <v>227</v>
      </c>
      <c r="M16">
        <f t="shared" si="1"/>
        <v>4</v>
      </c>
      <c r="O16" t="s">
        <v>499</v>
      </c>
      <c r="P16">
        <v>5</v>
      </c>
    </row>
    <row r="17" spans="2:16">
      <c r="B17" t="s">
        <v>119</v>
      </c>
      <c r="D17" t="s">
        <v>650</v>
      </c>
      <c r="E17">
        <f t="shared" si="0"/>
        <v>40</v>
      </c>
      <c r="G17" t="s">
        <v>1878</v>
      </c>
      <c r="H17">
        <v>4</v>
      </c>
      <c r="J17" t="s">
        <v>76</v>
      </c>
      <c r="L17" t="s">
        <v>252</v>
      </c>
      <c r="M17">
        <f t="shared" si="1"/>
        <v>2</v>
      </c>
      <c r="O17" t="s">
        <v>1050</v>
      </c>
      <c r="P17">
        <v>5</v>
      </c>
    </row>
    <row r="18" spans="2:16">
      <c r="B18" t="s">
        <v>252</v>
      </c>
      <c r="D18" t="s">
        <v>76</v>
      </c>
      <c r="E18">
        <f t="shared" si="0"/>
        <v>12</v>
      </c>
      <c r="G18" t="s">
        <v>249</v>
      </c>
      <c r="H18">
        <v>4</v>
      </c>
      <c r="J18" t="s">
        <v>152</v>
      </c>
      <c r="L18" t="s">
        <v>285</v>
      </c>
      <c r="M18">
        <f t="shared" si="1"/>
        <v>4</v>
      </c>
      <c r="O18" t="s">
        <v>106</v>
      </c>
      <c r="P18">
        <v>4</v>
      </c>
    </row>
    <row r="19" spans="2:16">
      <c r="B19" t="s">
        <v>402</v>
      </c>
      <c r="D19" t="s">
        <v>402</v>
      </c>
      <c r="E19">
        <f t="shared" si="0"/>
        <v>35</v>
      </c>
      <c r="G19" t="s">
        <v>1388</v>
      </c>
      <c r="H19">
        <v>3</v>
      </c>
      <c r="J19" t="s">
        <v>159</v>
      </c>
      <c r="L19" t="s">
        <v>302</v>
      </c>
      <c r="M19">
        <f t="shared" si="1"/>
        <v>2</v>
      </c>
      <c r="O19" t="s">
        <v>227</v>
      </c>
      <c r="P19">
        <v>4</v>
      </c>
    </row>
    <row r="20" spans="2:16">
      <c r="B20" t="s">
        <v>29</v>
      </c>
      <c r="D20" t="s">
        <v>439</v>
      </c>
      <c r="E20">
        <f t="shared" si="0"/>
        <v>6</v>
      </c>
      <c r="G20" t="s">
        <v>1531</v>
      </c>
      <c r="H20">
        <v>3</v>
      </c>
      <c r="J20" t="s">
        <v>136</v>
      </c>
      <c r="L20" t="s">
        <v>153</v>
      </c>
      <c r="M20">
        <f t="shared" si="1"/>
        <v>5</v>
      </c>
      <c r="O20" t="s">
        <v>285</v>
      </c>
      <c r="P20">
        <v>4</v>
      </c>
    </row>
    <row r="21" spans="2:16">
      <c r="B21" t="s">
        <v>439</v>
      </c>
      <c r="D21" t="s">
        <v>302</v>
      </c>
      <c r="E21">
        <f t="shared" si="0"/>
        <v>7</v>
      </c>
      <c r="G21" t="s">
        <v>2170</v>
      </c>
      <c r="H21">
        <v>2</v>
      </c>
      <c r="J21" t="s">
        <v>29</v>
      </c>
      <c r="L21" t="s">
        <v>427</v>
      </c>
      <c r="M21">
        <f t="shared" si="1"/>
        <v>2</v>
      </c>
      <c r="O21" t="s">
        <v>230</v>
      </c>
      <c r="P21">
        <v>4</v>
      </c>
    </row>
    <row r="22" spans="2:16">
      <c r="B22" t="s">
        <v>38</v>
      </c>
      <c r="D22" t="s">
        <v>499</v>
      </c>
      <c r="E22">
        <f t="shared" si="0"/>
        <v>1</v>
      </c>
      <c r="G22" t="s">
        <v>1421</v>
      </c>
      <c r="H22">
        <v>2</v>
      </c>
      <c r="J22" t="s">
        <v>125</v>
      </c>
      <c r="L22" t="s">
        <v>459</v>
      </c>
      <c r="M22">
        <f t="shared" si="1"/>
        <v>2</v>
      </c>
      <c r="O22" t="s">
        <v>1080</v>
      </c>
      <c r="P22">
        <v>4</v>
      </c>
    </row>
    <row r="23" spans="2:16">
      <c r="B23" t="s">
        <v>136</v>
      </c>
      <c r="D23" t="s">
        <v>2201</v>
      </c>
      <c r="E23">
        <f t="shared" si="0"/>
        <v>1</v>
      </c>
      <c r="G23" t="s">
        <v>152</v>
      </c>
      <c r="H23">
        <v>2</v>
      </c>
      <c r="J23" t="s">
        <v>66</v>
      </c>
      <c r="L23" t="s">
        <v>499</v>
      </c>
      <c r="M23">
        <f t="shared" si="1"/>
        <v>5</v>
      </c>
      <c r="O23" t="s">
        <v>54</v>
      </c>
      <c r="P23">
        <v>3</v>
      </c>
    </row>
    <row r="24" spans="2:16">
      <c r="B24" t="s">
        <v>136</v>
      </c>
      <c r="D24" t="s">
        <v>258</v>
      </c>
      <c r="E24">
        <f t="shared" si="0"/>
        <v>1</v>
      </c>
      <c r="G24" t="s">
        <v>252</v>
      </c>
      <c r="H24">
        <v>2</v>
      </c>
      <c r="J24" t="s">
        <v>29</v>
      </c>
      <c r="L24" t="s">
        <v>540</v>
      </c>
      <c r="M24">
        <f t="shared" si="1"/>
        <v>1</v>
      </c>
      <c r="O24" t="s">
        <v>159</v>
      </c>
      <c r="P24">
        <v>3</v>
      </c>
    </row>
    <row r="25" spans="2:16">
      <c r="B25" t="s">
        <v>136</v>
      </c>
      <c r="D25" t="s">
        <v>74</v>
      </c>
      <c r="E25">
        <f t="shared" si="0"/>
        <v>1</v>
      </c>
      <c r="G25" t="s">
        <v>230</v>
      </c>
      <c r="H25">
        <v>2</v>
      </c>
      <c r="J25" t="s">
        <v>152</v>
      </c>
      <c r="L25" t="s">
        <v>230</v>
      </c>
      <c r="M25">
        <f t="shared" si="1"/>
        <v>4</v>
      </c>
      <c r="O25" t="s">
        <v>681</v>
      </c>
      <c r="P25">
        <v>3</v>
      </c>
    </row>
    <row r="26" spans="2:16">
      <c r="B26" t="s">
        <v>302</v>
      </c>
      <c r="D26" t="s">
        <v>1380</v>
      </c>
      <c r="E26">
        <f t="shared" si="0"/>
        <v>1</v>
      </c>
      <c r="G26" t="s">
        <v>1213</v>
      </c>
      <c r="H26">
        <v>1</v>
      </c>
      <c r="J26" t="s">
        <v>106</v>
      </c>
      <c r="L26" t="s">
        <v>439</v>
      </c>
      <c r="M26">
        <f t="shared" si="1"/>
        <v>9</v>
      </c>
      <c r="O26" t="s">
        <v>1531</v>
      </c>
      <c r="P26">
        <v>3</v>
      </c>
    </row>
    <row r="27" spans="2:16">
      <c r="B27" t="s">
        <v>86</v>
      </c>
      <c r="D27" t="s">
        <v>1523</v>
      </c>
      <c r="E27">
        <f t="shared" si="0"/>
        <v>1</v>
      </c>
      <c r="G27" t="s">
        <v>740</v>
      </c>
      <c r="H27">
        <v>1</v>
      </c>
      <c r="J27" t="s">
        <v>38</v>
      </c>
      <c r="L27" t="s">
        <v>650</v>
      </c>
      <c r="M27">
        <f t="shared" si="1"/>
        <v>29</v>
      </c>
      <c r="O27" t="s">
        <v>2263</v>
      </c>
      <c r="P27">
        <v>3</v>
      </c>
    </row>
    <row r="28" spans="2:16">
      <c r="B28" t="s">
        <v>119</v>
      </c>
      <c r="D28" t="s">
        <v>1297</v>
      </c>
      <c r="E28">
        <f t="shared" si="0"/>
        <v>1</v>
      </c>
      <c r="G28" t="s">
        <v>1325</v>
      </c>
      <c r="H28">
        <v>1</v>
      </c>
      <c r="J28" t="s">
        <v>205</v>
      </c>
      <c r="L28" t="s">
        <v>249</v>
      </c>
      <c r="M28">
        <f t="shared" si="1"/>
        <v>8</v>
      </c>
      <c r="O28" t="s">
        <v>152</v>
      </c>
      <c r="P28">
        <v>2</v>
      </c>
    </row>
    <row r="29" spans="2:16">
      <c r="B29" t="s">
        <v>402</v>
      </c>
      <c r="D29" t="s">
        <v>687</v>
      </c>
      <c r="E29">
        <f t="shared" si="0"/>
        <v>1</v>
      </c>
      <c r="G29" t="s">
        <v>1152</v>
      </c>
      <c r="H29">
        <v>1</v>
      </c>
      <c r="J29" t="s">
        <v>125</v>
      </c>
      <c r="L29" t="s">
        <v>687</v>
      </c>
      <c r="M29">
        <f t="shared" si="1"/>
        <v>1</v>
      </c>
      <c r="O29" t="s">
        <v>252</v>
      </c>
      <c r="P29">
        <v>2</v>
      </c>
    </row>
    <row r="30" spans="2:16">
      <c r="B30" t="s">
        <v>152</v>
      </c>
      <c r="D30" t="s">
        <v>152</v>
      </c>
      <c r="E30">
        <f t="shared" si="0"/>
        <v>2</v>
      </c>
      <c r="G30" t="s">
        <v>681</v>
      </c>
      <c r="H30">
        <v>1</v>
      </c>
      <c r="J30" t="s">
        <v>38</v>
      </c>
      <c r="L30" t="s">
        <v>681</v>
      </c>
      <c r="M30">
        <f t="shared" si="1"/>
        <v>3</v>
      </c>
      <c r="O30" t="s">
        <v>302</v>
      </c>
      <c r="P30">
        <v>2</v>
      </c>
    </row>
    <row r="31" spans="2:16">
      <c r="B31" t="s">
        <v>402</v>
      </c>
      <c r="D31" t="s">
        <v>2376</v>
      </c>
      <c r="E31">
        <f t="shared" si="0"/>
        <v>1</v>
      </c>
      <c r="G31" t="s">
        <v>2211</v>
      </c>
      <c r="H31">
        <v>1</v>
      </c>
      <c r="J31" t="s">
        <v>125</v>
      </c>
      <c r="L31" t="s">
        <v>802</v>
      </c>
      <c r="M31">
        <f t="shared" si="1"/>
        <v>1</v>
      </c>
      <c r="O31" t="s">
        <v>427</v>
      </c>
      <c r="P31">
        <v>2</v>
      </c>
    </row>
    <row r="32" spans="2:16">
      <c r="B32" t="s">
        <v>76</v>
      </c>
      <c r="D32" t="s">
        <v>86</v>
      </c>
      <c r="E32">
        <f t="shared" si="0"/>
        <v>1</v>
      </c>
      <c r="G32" t="s">
        <v>499</v>
      </c>
      <c r="H32">
        <v>1</v>
      </c>
      <c r="J32" t="s">
        <v>227</v>
      </c>
      <c r="L32" t="s">
        <v>917</v>
      </c>
      <c r="M32">
        <f t="shared" si="1"/>
        <v>1</v>
      </c>
      <c r="O32" t="s">
        <v>459</v>
      </c>
      <c r="P32">
        <v>2</v>
      </c>
    </row>
    <row r="33" spans="2:16">
      <c r="B33" t="s">
        <v>76</v>
      </c>
      <c r="D33" t="s">
        <v>221</v>
      </c>
      <c r="E33">
        <f t="shared" si="0"/>
        <v>6</v>
      </c>
      <c r="G33" t="s">
        <v>2201</v>
      </c>
      <c r="H33">
        <v>1</v>
      </c>
      <c r="J33" t="s">
        <v>136</v>
      </c>
      <c r="L33" t="s">
        <v>946</v>
      </c>
      <c r="M33">
        <f t="shared" si="1"/>
        <v>1</v>
      </c>
      <c r="O33" t="s">
        <v>950</v>
      </c>
      <c r="P33">
        <v>2</v>
      </c>
    </row>
    <row r="34" spans="2:16">
      <c r="B34" t="s">
        <v>141</v>
      </c>
      <c r="D34" t="s">
        <v>182</v>
      </c>
      <c r="E34">
        <f t="shared" si="0"/>
        <v>9</v>
      </c>
      <c r="G34" t="s">
        <v>258</v>
      </c>
      <c r="H34">
        <v>1</v>
      </c>
      <c r="J34" t="s">
        <v>125</v>
      </c>
      <c r="L34" t="s">
        <v>950</v>
      </c>
      <c r="M34">
        <f t="shared" si="1"/>
        <v>2</v>
      </c>
      <c r="O34" t="s">
        <v>1171</v>
      </c>
      <c r="P34">
        <v>2</v>
      </c>
    </row>
    <row r="35" spans="2:16">
      <c r="B35" t="s">
        <v>125</v>
      </c>
      <c r="D35" t="s">
        <v>136</v>
      </c>
      <c r="E35">
        <f t="shared" si="0"/>
        <v>25</v>
      </c>
      <c r="G35" t="s">
        <v>74</v>
      </c>
      <c r="H35">
        <v>1</v>
      </c>
      <c r="J35" t="s">
        <v>38</v>
      </c>
      <c r="L35" t="s">
        <v>979</v>
      </c>
      <c r="M35">
        <f t="shared" si="1"/>
        <v>1</v>
      </c>
      <c r="O35" t="s">
        <v>1213</v>
      </c>
      <c r="P35">
        <v>2</v>
      </c>
    </row>
    <row r="36" spans="2:16">
      <c r="B36" t="s">
        <v>136</v>
      </c>
      <c r="D36" t="s">
        <v>62</v>
      </c>
      <c r="E36">
        <f t="shared" si="0"/>
        <v>1</v>
      </c>
      <c r="G36" t="s">
        <v>1380</v>
      </c>
      <c r="H36">
        <v>1</v>
      </c>
      <c r="J36" t="s">
        <v>66</v>
      </c>
      <c r="L36" t="s">
        <v>182</v>
      </c>
      <c r="M36">
        <f t="shared" si="1"/>
        <v>18</v>
      </c>
      <c r="O36" t="s">
        <v>1308</v>
      </c>
      <c r="P36">
        <v>2</v>
      </c>
    </row>
    <row r="37" spans="2:16">
      <c r="B37" t="s">
        <v>141</v>
      </c>
      <c r="D37" t="s">
        <v>884</v>
      </c>
      <c r="E37">
        <f t="shared" si="0"/>
        <v>1</v>
      </c>
      <c r="G37" t="s">
        <v>1523</v>
      </c>
      <c r="H37">
        <v>1</v>
      </c>
      <c r="J37" t="s">
        <v>252</v>
      </c>
      <c r="L37" t="s">
        <v>994</v>
      </c>
      <c r="M37">
        <f t="shared" si="1"/>
        <v>1</v>
      </c>
      <c r="O37" t="s">
        <v>1421</v>
      </c>
      <c r="P37">
        <v>2</v>
      </c>
    </row>
    <row r="38" spans="2:16">
      <c r="B38" t="s">
        <v>402</v>
      </c>
      <c r="D38" t="s">
        <v>1388</v>
      </c>
      <c r="E38">
        <f t="shared" si="0"/>
        <v>3</v>
      </c>
      <c r="G38" t="s">
        <v>1297</v>
      </c>
      <c r="H38">
        <v>1</v>
      </c>
      <c r="J38" t="s">
        <v>125</v>
      </c>
      <c r="L38" t="s">
        <v>1030</v>
      </c>
      <c r="M38">
        <f t="shared" si="1"/>
        <v>1</v>
      </c>
      <c r="O38" t="s">
        <v>1482</v>
      </c>
      <c r="P38">
        <v>2</v>
      </c>
    </row>
    <row r="39" spans="2:16">
      <c r="B39" t="s">
        <v>302</v>
      </c>
      <c r="D39" t="s">
        <v>1087</v>
      </c>
      <c r="E39">
        <f t="shared" si="0"/>
        <v>6</v>
      </c>
      <c r="G39" t="s">
        <v>687</v>
      </c>
      <c r="H39">
        <v>1</v>
      </c>
      <c r="J39" t="s">
        <v>125</v>
      </c>
      <c r="L39" t="s">
        <v>1050</v>
      </c>
      <c r="M39">
        <f t="shared" si="1"/>
        <v>5</v>
      </c>
      <c r="O39" t="s">
        <v>1523</v>
      </c>
      <c r="P39">
        <v>2</v>
      </c>
    </row>
    <row r="40" spans="2:16">
      <c r="B40" t="s">
        <v>252</v>
      </c>
      <c r="D40" t="s">
        <v>249</v>
      </c>
      <c r="E40">
        <f t="shared" si="0"/>
        <v>4</v>
      </c>
      <c r="G40" t="s">
        <v>2376</v>
      </c>
      <c r="H40">
        <v>1</v>
      </c>
      <c r="J40" t="s">
        <v>62</v>
      </c>
      <c r="L40" t="s">
        <v>1080</v>
      </c>
      <c r="M40">
        <f t="shared" si="1"/>
        <v>4</v>
      </c>
      <c r="O40" t="s">
        <v>1297</v>
      </c>
      <c r="P40">
        <v>2</v>
      </c>
    </row>
    <row r="41" spans="2:16">
      <c r="B41" t="s">
        <v>249</v>
      </c>
      <c r="D41" t="s">
        <v>2133</v>
      </c>
      <c r="E41">
        <f t="shared" si="0"/>
        <v>1</v>
      </c>
      <c r="G41" t="s">
        <v>86</v>
      </c>
      <c r="H41">
        <v>1</v>
      </c>
      <c r="J41" t="s">
        <v>38</v>
      </c>
      <c r="L41" t="s">
        <v>1087</v>
      </c>
      <c r="M41">
        <f t="shared" si="1"/>
        <v>7</v>
      </c>
      <c r="O41" t="s">
        <v>1770</v>
      </c>
      <c r="P41">
        <v>2</v>
      </c>
    </row>
    <row r="42" spans="2:16">
      <c r="B42" t="s">
        <v>141</v>
      </c>
      <c r="D42" t="s">
        <v>2226</v>
      </c>
      <c r="E42">
        <f t="shared" si="0"/>
        <v>1</v>
      </c>
      <c r="G42" t="s">
        <v>62</v>
      </c>
      <c r="H42">
        <v>1</v>
      </c>
      <c r="J42" t="s">
        <v>285</v>
      </c>
      <c r="L42" t="s">
        <v>1152</v>
      </c>
      <c r="M42">
        <f t="shared" si="1"/>
        <v>1</v>
      </c>
      <c r="O42" t="s">
        <v>2129</v>
      </c>
      <c r="P42">
        <v>2</v>
      </c>
    </row>
    <row r="43" spans="2:16">
      <c r="B43" t="s">
        <v>136</v>
      </c>
      <c r="D43" t="s">
        <v>2470</v>
      </c>
      <c r="E43">
        <f t="shared" si="0"/>
        <v>1</v>
      </c>
      <c r="G43" t="s">
        <v>884</v>
      </c>
      <c r="H43">
        <v>1</v>
      </c>
      <c r="J43" t="s">
        <v>38</v>
      </c>
      <c r="L43" t="s">
        <v>1171</v>
      </c>
      <c r="M43">
        <f t="shared" si="1"/>
        <v>2</v>
      </c>
      <c r="O43" t="s">
        <v>45</v>
      </c>
      <c r="P43">
        <v>1</v>
      </c>
    </row>
    <row r="44" spans="2:16">
      <c r="B44" t="s">
        <v>681</v>
      </c>
      <c r="D44" t="s">
        <v>252</v>
      </c>
      <c r="E44">
        <f t="shared" si="0"/>
        <v>2</v>
      </c>
      <c r="G44" t="s">
        <v>2133</v>
      </c>
      <c r="H44">
        <v>1</v>
      </c>
      <c r="J44" t="s">
        <v>136</v>
      </c>
      <c r="L44" t="s">
        <v>1213</v>
      </c>
      <c r="M44">
        <f t="shared" si="1"/>
        <v>2</v>
      </c>
      <c r="O44" t="s">
        <v>205</v>
      </c>
      <c r="P44">
        <v>1</v>
      </c>
    </row>
    <row r="45" spans="2:16">
      <c r="B45" t="s">
        <v>439</v>
      </c>
      <c r="D45" t="s">
        <v>153</v>
      </c>
      <c r="E45">
        <f t="shared" si="0"/>
        <v>1</v>
      </c>
      <c r="G45" t="s">
        <v>2226</v>
      </c>
      <c r="H45">
        <v>1</v>
      </c>
      <c r="J45" t="s">
        <v>54</v>
      </c>
      <c r="L45" t="s">
        <v>1238</v>
      </c>
      <c r="M45">
        <f t="shared" si="1"/>
        <v>1</v>
      </c>
      <c r="O45" t="s">
        <v>540</v>
      </c>
      <c r="P45">
        <v>1</v>
      </c>
    </row>
    <row r="46" spans="2:16">
      <c r="B46" t="s">
        <v>740</v>
      </c>
      <c r="D46" t="s">
        <v>1531</v>
      </c>
      <c r="E46">
        <f t="shared" si="0"/>
        <v>3</v>
      </c>
      <c r="G46" t="s">
        <v>2470</v>
      </c>
      <c r="H46">
        <v>1</v>
      </c>
      <c r="J46" t="s">
        <v>302</v>
      </c>
      <c r="L46" t="s">
        <v>1308</v>
      </c>
      <c r="M46">
        <f t="shared" si="1"/>
        <v>2</v>
      </c>
      <c r="O46" t="s">
        <v>687</v>
      </c>
      <c r="P46">
        <v>1</v>
      </c>
    </row>
    <row r="47" spans="2:16">
      <c r="B47" t="s">
        <v>136</v>
      </c>
      <c r="D47" t="s">
        <v>230</v>
      </c>
      <c r="E47">
        <f t="shared" si="0"/>
        <v>2</v>
      </c>
      <c r="G47" t="s">
        <v>153</v>
      </c>
      <c r="H47">
        <v>1</v>
      </c>
      <c r="J47" t="s">
        <v>38</v>
      </c>
      <c r="L47" t="s">
        <v>1321</v>
      </c>
      <c r="M47">
        <f t="shared" si="1"/>
        <v>1</v>
      </c>
      <c r="O47" t="s">
        <v>802</v>
      </c>
      <c r="P47">
        <v>1</v>
      </c>
    </row>
    <row r="48" spans="2:16">
      <c r="B48" t="s">
        <v>141</v>
      </c>
      <c r="D48" t="s">
        <v>2263</v>
      </c>
      <c r="E48">
        <f t="shared" si="0"/>
        <v>1</v>
      </c>
      <c r="G48" t="s">
        <v>2263</v>
      </c>
      <c r="H48">
        <v>1</v>
      </c>
      <c r="J48" t="s">
        <v>285</v>
      </c>
      <c r="L48" t="s">
        <v>1368</v>
      </c>
      <c r="M48">
        <f t="shared" si="1"/>
        <v>1</v>
      </c>
      <c r="O48" t="s">
        <v>917</v>
      </c>
      <c r="P48">
        <v>1</v>
      </c>
    </row>
    <row r="49" spans="2:16">
      <c r="B49" t="s">
        <v>153</v>
      </c>
      <c r="J49" t="s">
        <v>136</v>
      </c>
      <c r="L49" t="s">
        <v>1395</v>
      </c>
      <c r="M49">
        <f t="shared" si="1"/>
        <v>1</v>
      </c>
      <c r="O49" t="s">
        <v>946</v>
      </c>
      <c r="P49">
        <v>1</v>
      </c>
    </row>
    <row r="50" spans="2:16">
      <c r="B50" t="s">
        <v>125</v>
      </c>
      <c r="J50" t="s">
        <v>227</v>
      </c>
      <c r="L50" t="s">
        <v>1421</v>
      </c>
      <c r="M50">
        <f t="shared" si="1"/>
        <v>2</v>
      </c>
      <c r="O50" t="s">
        <v>979</v>
      </c>
      <c r="P50">
        <v>1</v>
      </c>
    </row>
    <row r="51" spans="2:16">
      <c r="B51" t="s">
        <v>29</v>
      </c>
      <c r="J51" t="s">
        <v>125</v>
      </c>
      <c r="L51" t="s">
        <v>1482</v>
      </c>
      <c r="M51">
        <f t="shared" si="1"/>
        <v>2</v>
      </c>
      <c r="O51" t="s">
        <v>994</v>
      </c>
      <c r="P51">
        <v>1</v>
      </c>
    </row>
    <row r="52" spans="2:16">
      <c r="B52" t="s">
        <v>125</v>
      </c>
      <c r="J52" t="s">
        <v>136</v>
      </c>
      <c r="L52" t="s">
        <v>1523</v>
      </c>
      <c r="M52">
        <f t="shared" si="1"/>
        <v>2</v>
      </c>
      <c r="O52" t="s">
        <v>1030</v>
      </c>
      <c r="P52">
        <v>1</v>
      </c>
    </row>
    <row r="53" spans="2:16">
      <c r="B53" t="s">
        <v>141</v>
      </c>
      <c r="J53" t="s">
        <v>136</v>
      </c>
      <c r="L53" t="s">
        <v>1531</v>
      </c>
      <c r="M53">
        <f t="shared" si="1"/>
        <v>3</v>
      </c>
      <c r="O53" t="s">
        <v>1152</v>
      </c>
      <c r="P53">
        <v>1</v>
      </c>
    </row>
    <row r="54" spans="2:16">
      <c r="B54" t="s">
        <v>687</v>
      </c>
      <c r="J54" t="s">
        <v>29</v>
      </c>
      <c r="L54" t="s">
        <v>1388</v>
      </c>
      <c r="M54">
        <f t="shared" si="1"/>
        <v>1</v>
      </c>
      <c r="O54" t="s">
        <v>1238</v>
      </c>
      <c r="P54">
        <v>1</v>
      </c>
    </row>
    <row r="55" spans="2:16">
      <c r="B55" t="s">
        <v>29</v>
      </c>
      <c r="J55" t="s">
        <v>76</v>
      </c>
      <c r="L55" t="s">
        <v>1632</v>
      </c>
      <c r="M55">
        <f t="shared" si="1"/>
        <v>1</v>
      </c>
      <c r="O55" t="s">
        <v>1321</v>
      </c>
      <c r="P55">
        <v>1</v>
      </c>
    </row>
    <row r="56" spans="2:16">
      <c r="B56" t="s">
        <v>402</v>
      </c>
      <c r="J56" t="s">
        <v>125</v>
      </c>
      <c r="L56" t="s">
        <v>1297</v>
      </c>
      <c r="M56">
        <f t="shared" si="1"/>
        <v>2</v>
      </c>
      <c r="O56" t="s">
        <v>1368</v>
      </c>
      <c r="P56">
        <v>1</v>
      </c>
    </row>
    <row r="57" spans="2:16">
      <c r="B57" t="s">
        <v>249</v>
      </c>
      <c r="J57" t="s">
        <v>159</v>
      </c>
      <c r="L57" t="s">
        <v>1686</v>
      </c>
      <c r="M57">
        <f t="shared" si="1"/>
        <v>1</v>
      </c>
      <c r="O57" t="s">
        <v>1395</v>
      </c>
      <c r="P57">
        <v>1</v>
      </c>
    </row>
    <row r="58" spans="2:16">
      <c r="B58" t="s">
        <v>38</v>
      </c>
      <c r="J58" t="s">
        <v>38</v>
      </c>
      <c r="L58" t="s">
        <v>1770</v>
      </c>
      <c r="M58">
        <f t="shared" si="1"/>
        <v>2</v>
      </c>
      <c r="O58" t="s">
        <v>1388</v>
      </c>
      <c r="P58">
        <v>1</v>
      </c>
    </row>
    <row r="59" spans="2:16">
      <c r="B59" t="s">
        <v>499</v>
      </c>
      <c r="J59" t="s">
        <v>125</v>
      </c>
      <c r="L59" t="s">
        <v>221</v>
      </c>
      <c r="M59">
        <f t="shared" si="1"/>
        <v>1</v>
      </c>
      <c r="O59" t="s">
        <v>1632</v>
      </c>
      <c r="P59">
        <v>1</v>
      </c>
    </row>
    <row r="60" spans="2:16">
      <c r="B60" t="s">
        <v>650</v>
      </c>
      <c r="J60" t="s">
        <v>153</v>
      </c>
      <c r="L60" t="s">
        <v>402</v>
      </c>
      <c r="M60">
        <f t="shared" si="1"/>
        <v>1</v>
      </c>
      <c r="O60" t="s">
        <v>1686</v>
      </c>
      <c r="P60">
        <v>1</v>
      </c>
    </row>
    <row r="61" spans="2:16">
      <c r="B61" t="s">
        <v>402</v>
      </c>
      <c r="J61" t="s">
        <v>76</v>
      </c>
      <c r="L61" t="s">
        <v>2022</v>
      </c>
      <c r="M61">
        <f t="shared" si="1"/>
        <v>1</v>
      </c>
      <c r="O61" t="s">
        <v>221</v>
      </c>
      <c r="P61">
        <v>1</v>
      </c>
    </row>
    <row r="62" spans="2:16">
      <c r="B62" t="s">
        <v>402</v>
      </c>
      <c r="J62" t="s">
        <v>76</v>
      </c>
      <c r="L62" t="s">
        <v>2027</v>
      </c>
      <c r="M62">
        <f t="shared" si="1"/>
        <v>1</v>
      </c>
      <c r="O62" t="s">
        <v>402</v>
      </c>
      <c r="P62">
        <v>1</v>
      </c>
    </row>
    <row r="63" spans="2:16">
      <c r="B63" t="s">
        <v>884</v>
      </c>
      <c r="J63" t="s">
        <v>125</v>
      </c>
      <c r="L63" t="s">
        <v>2117</v>
      </c>
      <c r="M63">
        <f t="shared" si="1"/>
        <v>1</v>
      </c>
      <c r="O63" t="s">
        <v>2022</v>
      </c>
      <c r="P63">
        <v>1</v>
      </c>
    </row>
    <row r="64" spans="2:16">
      <c r="B64" t="s">
        <v>125</v>
      </c>
      <c r="J64" t="s">
        <v>125</v>
      </c>
      <c r="L64" t="s">
        <v>2129</v>
      </c>
      <c r="M64">
        <f t="shared" si="1"/>
        <v>2</v>
      </c>
      <c r="O64" t="s">
        <v>2027</v>
      </c>
      <c r="P64">
        <v>1</v>
      </c>
    </row>
    <row r="65" spans="2:16">
      <c r="B65" t="s">
        <v>136</v>
      </c>
      <c r="J65" t="s">
        <v>252</v>
      </c>
      <c r="L65" t="s">
        <v>2211</v>
      </c>
      <c r="M65">
        <f t="shared" si="1"/>
        <v>1</v>
      </c>
      <c r="O65" t="s">
        <v>2117</v>
      </c>
      <c r="P65">
        <v>1</v>
      </c>
    </row>
    <row r="66" spans="2:16">
      <c r="B66" t="s">
        <v>125</v>
      </c>
      <c r="J66" t="s">
        <v>285</v>
      </c>
      <c r="L66" t="s">
        <v>2299</v>
      </c>
      <c r="M66">
        <f t="shared" si="1"/>
        <v>1</v>
      </c>
      <c r="O66" t="s">
        <v>2211</v>
      </c>
      <c r="P66">
        <v>1</v>
      </c>
    </row>
    <row r="67" spans="2:16">
      <c r="B67" t="s">
        <v>125</v>
      </c>
      <c r="J67" t="s">
        <v>136</v>
      </c>
      <c r="L67" t="s">
        <v>2263</v>
      </c>
      <c r="M67">
        <f t="shared" ref="M67:M130" si="2">COUNTIF($J$2:$J$438,L67)</f>
        <v>3</v>
      </c>
      <c r="O67" t="s">
        <v>2299</v>
      </c>
      <c r="P67">
        <v>1</v>
      </c>
    </row>
    <row r="68" spans="2:16">
      <c r="B68" t="s">
        <v>141</v>
      </c>
      <c r="J68" t="s">
        <v>38</v>
      </c>
      <c r="L68" t="s">
        <v>2325</v>
      </c>
      <c r="M68">
        <f t="shared" si="2"/>
        <v>1</v>
      </c>
      <c r="O68" t="s">
        <v>2325</v>
      </c>
      <c r="P68">
        <v>1</v>
      </c>
    </row>
    <row r="69" spans="2:16">
      <c r="B69" t="s">
        <v>62</v>
      </c>
      <c r="J69" t="s">
        <v>153</v>
      </c>
      <c r="L69" t="s">
        <v>2376</v>
      </c>
      <c r="M69">
        <f t="shared" si="2"/>
        <v>1</v>
      </c>
      <c r="O69" t="s">
        <v>2376</v>
      </c>
      <c r="P69">
        <v>1</v>
      </c>
    </row>
    <row r="70" spans="2:16">
      <c r="B70" t="s">
        <v>38</v>
      </c>
      <c r="J70" t="s">
        <v>125</v>
      </c>
      <c r="L70" t="s">
        <v>2133</v>
      </c>
      <c r="M70">
        <f t="shared" si="2"/>
        <v>1</v>
      </c>
      <c r="O70" t="s">
        <v>2133</v>
      </c>
      <c r="P70">
        <v>1</v>
      </c>
    </row>
    <row r="71" spans="2:16">
      <c r="B71" t="s">
        <v>125</v>
      </c>
      <c r="J71" t="s">
        <v>136</v>
      </c>
      <c r="L71" t="s">
        <v>2456</v>
      </c>
      <c r="M71">
        <f t="shared" si="2"/>
        <v>1</v>
      </c>
      <c r="O71" t="s">
        <v>2456</v>
      </c>
      <c r="P71">
        <v>1</v>
      </c>
    </row>
    <row r="72" spans="2:16">
      <c r="B72" t="s">
        <v>38</v>
      </c>
      <c r="J72" t="s">
        <v>38</v>
      </c>
      <c r="L72" t="s">
        <v>2491</v>
      </c>
      <c r="M72">
        <f t="shared" si="2"/>
        <v>1</v>
      </c>
      <c r="O72" t="s">
        <v>2491</v>
      </c>
      <c r="P72">
        <v>1</v>
      </c>
    </row>
    <row r="73" spans="2:16">
      <c r="B73" t="s">
        <v>119</v>
      </c>
      <c r="J73" t="s">
        <v>427</v>
      </c>
      <c r="M73">
        <f t="shared" si="2"/>
        <v>0</v>
      </c>
    </row>
    <row r="74" spans="2:16">
      <c r="B74" t="s">
        <v>402</v>
      </c>
      <c r="J74" t="s">
        <v>62</v>
      </c>
      <c r="M74">
        <f t="shared" si="2"/>
        <v>0</v>
      </c>
    </row>
    <row r="75" spans="2:16">
      <c r="B75" t="s">
        <v>136</v>
      </c>
      <c r="J75" t="s">
        <v>125</v>
      </c>
      <c r="M75">
        <f t="shared" si="2"/>
        <v>0</v>
      </c>
    </row>
    <row r="76" spans="2:16">
      <c r="B76" t="s">
        <v>141</v>
      </c>
      <c r="J76" t="s">
        <v>153</v>
      </c>
      <c r="M76">
        <f t="shared" si="2"/>
        <v>0</v>
      </c>
    </row>
    <row r="77" spans="2:16">
      <c r="B77" t="s">
        <v>650</v>
      </c>
      <c r="J77" t="s">
        <v>459</v>
      </c>
      <c r="M77">
        <f t="shared" si="2"/>
        <v>0</v>
      </c>
    </row>
    <row r="78" spans="2:16">
      <c r="B78" t="s">
        <v>136</v>
      </c>
      <c r="J78" t="s">
        <v>106</v>
      </c>
      <c r="M78">
        <f t="shared" si="2"/>
        <v>0</v>
      </c>
    </row>
    <row r="79" spans="2:16">
      <c r="B79" t="s">
        <v>125</v>
      </c>
      <c r="J79" t="s">
        <v>76</v>
      </c>
      <c r="M79">
        <f t="shared" si="2"/>
        <v>0</v>
      </c>
    </row>
    <row r="80" spans="2:16">
      <c r="B80" t="s">
        <v>125</v>
      </c>
      <c r="J80" t="s">
        <v>66</v>
      </c>
      <c r="M80">
        <f t="shared" si="2"/>
        <v>0</v>
      </c>
    </row>
    <row r="81" spans="2:13">
      <c r="B81" t="s">
        <v>125</v>
      </c>
      <c r="J81" t="s">
        <v>136</v>
      </c>
      <c r="M81">
        <f t="shared" si="2"/>
        <v>0</v>
      </c>
    </row>
    <row r="82" spans="2:13">
      <c r="B82" t="s">
        <v>125</v>
      </c>
      <c r="J82" t="s">
        <v>76</v>
      </c>
      <c r="M82">
        <f t="shared" si="2"/>
        <v>0</v>
      </c>
    </row>
    <row r="83" spans="2:13">
      <c r="B83" t="s">
        <v>650</v>
      </c>
      <c r="J83" t="s">
        <v>66</v>
      </c>
      <c r="M83">
        <f t="shared" si="2"/>
        <v>0</v>
      </c>
    </row>
    <row r="84" spans="2:13">
      <c r="B84" t="s">
        <v>38</v>
      </c>
      <c r="J84" t="s">
        <v>125</v>
      </c>
      <c r="M84">
        <f t="shared" si="2"/>
        <v>0</v>
      </c>
    </row>
    <row r="85" spans="2:13">
      <c r="B85" t="s">
        <v>136</v>
      </c>
      <c r="J85" t="s">
        <v>499</v>
      </c>
      <c r="M85">
        <f t="shared" si="2"/>
        <v>0</v>
      </c>
    </row>
    <row r="86" spans="2:13">
      <c r="B86" t="s">
        <v>650</v>
      </c>
      <c r="J86" t="s">
        <v>62</v>
      </c>
      <c r="M86">
        <f t="shared" si="2"/>
        <v>0</v>
      </c>
    </row>
    <row r="87" spans="2:13">
      <c r="B87" t="s">
        <v>302</v>
      </c>
      <c r="J87" t="s">
        <v>427</v>
      </c>
      <c r="M87">
        <f t="shared" si="2"/>
        <v>0</v>
      </c>
    </row>
    <row r="88" spans="2:13">
      <c r="B88" t="s">
        <v>650</v>
      </c>
      <c r="J88" t="s">
        <v>38</v>
      </c>
      <c r="M88">
        <f t="shared" si="2"/>
        <v>0</v>
      </c>
    </row>
    <row r="89" spans="2:13">
      <c r="B89" t="s">
        <v>650</v>
      </c>
      <c r="J89" t="s">
        <v>29</v>
      </c>
      <c r="M89">
        <f t="shared" si="2"/>
        <v>0</v>
      </c>
    </row>
    <row r="90" spans="2:13">
      <c r="B90" t="s">
        <v>230</v>
      </c>
      <c r="J90" t="s">
        <v>29</v>
      </c>
      <c r="M90">
        <f t="shared" si="2"/>
        <v>0</v>
      </c>
    </row>
    <row r="91" spans="2:13">
      <c r="B91" t="s">
        <v>182</v>
      </c>
      <c r="J91" t="s">
        <v>29</v>
      </c>
      <c r="M91">
        <f t="shared" si="2"/>
        <v>0</v>
      </c>
    </row>
    <row r="92" spans="2:13">
      <c r="B92" t="s">
        <v>38</v>
      </c>
      <c r="J92" t="s">
        <v>136</v>
      </c>
      <c r="M92">
        <f t="shared" si="2"/>
        <v>0</v>
      </c>
    </row>
    <row r="93" spans="2:13">
      <c r="B93" t="s">
        <v>402</v>
      </c>
      <c r="J93" t="s">
        <v>540</v>
      </c>
      <c r="M93">
        <f t="shared" si="2"/>
        <v>0</v>
      </c>
    </row>
    <row r="94" spans="2:13">
      <c r="B94" t="s">
        <v>650</v>
      </c>
      <c r="J94" t="s">
        <v>227</v>
      </c>
      <c r="M94">
        <f t="shared" si="2"/>
        <v>0</v>
      </c>
    </row>
    <row r="95" spans="2:13">
      <c r="B95" t="s">
        <v>1152</v>
      </c>
      <c r="J95" t="s">
        <v>230</v>
      </c>
      <c r="M95">
        <f t="shared" si="2"/>
        <v>0</v>
      </c>
    </row>
    <row r="96" spans="2:13">
      <c r="B96" t="s">
        <v>125</v>
      </c>
      <c r="J96" t="s">
        <v>119</v>
      </c>
      <c r="M96">
        <f t="shared" si="2"/>
        <v>0</v>
      </c>
    </row>
    <row r="97" spans="2:13">
      <c r="B97" t="s">
        <v>125</v>
      </c>
      <c r="J97" t="s">
        <v>76</v>
      </c>
      <c r="M97">
        <f t="shared" si="2"/>
        <v>0</v>
      </c>
    </row>
    <row r="98" spans="2:13">
      <c r="B98" t="s">
        <v>302</v>
      </c>
      <c r="J98" t="s">
        <v>136</v>
      </c>
      <c r="M98">
        <f t="shared" si="2"/>
        <v>0</v>
      </c>
    </row>
    <row r="99" spans="2:13">
      <c r="B99" t="s">
        <v>650</v>
      </c>
      <c r="J99" t="s">
        <v>159</v>
      </c>
      <c r="M99">
        <f t="shared" si="2"/>
        <v>0</v>
      </c>
    </row>
    <row r="100" spans="2:13">
      <c r="B100" t="s">
        <v>38</v>
      </c>
      <c r="J100" t="s">
        <v>125</v>
      </c>
      <c r="M100">
        <f t="shared" si="2"/>
        <v>0</v>
      </c>
    </row>
    <row r="101" spans="2:13">
      <c r="B101" t="s">
        <v>402</v>
      </c>
      <c r="J101" t="s">
        <v>62</v>
      </c>
      <c r="M101">
        <f t="shared" si="2"/>
        <v>0</v>
      </c>
    </row>
    <row r="102" spans="2:13">
      <c r="B102" t="s">
        <v>29</v>
      </c>
      <c r="J102" t="s">
        <v>153</v>
      </c>
      <c r="M102">
        <f t="shared" si="2"/>
        <v>0</v>
      </c>
    </row>
    <row r="103" spans="2:13">
      <c r="B103" t="s">
        <v>650</v>
      </c>
      <c r="J103" t="s">
        <v>38</v>
      </c>
      <c r="M103">
        <f t="shared" si="2"/>
        <v>0</v>
      </c>
    </row>
    <row r="104" spans="2:13">
      <c r="B104" t="s">
        <v>29</v>
      </c>
      <c r="J104" t="s">
        <v>125</v>
      </c>
      <c r="M104">
        <f t="shared" si="2"/>
        <v>0</v>
      </c>
    </row>
    <row r="105" spans="2:13">
      <c r="B105" t="s">
        <v>302</v>
      </c>
      <c r="J105" t="s">
        <v>499</v>
      </c>
      <c r="M105">
        <f t="shared" si="2"/>
        <v>0</v>
      </c>
    </row>
    <row r="106" spans="2:13">
      <c r="B106" t="s">
        <v>650</v>
      </c>
      <c r="J106" t="s">
        <v>66</v>
      </c>
      <c r="M106">
        <f t="shared" si="2"/>
        <v>0</v>
      </c>
    </row>
    <row r="107" spans="2:13">
      <c r="B107" t="s">
        <v>29</v>
      </c>
      <c r="J107" t="s">
        <v>62</v>
      </c>
      <c r="M107">
        <f t="shared" si="2"/>
        <v>0</v>
      </c>
    </row>
    <row r="108" spans="2:13">
      <c r="B108" t="s">
        <v>650</v>
      </c>
      <c r="J108" t="s">
        <v>439</v>
      </c>
      <c r="M108">
        <f t="shared" si="2"/>
        <v>0</v>
      </c>
    </row>
    <row r="109" spans="2:13">
      <c r="B109" t="s">
        <v>38</v>
      </c>
      <c r="J109" t="s">
        <v>66</v>
      </c>
      <c r="M109">
        <f t="shared" si="2"/>
        <v>0</v>
      </c>
    </row>
    <row r="110" spans="2:13">
      <c r="B110" t="s">
        <v>182</v>
      </c>
      <c r="J110" t="s">
        <v>38</v>
      </c>
      <c r="M110">
        <f t="shared" si="2"/>
        <v>0</v>
      </c>
    </row>
    <row r="111" spans="2:13">
      <c r="B111" t="s">
        <v>29</v>
      </c>
      <c r="J111" t="s">
        <v>119</v>
      </c>
      <c r="M111">
        <f t="shared" si="2"/>
        <v>0</v>
      </c>
    </row>
    <row r="112" spans="2:13">
      <c r="B112" t="s">
        <v>125</v>
      </c>
      <c r="J112" t="s">
        <v>54</v>
      </c>
      <c r="M112">
        <f t="shared" si="2"/>
        <v>0</v>
      </c>
    </row>
    <row r="113" spans="2:13">
      <c r="B113" t="s">
        <v>136</v>
      </c>
      <c r="J113" t="s">
        <v>119</v>
      </c>
      <c r="M113">
        <f t="shared" si="2"/>
        <v>0</v>
      </c>
    </row>
    <row r="114" spans="2:13">
      <c r="B114" t="s">
        <v>1297</v>
      </c>
      <c r="J114" t="s">
        <v>38</v>
      </c>
      <c r="M114">
        <f t="shared" si="2"/>
        <v>0</v>
      </c>
    </row>
    <row r="115" spans="2:13">
      <c r="B115" t="s">
        <v>182</v>
      </c>
      <c r="J115" t="s">
        <v>38</v>
      </c>
      <c r="M115">
        <f t="shared" si="2"/>
        <v>0</v>
      </c>
    </row>
    <row r="116" spans="2:13">
      <c r="B116" t="s">
        <v>402</v>
      </c>
      <c r="J116" t="s">
        <v>650</v>
      </c>
      <c r="M116">
        <f t="shared" si="2"/>
        <v>0</v>
      </c>
    </row>
    <row r="117" spans="2:13">
      <c r="B117" t="s">
        <v>1325</v>
      </c>
      <c r="J117" t="s">
        <v>439</v>
      </c>
      <c r="M117">
        <f t="shared" si="2"/>
        <v>0</v>
      </c>
    </row>
    <row r="118" spans="2:13">
      <c r="B118" t="s">
        <v>1213</v>
      </c>
      <c r="J118" t="s">
        <v>125</v>
      </c>
      <c r="M118">
        <f t="shared" si="2"/>
        <v>0</v>
      </c>
    </row>
    <row r="119" spans="2:13">
      <c r="B119" t="s">
        <v>29</v>
      </c>
      <c r="J119" t="s">
        <v>136</v>
      </c>
      <c r="M119">
        <f t="shared" si="2"/>
        <v>0</v>
      </c>
    </row>
    <row r="120" spans="2:13">
      <c r="B120" t="s">
        <v>650</v>
      </c>
      <c r="J120" t="s">
        <v>249</v>
      </c>
      <c r="M120">
        <f t="shared" si="2"/>
        <v>0</v>
      </c>
    </row>
    <row r="121" spans="2:13">
      <c r="B121" t="s">
        <v>1380</v>
      </c>
      <c r="J121" t="s">
        <v>125</v>
      </c>
      <c r="M121">
        <f t="shared" si="2"/>
        <v>0</v>
      </c>
    </row>
    <row r="122" spans="2:13">
      <c r="B122" t="s">
        <v>182</v>
      </c>
      <c r="J122" t="s">
        <v>687</v>
      </c>
      <c r="M122">
        <f t="shared" si="2"/>
        <v>0</v>
      </c>
    </row>
    <row r="123" spans="2:13">
      <c r="B123" t="s">
        <v>1388</v>
      </c>
      <c r="J123" t="s">
        <v>125</v>
      </c>
      <c r="M123">
        <f t="shared" si="2"/>
        <v>0</v>
      </c>
    </row>
    <row r="124" spans="2:13">
      <c r="B124" t="s">
        <v>38</v>
      </c>
      <c r="J124" t="s">
        <v>153</v>
      </c>
      <c r="M124">
        <f t="shared" si="2"/>
        <v>0</v>
      </c>
    </row>
    <row r="125" spans="2:13">
      <c r="B125" t="s">
        <v>29</v>
      </c>
      <c r="J125" t="s">
        <v>141</v>
      </c>
      <c r="M125">
        <f t="shared" si="2"/>
        <v>0</v>
      </c>
    </row>
    <row r="126" spans="2:13">
      <c r="B126" t="s">
        <v>650</v>
      </c>
      <c r="J126" t="s">
        <v>66</v>
      </c>
      <c r="M126">
        <f t="shared" si="2"/>
        <v>0</v>
      </c>
    </row>
    <row r="127" spans="2:13">
      <c r="B127" t="s">
        <v>125</v>
      </c>
      <c r="J127" t="s">
        <v>141</v>
      </c>
      <c r="M127">
        <f t="shared" si="2"/>
        <v>0</v>
      </c>
    </row>
    <row r="128" spans="2:13">
      <c r="B128" t="s">
        <v>38</v>
      </c>
      <c r="J128" t="s">
        <v>141</v>
      </c>
      <c r="M128">
        <f t="shared" si="2"/>
        <v>0</v>
      </c>
    </row>
    <row r="129" spans="2:13">
      <c r="B129" t="s">
        <v>650</v>
      </c>
      <c r="J129" t="s">
        <v>499</v>
      </c>
      <c r="M129">
        <f t="shared" si="2"/>
        <v>0</v>
      </c>
    </row>
    <row r="130" spans="2:13">
      <c r="B130" t="s">
        <v>650</v>
      </c>
      <c r="J130" t="s">
        <v>125</v>
      </c>
      <c r="M130">
        <f t="shared" si="2"/>
        <v>0</v>
      </c>
    </row>
    <row r="131" spans="2:13">
      <c r="B131" t="s">
        <v>119</v>
      </c>
      <c r="J131" t="s">
        <v>66</v>
      </c>
      <c r="M131">
        <f t="shared" ref="M131:M194" si="3">COUNTIF($J$2:$J$438,L131)</f>
        <v>0</v>
      </c>
    </row>
    <row r="132" spans="2:13">
      <c r="B132" t="s">
        <v>125</v>
      </c>
      <c r="J132" t="s">
        <v>125</v>
      </c>
      <c r="M132">
        <f t="shared" si="3"/>
        <v>0</v>
      </c>
    </row>
    <row r="133" spans="2:13">
      <c r="B133" t="s">
        <v>38</v>
      </c>
      <c r="J133" t="s">
        <v>125</v>
      </c>
      <c r="M133">
        <f t="shared" si="3"/>
        <v>0</v>
      </c>
    </row>
    <row r="134" spans="2:13">
      <c r="B134" t="s">
        <v>650</v>
      </c>
      <c r="J134" t="s">
        <v>439</v>
      </c>
      <c r="M134">
        <f t="shared" si="3"/>
        <v>0</v>
      </c>
    </row>
    <row r="135" spans="2:13">
      <c r="B135" t="s">
        <v>439</v>
      </c>
      <c r="J135" t="s">
        <v>29</v>
      </c>
      <c r="M135">
        <f t="shared" si="3"/>
        <v>0</v>
      </c>
    </row>
    <row r="136" spans="2:13">
      <c r="B136" t="s">
        <v>29</v>
      </c>
      <c r="J136" t="s">
        <v>681</v>
      </c>
      <c r="M136">
        <f t="shared" si="3"/>
        <v>0</v>
      </c>
    </row>
    <row r="137" spans="2:13">
      <c r="B137" t="s">
        <v>136</v>
      </c>
      <c r="J137" t="s">
        <v>136</v>
      </c>
      <c r="M137">
        <f t="shared" si="3"/>
        <v>0</v>
      </c>
    </row>
    <row r="138" spans="2:13">
      <c r="B138" t="s">
        <v>439</v>
      </c>
      <c r="J138" t="s">
        <v>249</v>
      </c>
      <c r="M138">
        <f t="shared" si="3"/>
        <v>0</v>
      </c>
    </row>
    <row r="139" spans="2:13">
      <c r="B139" t="s">
        <v>1388</v>
      </c>
      <c r="J139" t="s">
        <v>249</v>
      </c>
      <c r="M139">
        <f t="shared" si="3"/>
        <v>0</v>
      </c>
    </row>
    <row r="140" spans="2:13">
      <c r="B140" t="s">
        <v>1388</v>
      </c>
      <c r="J140" t="s">
        <v>136</v>
      </c>
      <c r="M140">
        <f t="shared" si="3"/>
        <v>0</v>
      </c>
    </row>
    <row r="141" spans="2:13">
      <c r="B141" t="s">
        <v>402</v>
      </c>
      <c r="J141" t="s">
        <v>38</v>
      </c>
      <c r="M141">
        <f t="shared" si="3"/>
        <v>0</v>
      </c>
    </row>
    <row r="142" spans="2:13">
      <c r="B142" t="s">
        <v>650</v>
      </c>
      <c r="J142" t="s">
        <v>29</v>
      </c>
      <c r="M142">
        <f t="shared" si="3"/>
        <v>0</v>
      </c>
    </row>
    <row r="143" spans="2:13">
      <c r="B143" t="s">
        <v>29</v>
      </c>
      <c r="J143" t="s">
        <v>29</v>
      </c>
      <c r="M143">
        <f t="shared" si="3"/>
        <v>0</v>
      </c>
    </row>
    <row r="144" spans="2:13">
      <c r="B144" t="s">
        <v>136</v>
      </c>
      <c r="J144" t="s">
        <v>681</v>
      </c>
      <c r="M144">
        <f t="shared" si="3"/>
        <v>0</v>
      </c>
    </row>
    <row r="145" spans="2:13">
      <c r="B145" t="s">
        <v>182</v>
      </c>
      <c r="J145" t="s">
        <v>66</v>
      </c>
      <c r="M145">
        <f t="shared" si="3"/>
        <v>0</v>
      </c>
    </row>
    <row r="146" spans="2:13">
      <c r="B146" t="s">
        <v>650</v>
      </c>
      <c r="J146" t="s">
        <v>125</v>
      </c>
      <c r="M146">
        <f t="shared" si="3"/>
        <v>0</v>
      </c>
    </row>
    <row r="147" spans="2:13">
      <c r="B147" t="s">
        <v>182</v>
      </c>
      <c r="J147" t="s">
        <v>459</v>
      </c>
      <c r="M147">
        <f t="shared" si="3"/>
        <v>0</v>
      </c>
    </row>
    <row r="148" spans="2:13">
      <c r="B148" t="s">
        <v>650</v>
      </c>
      <c r="J148" t="s">
        <v>802</v>
      </c>
      <c r="M148">
        <f t="shared" si="3"/>
        <v>0</v>
      </c>
    </row>
    <row r="149" spans="2:13">
      <c r="B149" t="s">
        <v>650</v>
      </c>
      <c r="J149" t="s">
        <v>62</v>
      </c>
      <c r="M149">
        <f t="shared" si="3"/>
        <v>0</v>
      </c>
    </row>
    <row r="150" spans="2:13">
      <c r="B150" t="s">
        <v>38</v>
      </c>
      <c r="J150" t="s">
        <v>62</v>
      </c>
      <c r="M150">
        <f t="shared" si="3"/>
        <v>0</v>
      </c>
    </row>
    <row r="151" spans="2:13">
      <c r="B151" t="s">
        <v>38</v>
      </c>
      <c r="J151" t="s">
        <v>119</v>
      </c>
      <c r="M151">
        <f t="shared" si="3"/>
        <v>0</v>
      </c>
    </row>
    <row r="152" spans="2:13">
      <c r="B152" t="s">
        <v>650</v>
      </c>
      <c r="J152" t="s">
        <v>141</v>
      </c>
      <c r="M152">
        <f t="shared" si="3"/>
        <v>0</v>
      </c>
    </row>
    <row r="153" spans="2:13">
      <c r="B153" t="s">
        <v>249</v>
      </c>
      <c r="J153" t="s">
        <v>125</v>
      </c>
      <c r="M153">
        <f t="shared" si="3"/>
        <v>0</v>
      </c>
    </row>
    <row r="154" spans="2:13">
      <c r="B154" t="s">
        <v>1087</v>
      </c>
      <c r="J154" t="s">
        <v>38</v>
      </c>
      <c r="M154">
        <f t="shared" si="3"/>
        <v>0</v>
      </c>
    </row>
    <row r="155" spans="2:13">
      <c r="B155" t="s">
        <v>650</v>
      </c>
      <c r="J155" t="s">
        <v>66</v>
      </c>
      <c r="M155">
        <f t="shared" si="3"/>
        <v>0</v>
      </c>
    </row>
    <row r="156" spans="2:13">
      <c r="B156" t="s">
        <v>66</v>
      </c>
      <c r="J156" t="s">
        <v>141</v>
      </c>
      <c r="M156">
        <f t="shared" si="3"/>
        <v>0</v>
      </c>
    </row>
    <row r="157" spans="2:13">
      <c r="B157" t="s">
        <v>402</v>
      </c>
      <c r="J157" t="s">
        <v>141</v>
      </c>
      <c r="M157">
        <f t="shared" si="3"/>
        <v>0</v>
      </c>
    </row>
    <row r="158" spans="2:13">
      <c r="B158" t="s">
        <v>402</v>
      </c>
      <c r="J158" t="s">
        <v>38</v>
      </c>
      <c r="M158">
        <f t="shared" si="3"/>
        <v>0</v>
      </c>
    </row>
    <row r="159" spans="2:13">
      <c r="B159" t="s">
        <v>402</v>
      </c>
      <c r="J159" t="s">
        <v>681</v>
      </c>
      <c r="M159">
        <f t="shared" si="3"/>
        <v>0</v>
      </c>
    </row>
    <row r="160" spans="2:13">
      <c r="B160" t="s">
        <v>182</v>
      </c>
      <c r="J160" t="s">
        <v>141</v>
      </c>
      <c r="M160">
        <f t="shared" si="3"/>
        <v>0</v>
      </c>
    </row>
    <row r="161" spans="2:13">
      <c r="B161" t="s">
        <v>402</v>
      </c>
      <c r="J161" t="s">
        <v>125</v>
      </c>
      <c r="M161">
        <f t="shared" si="3"/>
        <v>0</v>
      </c>
    </row>
    <row r="162" spans="2:13">
      <c r="B162" t="s">
        <v>402</v>
      </c>
      <c r="J162" t="s">
        <v>38</v>
      </c>
      <c r="M162">
        <f t="shared" si="3"/>
        <v>0</v>
      </c>
    </row>
    <row r="163" spans="2:13">
      <c r="B163" t="s">
        <v>119</v>
      </c>
      <c r="J163" t="s">
        <v>125</v>
      </c>
      <c r="M163">
        <f t="shared" si="3"/>
        <v>0</v>
      </c>
    </row>
    <row r="164" spans="2:13">
      <c r="B164" t="s">
        <v>136</v>
      </c>
      <c r="J164" t="s">
        <v>125</v>
      </c>
      <c r="M164">
        <f t="shared" si="3"/>
        <v>0</v>
      </c>
    </row>
    <row r="165" spans="2:13">
      <c r="B165" t="s">
        <v>439</v>
      </c>
      <c r="J165" t="s">
        <v>38</v>
      </c>
      <c r="M165">
        <f t="shared" si="3"/>
        <v>0</v>
      </c>
    </row>
    <row r="166" spans="2:13">
      <c r="B166" t="s">
        <v>136</v>
      </c>
      <c r="J166" t="s">
        <v>249</v>
      </c>
      <c r="M166">
        <f t="shared" si="3"/>
        <v>0</v>
      </c>
    </row>
    <row r="167" spans="2:13">
      <c r="B167" t="s">
        <v>402</v>
      </c>
      <c r="J167" t="s">
        <v>141</v>
      </c>
      <c r="M167">
        <f t="shared" si="3"/>
        <v>0</v>
      </c>
    </row>
    <row r="168" spans="2:13">
      <c r="B168" t="s">
        <v>1710</v>
      </c>
      <c r="J168" t="s">
        <v>917</v>
      </c>
      <c r="M168">
        <f t="shared" si="3"/>
        <v>0</v>
      </c>
    </row>
    <row r="169" spans="2:13">
      <c r="B169" t="s">
        <v>302</v>
      </c>
      <c r="J169" t="s">
        <v>29</v>
      </c>
      <c r="M169">
        <f t="shared" si="3"/>
        <v>0</v>
      </c>
    </row>
    <row r="170" spans="2:13">
      <c r="B170" t="s">
        <v>1050</v>
      </c>
      <c r="J170" t="s">
        <v>125</v>
      </c>
      <c r="M170">
        <f t="shared" si="3"/>
        <v>0</v>
      </c>
    </row>
    <row r="171" spans="2:13">
      <c r="B171" t="s">
        <v>650</v>
      </c>
      <c r="J171" t="s">
        <v>141</v>
      </c>
      <c r="M171">
        <f t="shared" si="3"/>
        <v>0</v>
      </c>
    </row>
    <row r="172" spans="2:13">
      <c r="B172" t="s">
        <v>74</v>
      </c>
      <c r="J172" t="s">
        <v>230</v>
      </c>
      <c r="M172">
        <f t="shared" si="3"/>
        <v>0</v>
      </c>
    </row>
    <row r="173" spans="2:13">
      <c r="B173" t="s">
        <v>38</v>
      </c>
      <c r="J173" t="s">
        <v>650</v>
      </c>
      <c r="M173">
        <f t="shared" si="3"/>
        <v>0</v>
      </c>
    </row>
    <row r="174" spans="2:13">
      <c r="B174" t="s">
        <v>182</v>
      </c>
      <c r="J174" t="s">
        <v>946</v>
      </c>
      <c r="M174">
        <f t="shared" si="3"/>
        <v>0</v>
      </c>
    </row>
    <row r="175" spans="2:13">
      <c r="B175" t="s">
        <v>402</v>
      </c>
      <c r="J175" t="s">
        <v>950</v>
      </c>
      <c r="M175">
        <f t="shared" si="3"/>
        <v>0</v>
      </c>
    </row>
    <row r="176" spans="2:13">
      <c r="B176" t="s">
        <v>38</v>
      </c>
      <c r="J176" t="s">
        <v>439</v>
      </c>
      <c r="M176">
        <f t="shared" si="3"/>
        <v>0</v>
      </c>
    </row>
    <row r="177" spans="2:13">
      <c r="B177" t="s">
        <v>125</v>
      </c>
      <c r="J177" t="s">
        <v>650</v>
      </c>
      <c r="M177">
        <f t="shared" si="3"/>
        <v>0</v>
      </c>
    </row>
    <row r="178" spans="2:13">
      <c r="B178" t="s">
        <v>230</v>
      </c>
      <c r="J178" t="s">
        <v>125</v>
      </c>
      <c r="M178">
        <f t="shared" si="3"/>
        <v>0</v>
      </c>
    </row>
    <row r="179" spans="2:13">
      <c r="B179" t="s">
        <v>650</v>
      </c>
      <c r="J179" t="s">
        <v>979</v>
      </c>
      <c r="M179">
        <f t="shared" si="3"/>
        <v>0</v>
      </c>
    </row>
    <row r="180" spans="2:13">
      <c r="B180" t="s">
        <v>38</v>
      </c>
      <c r="J180" t="s">
        <v>182</v>
      </c>
      <c r="M180">
        <f t="shared" si="3"/>
        <v>0</v>
      </c>
    </row>
    <row r="181" spans="2:13">
      <c r="B181" t="s">
        <v>402</v>
      </c>
      <c r="J181" t="s">
        <v>38</v>
      </c>
      <c r="M181">
        <f t="shared" si="3"/>
        <v>0</v>
      </c>
    </row>
    <row r="182" spans="2:13">
      <c r="B182" t="s">
        <v>402</v>
      </c>
      <c r="J182" t="s">
        <v>994</v>
      </c>
      <c r="M182">
        <f t="shared" si="3"/>
        <v>0</v>
      </c>
    </row>
    <row r="183" spans="2:13">
      <c r="B183" t="s">
        <v>221</v>
      </c>
      <c r="J183" t="s">
        <v>136</v>
      </c>
      <c r="M183">
        <f t="shared" si="3"/>
        <v>0</v>
      </c>
    </row>
    <row r="184" spans="2:13">
      <c r="B184" t="s">
        <v>249</v>
      </c>
      <c r="J184" t="s">
        <v>38</v>
      </c>
      <c r="M184">
        <f t="shared" si="3"/>
        <v>0</v>
      </c>
    </row>
    <row r="185" spans="2:13">
      <c r="B185" t="s">
        <v>402</v>
      </c>
      <c r="J185" t="s">
        <v>29</v>
      </c>
      <c r="M185">
        <f t="shared" si="3"/>
        <v>0</v>
      </c>
    </row>
    <row r="186" spans="2:13">
      <c r="B186" t="s">
        <v>402</v>
      </c>
      <c r="J186" t="s">
        <v>650</v>
      </c>
      <c r="M186">
        <f t="shared" si="3"/>
        <v>0</v>
      </c>
    </row>
    <row r="187" spans="2:13">
      <c r="B187" t="s">
        <v>402</v>
      </c>
      <c r="J187" t="s">
        <v>950</v>
      </c>
      <c r="M187">
        <f t="shared" si="3"/>
        <v>0</v>
      </c>
    </row>
    <row r="188" spans="2:13">
      <c r="B188" t="s">
        <v>402</v>
      </c>
      <c r="J188" t="s">
        <v>1030</v>
      </c>
      <c r="M188">
        <f t="shared" si="3"/>
        <v>0</v>
      </c>
    </row>
    <row r="189" spans="2:13">
      <c r="B189" t="s">
        <v>402</v>
      </c>
      <c r="J189" t="s">
        <v>439</v>
      </c>
      <c r="M189">
        <f t="shared" si="3"/>
        <v>0</v>
      </c>
    </row>
    <row r="190" spans="2:13">
      <c r="B190" t="s">
        <v>1087</v>
      </c>
      <c r="J190" t="s">
        <v>38</v>
      </c>
      <c r="M190">
        <f t="shared" si="3"/>
        <v>0</v>
      </c>
    </row>
    <row r="191" spans="2:13">
      <c r="B191" t="s">
        <v>402</v>
      </c>
      <c r="J191" t="s">
        <v>125</v>
      </c>
      <c r="M191">
        <f t="shared" si="3"/>
        <v>0</v>
      </c>
    </row>
    <row r="192" spans="2:13">
      <c r="B192" t="s">
        <v>1050</v>
      </c>
      <c r="J192" t="s">
        <v>38</v>
      </c>
      <c r="M192">
        <f t="shared" si="3"/>
        <v>0</v>
      </c>
    </row>
    <row r="193" spans="2:13">
      <c r="B193" t="s">
        <v>1878</v>
      </c>
      <c r="J193" t="s">
        <v>1050</v>
      </c>
      <c r="M193">
        <f t="shared" si="3"/>
        <v>0</v>
      </c>
    </row>
    <row r="194" spans="2:13">
      <c r="B194" t="s">
        <v>402</v>
      </c>
      <c r="J194" t="s">
        <v>38</v>
      </c>
      <c r="M194">
        <f t="shared" si="3"/>
        <v>0</v>
      </c>
    </row>
    <row r="195" spans="2:13">
      <c r="B195" t="s">
        <v>29</v>
      </c>
      <c r="J195" t="s">
        <v>29</v>
      </c>
      <c r="M195">
        <f t="shared" ref="M195:M258" si="4">COUNTIF($J$2:$J$438,L195)</f>
        <v>0</v>
      </c>
    </row>
    <row r="196" spans="2:13">
      <c r="B196" t="s">
        <v>38</v>
      </c>
      <c r="J196" t="s">
        <v>29</v>
      </c>
      <c r="M196">
        <f t="shared" si="4"/>
        <v>0</v>
      </c>
    </row>
    <row r="197" spans="2:13">
      <c r="B197" t="s">
        <v>650</v>
      </c>
      <c r="J197" t="s">
        <v>136</v>
      </c>
      <c r="M197">
        <f t="shared" si="4"/>
        <v>0</v>
      </c>
    </row>
    <row r="198" spans="2:13">
      <c r="B198" t="s">
        <v>650</v>
      </c>
      <c r="J198" t="s">
        <v>119</v>
      </c>
      <c r="M198">
        <f t="shared" si="4"/>
        <v>0</v>
      </c>
    </row>
    <row r="199" spans="2:13">
      <c r="B199" t="s">
        <v>221</v>
      </c>
      <c r="J199" t="s">
        <v>1080</v>
      </c>
      <c r="M199">
        <f t="shared" si="4"/>
        <v>0</v>
      </c>
    </row>
    <row r="200" spans="2:13">
      <c r="B200" t="s">
        <v>38</v>
      </c>
      <c r="J200" t="s">
        <v>1087</v>
      </c>
      <c r="M200">
        <f t="shared" si="4"/>
        <v>0</v>
      </c>
    </row>
    <row r="201" spans="2:13">
      <c r="B201" t="s">
        <v>402</v>
      </c>
      <c r="J201" t="s">
        <v>650</v>
      </c>
      <c r="M201">
        <f t="shared" si="4"/>
        <v>0</v>
      </c>
    </row>
    <row r="202" spans="2:13">
      <c r="B202" t="s">
        <v>38</v>
      </c>
      <c r="J202" t="s">
        <v>182</v>
      </c>
      <c r="M202">
        <f t="shared" si="4"/>
        <v>0</v>
      </c>
    </row>
    <row r="203" spans="2:13">
      <c r="B203" t="s">
        <v>38</v>
      </c>
      <c r="J203" t="s">
        <v>650</v>
      </c>
      <c r="M203">
        <f t="shared" si="4"/>
        <v>0</v>
      </c>
    </row>
    <row r="204" spans="2:13">
      <c r="B204" t="s">
        <v>402</v>
      </c>
      <c r="J204" t="s">
        <v>125</v>
      </c>
      <c r="M204">
        <f t="shared" si="4"/>
        <v>0</v>
      </c>
    </row>
    <row r="205" spans="2:13">
      <c r="B205" t="s">
        <v>125</v>
      </c>
      <c r="J205" t="s">
        <v>125</v>
      </c>
      <c r="M205">
        <f t="shared" si="4"/>
        <v>0</v>
      </c>
    </row>
    <row r="206" spans="2:13">
      <c r="B206" t="s">
        <v>29</v>
      </c>
      <c r="J206" t="s">
        <v>1087</v>
      </c>
      <c r="M206">
        <f t="shared" si="4"/>
        <v>0</v>
      </c>
    </row>
    <row r="207" spans="2:13">
      <c r="B207" t="s">
        <v>125</v>
      </c>
      <c r="J207" t="s">
        <v>136</v>
      </c>
      <c r="M207">
        <f t="shared" si="4"/>
        <v>0</v>
      </c>
    </row>
    <row r="208" spans="2:13">
      <c r="B208" t="s">
        <v>650</v>
      </c>
      <c r="J208" t="s">
        <v>29</v>
      </c>
      <c r="M208">
        <f t="shared" si="4"/>
        <v>0</v>
      </c>
    </row>
    <row r="209" spans="2:13">
      <c r="B209" t="s">
        <v>402</v>
      </c>
      <c r="J209" t="s">
        <v>125</v>
      </c>
      <c r="M209">
        <f t="shared" si="4"/>
        <v>0</v>
      </c>
    </row>
    <row r="210" spans="2:13">
      <c r="B210" t="s">
        <v>402</v>
      </c>
      <c r="J210" t="s">
        <v>136</v>
      </c>
      <c r="M210">
        <f t="shared" si="4"/>
        <v>0</v>
      </c>
    </row>
    <row r="211" spans="2:13">
      <c r="B211" t="s">
        <v>221</v>
      </c>
      <c r="J211" t="s">
        <v>249</v>
      </c>
      <c r="M211">
        <f t="shared" si="4"/>
        <v>0</v>
      </c>
    </row>
    <row r="212" spans="2:13">
      <c r="B212" t="s">
        <v>1050</v>
      </c>
      <c r="J212" t="s">
        <v>29</v>
      </c>
      <c r="M212">
        <f t="shared" si="4"/>
        <v>0</v>
      </c>
    </row>
    <row r="213" spans="2:13">
      <c r="B213" t="s">
        <v>650</v>
      </c>
      <c r="J213" t="s">
        <v>125</v>
      </c>
      <c r="M213">
        <f t="shared" si="4"/>
        <v>0</v>
      </c>
    </row>
    <row r="214" spans="2:13">
      <c r="B214" t="s">
        <v>1421</v>
      </c>
      <c r="J214" t="s">
        <v>29</v>
      </c>
      <c r="M214">
        <f t="shared" si="4"/>
        <v>0</v>
      </c>
    </row>
    <row r="215" spans="2:13">
      <c r="B215" t="s">
        <v>1878</v>
      </c>
      <c r="J215" t="s">
        <v>29</v>
      </c>
      <c r="M215">
        <f t="shared" si="4"/>
        <v>0</v>
      </c>
    </row>
    <row r="216" spans="2:13">
      <c r="B216" t="s">
        <v>1087</v>
      </c>
      <c r="J216" t="s">
        <v>1152</v>
      </c>
      <c r="M216">
        <f t="shared" si="4"/>
        <v>0</v>
      </c>
    </row>
    <row r="217" spans="2:13">
      <c r="B217" t="s">
        <v>650</v>
      </c>
      <c r="J217" t="s">
        <v>1171</v>
      </c>
      <c r="M217">
        <f t="shared" si="4"/>
        <v>0</v>
      </c>
    </row>
    <row r="218" spans="2:13">
      <c r="B218" t="s">
        <v>650</v>
      </c>
      <c r="J218" t="s">
        <v>1080</v>
      </c>
      <c r="M218">
        <f t="shared" si="4"/>
        <v>0</v>
      </c>
    </row>
    <row r="219" spans="2:13">
      <c r="B219" t="s">
        <v>650</v>
      </c>
      <c r="J219" t="s">
        <v>650</v>
      </c>
      <c r="M219">
        <f t="shared" si="4"/>
        <v>0</v>
      </c>
    </row>
    <row r="220" spans="2:13">
      <c r="B220" t="s">
        <v>302</v>
      </c>
      <c r="J220" t="s">
        <v>29</v>
      </c>
      <c r="M220">
        <f t="shared" si="4"/>
        <v>0</v>
      </c>
    </row>
    <row r="221" spans="2:13">
      <c r="B221" t="s">
        <v>1523</v>
      </c>
      <c r="J221" t="s">
        <v>29</v>
      </c>
      <c r="M221">
        <f t="shared" si="4"/>
        <v>0</v>
      </c>
    </row>
    <row r="222" spans="2:13">
      <c r="B222" t="s">
        <v>402</v>
      </c>
      <c r="J222" t="s">
        <v>136</v>
      </c>
      <c r="M222">
        <f t="shared" si="4"/>
        <v>0</v>
      </c>
    </row>
    <row r="223" spans="2:13">
      <c r="B223" t="s">
        <v>125</v>
      </c>
      <c r="J223" t="s">
        <v>302</v>
      </c>
      <c r="M223">
        <f t="shared" si="4"/>
        <v>0</v>
      </c>
    </row>
    <row r="224" spans="2:13">
      <c r="B224" t="s">
        <v>1531</v>
      </c>
      <c r="J224" t="s">
        <v>1080</v>
      </c>
      <c r="M224">
        <f t="shared" si="4"/>
        <v>0</v>
      </c>
    </row>
    <row r="225" spans="2:13">
      <c r="B225" t="s">
        <v>1421</v>
      </c>
      <c r="J225" t="s">
        <v>1213</v>
      </c>
      <c r="M225">
        <f t="shared" si="4"/>
        <v>0</v>
      </c>
    </row>
    <row r="226" spans="2:13">
      <c r="B226" t="s">
        <v>650</v>
      </c>
      <c r="J226" t="s">
        <v>29</v>
      </c>
      <c r="M226">
        <f t="shared" si="4"/>
        <v>0</v>
      </c>
    </row>
    <row r="227" spans="2:13">
      <c r="B227" t="s">
        <v>402</v>
      </c>
      <c r="J227" t="s">
        <v>125</v>
      </c>
      <c r="M227">
        <f t="shared" si="4"/>
        <v>0</v>
      </c>
    </row>
    <row r="228" spans="2:13">
      <c r="B228" t="s">
        <v>125</v>
      </c>
      <c r="J228" t="s">
        <v>136</v>
      </c>
      <c r="M228">
        <f t="shared" si="4"/>
        <v>0</v>
      </c>
    </row>
    <row r="229" spans="2:13">
      <c r="B229" t="s">
        <v>2133</v>
      </c>
      <c r="J229" t="s">
        <v>1238</v>
      </c>
      <c r="M229">
        <f t="shared" si="4"/>
        <v>0</v>
      </c>
    </row>
    <row r="230" spans="2:13">
      <c r="B230" t="s">
        <v>29</v>
      </c>
      <c r="J230" t="s">
        <v>38</v>
      </c>
      <c r="M230">
        <f t="shared" si="4"/>
        <v>0</v>
      </c>
    </row>
    <row r="231" spans="2:13">
      <c r="B231" t="s">
        <v>650</v>
      </c>
      <c r="J231" t="s">
        <v>182</v>
      </c>
      <c r="M231">
        <f t="shared" si="4"/>
        <v>0</v>
      </c>
    </row>
    <row r="232" spans="2:13">
      <c r="B232" t="s">
        <v>402</v>
      </c>
      <c r="J232" t="s">
        <v>650</v>
      </c>
      <c r="M232">
        <f t="shared" si="4"/>
        <v>0</v>
      </c>
    </row>
    <row r="233" spans="2:13">
      <c r="B233" t="s">
        <v>2170</v>
      </c>
      <c r="J233" t="s">
        <v>66</v>
      </c>
      <c r="M233">
        <f t="shared" si="4"/>
        <v>0</v>
      </c>
    </row>
    <row r="234" spans="2:13">
      <c r="B234" t="s">
        <v>136</v>
      </c>
      <c r="J234" t="s">
        <v>650</v>
      </c>
      <c r="M234">
        <f t="shared" si="4"/>
        <v>0</v>
      </c>
    </row>
    <row r="235" spans="2:13">
      <c r="B235" t="s">
        <v>221</v>
      </c>
      <c r="J235" t="s">
        <v>119</v>
      </c>
      <c r="M235">
        <f t="shared" si="4"/>
        <v>0</v>
      </c>
    </row>
    <row r="236" spans="2:13">
      <c r="B236" t="s">
        <v>1087</v>
      </c>
      <c r="J236" t="s">
        <v>136</v>
      </c>
      <c r="M236">
        <f t="shared" si="4"/>
        <v>0</v>
      </c>
    </row>
    <row r="237" spans="2:13">
      <c r="B237" t="s">
        <v>650</v>
      </c>
      <c r="J237" t="s">
        <v>125</v>
      </c>
      <c r="M237">
        <f t="shared" si="4"/>
        <v>0</v>
      </c>
    </row>
    <row r="238" spans="2:13">
      <c r="B238" t="s">
        <v>2201</v>
      </c>
      <c r="J238" t="s">
        <v>29</v>
      </c>
      <c r="M238">
        <f t="shared" si="4"/>
        <v>0</v>
      </c>
    </row>
    <row r="239" spans="2:13">
      <c r="B239" t="s">
        <v>38</v>
      </c>
      <c r="J239" t="s">
        <v>136</v>
      </c>
      <c r="M239">
        <f t="shared" si="4"/>
        <v>0</v>
      </c>
    </row>
    <row r="240" spans="2:13">
      <c r="B240" t="s">
        <v>650</v>
      </c>
      <c r="J240" t="s">
        <v>1308</v>
      </c>
      <c r="M240">
        <f t="shared" si="4"/>
        <v>0</v>
      </c>
    </row>
    <row r="241" spans="2:13">
      <c r="B241" t="s">
        <v>2211</v>
      </c>
      <c r="J241" t="s">
        <v>136</v>
      </c>
      <c r="M241">
        <f t="shared" si="4"/>
        <v>0</v>
      </c>
    </row>
    <row r="242" spans="2:13">
      <c r="B242" t="s">
        <v>2226</v>
      </c>
      <c r="J242" t="s">
        <v>182</v>
      </c>
      <c r="M242">
        <f t="shared" si="4"/>
        <v>0</v>
      </c>
    </row>
    <row r="243" spans="2:13">
      <c r="B243" t="s">
        <v>38</v>
      </c>
      <c r="J243" t="s">
        <v>1321</v>
      </c>
      <c r="M243">
        <f t="shared" si="4"/>
        <v>0</v>
      </c>
    </row>
    <row r="244" spans="2:13">
      <c r="B244" t="s">
        <v>136</v>
      </c>
      <c r="J244" t="s">
        <v>650</v>
      </c>
      <c r="M244">
        <f t="shared" si="4"/>
        <v>0</v>
      </c>
    </row>
    <row r="245" spans="2:13">
      <c r="B245" t="s">
        <v>136</v>
      </c>
      <c r="J245" t="s">
        <v>1080</v>
      </c>
      <c r="M245">
        <f t="shared" si="4"/>
        <v>0</v>
      </c>
    </row>
    <row r="246" spans="2:13">
      <c r="B246" t="s">
        <v>650</v>
      </c>
      <c r="J246" t="s">
        <v>1308</v>
      </c>
      <c r="M246">
        <f t="shared" si="4"/>
        <v>0</v>
      </c>
    </row>
    <row r="247" spans="2:13">
      <c r="B247" t="s">
        <v>1531</v>
      </c>
      <c r="J247" t="s">
        <v>29</v>
      </c>
      <c r="M247">
        <f t="shared" si="4"/>
        <v>0</v>
      </c>
    </row>
    <row r="248" spans="2:13">
      <c r="B248" t="s">
        <v>29</v>
      </c>
      <c r="J248" t="s">
        <v>230</v>
      </c>
      <c r="M248">
        <f t="shared" si="4"/>
        <v>0</v>
      </c>
    </row>
    <row r="249" spans="2:13">
      <c r="B249" t="s">
        <v>439</v>
      </c>
      <c r="J249" t="s">
        <v>182</v>
      </c>
      <c r="M249">
        <f t="shared" si="4"/>
        <v>0</v>
      </c>
    </row>
    <row r="250" spans="2:13">
      <c r="B250" t="s">
        <v>2263</v>
      </c>
      <c r="J250" t="s">
        <v>650</v>
      </c>
      <c r="M250">
        <f t="shared" si="4"/>
        <v>0</v>
      </c>
    </row>
    <row r="251" spans="2:13">
      <c r="B251" t="s">
        <v>1878</v>
      </c>
      <c r="J251" t="s">
        <v>136</v>
      </c>
      <c r="M251">
        <f t="shared" si="4"/>
        <v>0</v>
      </c>
    </row>
    <row r="252" spans="2:13">
      <c r="B252" t="s">
        <v>1878</v>
      </c>
      <c r="J252" t="s">
        <v>499</v>
      </c>
      <c r="M252">
        <f t="shared" si="4"/>
        <v>0</v>
      </c>
    </row>
    <row r="253" spans="2:13">
      <c r="B253" t="s">
        <v>125</v>
      </c>
      <c r="J253" t="s">
        <v>227</v>
      </c>
      <c r="M253">
        <f t="shared" si="4"/>
        <v>0</v>
      </c>
    </row>
    <row r="254" spans="2:13">
      <c r="B254" t="s">
        <v>136</v>
      </c>
      <c r="J254" t="s">
        <v>1368</v>
      </c>
      <c r="M254">
        <f t="shared" si="4"/>
        <v>0</v>
      </c>
    </row>
    <row r="255" spans="2:13">
      <c r="B255" t="s">
        <v>29</v>
      </c>
      <c r="J255" t="s">
        <v>650</v>
      </c>
      <c r="M255">
        <f t="shared" si="4"/>
        <v>0</v>
      </c>
    </row>
    <row r="256" spans="2:13">
      <c r="B256" t="s">
        <v>38</v>
      </c>
      <c r="J256" t="s">
        <v>38</v>
      </c>
      <c r="M256">
        <f t="shared" si="4"/>
        <v>0</v>
      </c>
    </row>
    <row r="257" spans="2:13">
      <c r="B257" t="s">
        <v>136</v>
      </c>
      <c r="J257" t="s">
        <v>38</v>
      </c>
      <c r="M257">
        <f t="shared" si="4"/>
        <v>0</v>
      </c>
    </row>
    <row r="258" spans="2:13">
      <c r="B258" t="s">
        <v>29</v>
      </c>
      <c r="J258" t="s">
        <v>1395</v>
      </c>
      <c r="M258">
        <f t="shared" si="4"/>
        <v>0</v>
      </c>
    </row>
    <row r="259" spans="2:13">
      <c r="B259" t="s">
        <v>650</v>
      </c>
      <c r="J259" t="s">
        <v>38</v>
      </c>
      <c r="M259">
        <f t="shared" ref="M259:M322" si="5">COUNTIF($J$2:$J$438,L259)</f>
        <v>0</v>
      </c>
    </row>
    <row r="260" spans="2:13">
      <c r="B260" t="s">
        <v>650</v>
      </c>
      <c r="J260" t="s">
        <v>29</v>
      </c>
      <c r="M260">
        <f t="shared" si="5"/>
        <v>0</v>
      </c>
    </row>
    <row r="261" spans="2:13">
      <c r="B261" t="s">
        <v>136</v>
      </c>
      <c r="J261" t="s">
        <v>38</v>
      </c>
      <c r="M261">
        <f t="shared" si="5"/>
        <v>0</v>
      </c>
    </row>
    <row r="262" spans="2:13">
      <c r="B262" t="s">
        <v>1050</v>
      </c>
      <c r="J262" t="s">
        <v>29</v>
      </c>
      <c r="M262">
        <f t="shared" si="5"/>
        <v>0</v>
      </c>
    </row>
    <row r="263" spans="2:13">
      <c r="B263" t="s">
        <v>221</v>
      </c>
      <c r="J263" t="s">
        <v>1421</v>
      </c>
      <c r="M263">
        <f t="shared" si="5"/>
        <v>0</v>
      </c>
    </row>
    <row r="264" spans="2:13">
      <c r="B264" t="s">
        <v>38</v>
      </c>
      <c r="J264" t="s">
        <v>66</v>
      </c>
      <c r="M264">
        <f t="shared" si="5"/>
        <v>0</v>
      </c>
    </row>
    <row r="265" spans="2:13">
      <c r="B265" t="s">
        <v>1087</v>
      </c>
      <c r="J265" t="s">
        <v>29</v>
      </c>
      <c r="M265">
        <f t="shared" si="5"/>
        <v>0</v>
      </c>
    </row>
    <row r="266" spans="2:13">
      <c r="B266" t="s">
        <v>38</v>
      </c>
      <c r="J266" t="s">
        <v>125</v>
      </c>
      <c r="M266">
        <f t="shared" si="5"/>
        <v>0</v>
      </c>
    </row>
    <row r="267" spans="2:13">
      <c r="B267" t="s">
        <v>66</v>
      </c>
      <c r="J267" t="s">
        <v>29</v>
      </c>
      <c r="M267">
        <f t="shared" si="5"/>
        <v>0</v>
      </c>
    </row>
    <row r="268" spans="2:13">
      <c r="B268" t="s">
        <v>29</v>
      </c>
      <c r="J268" t="s">
        <v>182</v>
      </c>
      <c r="M268">
        <f t="shared" si="5"/>
        <v>0</v>
      </c>
    </row>
    <row r="269" spans="2:13">
      <c r="B269" t="s">
        <v>1087</v>
      </c>
      <c r="J269" t="s">
        <v>125</v>
      </c>
      <c r="M269">
        <f t="shared" si="5"/>
        <v>0</v>
      </c>
    </row>
    <row r="270" spans="2:13">
      <c r="B270" t="s">
        <v>125</v>
      </c>
      <c r="J270" t="s">
        <v>182</v>
      </c>
      <c r="M270">
        <f t="shared" si="5"/>
        <v>0</v>
      </c>
    </row>
    <row r="271" spans="2:13">
      <c r="B271" t="s">
        <v>650</v>
      </c>
      <c r="J271" t="s">
        <v>182</v>
      </c>
      <c r="M271">
        <f t="shared" si="5"/>
        <v>0</v>
      </c>
    </row>
    <row r="272" spans="2:13">
      <c r="B272" t="s">
        <v>2376</v>
      </c>
      <c r="J272" t="s">
        <v>650</v>
      </c>
      <c r="M272">
        <f t="shared" si="5"/>
        <v>0</v>
      </c>
    </row>
    <row r="273" spans="2:13">
      <c r="B273" t="s">
        <v>182</v>
      </c>
      <c r="J273" t="s">
        <v>29</v>
      </c>
      <c r="M273">
        <f t="shared" si="5"/>
        <v>0</v>
      </c>
    </row>
    <row r="274" spans="2:13">
      <c r="B274" t="s">
        <v>66</v>
      </c>
      <c r="J274" t="s">
        <v>125</v>
      </c>
      <c r="M274">
        <f t="shared" si="5"/>
        <v>0</v>
      </c>
    </row>
    <row r="275" spans="2:13">
      <c r="B275" t="s">
        <v>38</v>
      </c>
      <c r="J275" t="s">
        <v>38</v>
      </c>
      <c r="M275">
        <f t="shared" si="5"/>
        <v>0</v>
      </c>
    </row>
    <row r="276" spans="2:13">
      <c r="B276" t="s">
        <v>38</v>
      </c>
      <c r="J276" t="s">
        <v>29</v>
      </c>
      <c r="M276">
        <f t="shared" si="5"/>
        <v>0</v>
      </c>
    </row>
    <row r="277" spans="2:13">
      <c r="B277" t="s">
        <v>221</v>
      </c>
      <c r="J277" t="s">
        <v>1482</v>
      </c>
      <c r="M277">
        <f t="shared" si="5"/>
        <v>0</v>
      </c>
    </row>
    <row r="278" spans="2:13">
      <c r="B278" t="s">
        <v>1531</v>
      </c>
      <c r="J278" t="s">
        <v>38</v>
      </c>
      <c r="M278">
        <f t="shared" si="5"/>
        <v>0</v>
      </c>
    </row>
    <row r="279" spans="2:13">
      <c r="B279" t="s">
        <v>1050</v>
      </c>
      <c r="J279" t="s">
        <v>119</v>
      </c>
      <c r="M279">
        <f t="shared" si="5"/>
        <v>0</v>
      </c>
    </row>
    <row r="280" spans="2:13">
      <c r="B280" t="s">
        <v>2470</v>
      </c>
      <c r="J280" t="s">
        <v>136</v>
      </c>
      <c r="M280">
        <f t="shared" si="5"/>
        <v>0</v>
      </c>
    </row>
    <row r="281" spans="2:13">
      <c r="B281" t="s">
        <v>2170</v>
      </c>
      <c r="J281" t="s">
        <v>439</v>
      </c>
      <c r="M281">
        <f t="shared" si="5"/>
        <v>0</v>
      </c>
    </row>
    <row r="282" spans="2:13">
      <c r="B282" t="s">
        <v>650</v>
      </c>
      <c r="J282" t="s">
        <v>1523</v>
      </c>
      <c r="M282">
        <f t="shared" si="5"/>
        <v>0</v>
      </c>
    </row>
    <row r="283" spans="2:13">
      <c r="B283" t="s">
        <v>29</v>
      </c>
      <c r="J283" t="s">
        <v>136</v>
      </c>
      <c r="M283">
        <f t="shared" si="5"/>
        <v>0</v>
      </c>
    </row>
    <row r="284" spans="2:13">
      <c r="B284" t="s">
        <v>136</v>
      </c>
      <c r="J284" t="s">
        <v>1531</v>
      </c>
      <c r="M284">
        <f t="shared" si="5"/>
        <v>0</v>
      </c>
    </row>
    <row r="285" spans="2:13">
      <c r="J285" t="s">
        <v>499</v>
      </c>
      <c r="M285">
        <f t="shared" si="5"/>
        <v>0</v>
      </c>
    </row>
    <row r="286" spans="2:13">
      <c r="J286" t="s">
        <v>66</v>
      </c>
      <c r="M286">
        <f t="shared" si="5"/>
        <v>0</v>
      </c>
    </row>
    <row r="287" spans="2:13">
      <c r="J287" t="s">
        <v>125</v>
      </c>
      <c r="M287">
        <f t="shared" si="5"/>
        <v>0</v>
      </c>
    </row>
    <row r="288" spans="2:13">
      <c r="J288" t="s">
        <v>38</v>
      </c>
      <c r="M288">
        <f t="shared" si="5"/>
        <v>0</v>
      </c>
    </row>
    <row r="289" spans="10:13">
      <c r="J289" t="s">
        <v>38</v>
      </c>
      <c r="M289">
        <f t="shared" si="5"/>
        <v>0</v>
      </c>
    </row>
    <row r="290" spans="10:13">
      <c r="J290" t="s">
        <v>38</v>
      </c>
      <c r="M290">
        <f t="shared" si="5"/>
        <v>0</v>
      </c>
    </row>
    <row r="291" spans="10:13">
      <c r="J291" t="s">
        <v>38</v>
      </c>
      <c r="M291">
        <f t="shared" si="5"/>
        <v>0</v>
      </c>
    </row>
    <row r="292" spans="10:13">
      <c r="J292" t="s">
        <v>38</v>
      </c>
      <c r="M292">
        <f t="shared" si="5"/>
        <v>0</v>
      </c>
    </row>
    <row r="293" spans="10:13">
      <c r="J293" t="s">
        <v>650</v>
      </c>
      <c r="M293">
        <f t="shared" si="5"/>
        <v>0</v>
      </c>
    </row>
    <row r="294" spans="10:13">
      <c r="J294" t="s">
        <v>125</v>
      </c>
      <c r="M294">
        <f t="shared" si="5"/>
        <v>0</v>
      </c>
    </row>
    <row r="295" spans="10:13">
      <c r="J295" t="s">
        <v>182</v>
      </c>
      <c r="M295">
        <f t="shared" si="5"/>
        <v>0</v>
      </c>
    </row>
    <row r="296" spans="10:13">
      <c r="J296" t="s">
        <v>125</v>
      </c>
      <c r="M296">
        <f t="shared" si="5"/>
        <v>0</v>
      </c>
    </row>
    <row r="297" spans="10:13">
      <c r="J297" t="s">
        <v>1388</v>
      </c>
      <c r="M297">
        <f t="shared" si="5"/>
        <v>0</v>
      </c>
    </row>
    <row r="298" spans="10:13">
      <c r="J298" t="s">
        <v>182</v>
      </c>
      <c r="M298">
        <f t="shared" si="5"/>
        <v>0</v>
      </c>
    </row>
    <row r="299" spans="10:13">
      <c r="J299" t="s">
        <v>650</v>
      </c>
      <c r="M299">
        <f t="shared" si="5"/>
        <v>0</v>
      </c>
    </row>
    <row r="300" spans="10:13">
      <c r="J300" t="s">
        <v>29</v>
      </c>
      <c r="M300">
        <f t="shared" si="5"/>
        <v>0</v>
      </c>
    </row>
    <row r="301" spans="10:13">
      <c r="J301" t="s">
        <v>650</v>
      </c>
      <c r="M301">
        <f t="shared" si="5"/>
        <v>0</v>
      </c>
    </row>
    <row r="302" spans="10:13">
      <c r="J302" t="s">
        <v>1632</v>
      </c>
      <c r="M302">
        <f t="shared" si="5"/>
        <v>0</v>
      </c>
    </row>
    <row r="303" spans="10:13">
      <c r="J303" t="s">
        <v>29</v>
      </c>
      <c r="M303">
        <f t="shared" si="5"/>
        <v>0</v>
      </c>
    </row>
    <row r="304" spans="10:13">
      <c r="J304" t="s">
        <v>285</v>
      </c>
      <c r="M304">
        <f t="shared" si="5"/>
        <v>0</v>
      </c>
    </row>
    <row r="305" spans="10:13">
      <c r="J305" t="s">
        <v>29</v>
      </c>
      <c r="M305">
        <f t="shared" si="5"/>
        <v>0</v>
      </c>
    </row>
    <row r="306" spans="10:13">
      <c r="J306" t="s">
        <v>29</v>
      </c>
      <c r="M306">
        <f t="shared" si="5"/>
        <v>0</v>
      </c>
    </row>
    <row r="307" spans="10:13">
      <c r="J307" t="s">
        <v>1297</v>
      </c>
      <c r="M307">
        <f t="shared" si="5"/>
        <v>0</v>
      </c>
    </row>
    <row r="308" spans="10:13">
      <c r="J308" t="s">
        <v>1686</v>
      </c>
      <c r="M308">
        <f t="shared" si="5"/>
        <v>0</v>
      </c>
    </row>
    <row r="309" spans="10:13">
      <c r="J309" t="s">
        <v>29</v>
      </c>
      <c r="M309">
        <f t="shared" si="5"/>
        <v>0</v>
      </c>
    </row>
    <row r="310" spans="10:13">
      <c r="J310" t="s">
        <v>29</v>
      </c>
      <c r="M310">
        <f t="shared" si="5"/>
        <v>0</v>
      </c>
    </row>
    <row r="311" spans="10:13">
      <c r="J311" t="s">
        <v>650</v>
      </c>
      <c r="M311">
        <f t="shared" si="5"/>
        <v>0</v>
      </c>
    </row>
    <row r="312" spans="10:13">
      <c r="J312" t="s">
        <v>136</v>
      </c>
      <c r="M312">
        <f t="shared" si="5"/>
        <v>0</v>
      </c>
    </row>
    <row r="313" spans="10:13">
      <c r="J313" t="s">
        <v>125</v>
      </c>
      <c r="M313">
        <f t="shared" si="5"/>
        <v>0</v>
      </c>
    </row>
    <row r="314" spans="10:13">
      <c r="J314" t="s">
        <v>182</v>
      </c>
      <c r="M314">
        <f t="shared" si="5"/>
        <v>0</v>
      </c>
    </row>
    <row r="315" spans="10:13">
      <c r="J315" t="s">
        <v>38</v>
      </c>
      <c r="M315">
        <f t="shared" si="5"/>
        <v>0</v>
      </c>
    </row>
    <row r="316" spans="10:13">
      <c r="J316" t="s">
        <v>136</v>
      </c>
      <c r="M316">
        <f t="shared" si="5"/>
        <v>0</v>
      </c>
    </row>
    <row r="317" spans="10:13">
      <c r="J317" t="s">
        <v>1050</v>
      </c>
      <c r="M317">
        <f t="shared" si="5"/>
        <v>0</v>
      </c>
    </row>
    <row r="318" spans="10:13">
      <c r="J318" t="s">
        <v>136</v>
      </c>
      <c r="M318">
        <f t="shared" si="5"/>
        <v>0</v>
      </c>
    </row>
    <row r="319" spans="10:13">
      <c r="J319" t="s">
        <v>1171</v>
      </c>
      <c r="M319">
        <f t="shared" si="5"/>
        <v>0</v>
      </c>
    </row>
    <row r="320" spans="10:13">
      <c r="J320" t="s">
        <v>182</v>
      </c>
      <c r="M320">
        <f t="shared" si="5"/>
        <v>0</v>
      </c>
    </row>
    <row r="321" spans="10:13">
      <c r="J321" t="s">
        <v>249</v>
      </c>
      <c r="M321">
        <f t="shared" si="5"/>
        <v>0</v>
      </c>
    </row>
    <row r="322" spans="10:13">
      <c r="J322" t="s">
        <v>136</v>
      </c>
      <c r="M322">
        <f t="shared" si="5"/>
        <v>0</v>
      </c>
    </row>
    <row r="323" spans="10:13">
      <c r="J323" t="s">
        <v>1770</v>
      </c>
      <c r="M323">
        <f t="shared" ref="M323:M386" si="6">COUNTIF($J$2:$J$438,L323)</f>
        <v>0</v>
      </c>
    </row>
    <row r="324" spans="10:13">
      <c r="J324" t="s">
        <v>221</v>
      </c>
      <c r="M324">
        <f t="shared" si="6"/>
        <v>0</v>
      </c>
    </row>
    <row r="325" spans="10:13">
      <c r="J325" t="s">
        <v>136</v>
      </c>
      <c r="M325">
        <f t="shared" si="6"/>
        <v>0</v>
      </c>
    </row>
    <row r="326" spans="10:13">
      <c r="J326" t="s">
        <v>38</v>
      </c>
      <c r="M326">
        <f t="shared" si="6"/>
        <v>0</v>
      </c>
    </row>
    <row r="327" spans="10:13">
      <c r="J327" t="s">
        <v>182</v>
      </c>
      <c r="M327">
        <f t="shared" si="6"/>
        <v>0</v>
      </c>
    </row>
    <row r="328" spans="10:13">
      <c r="J328" t="s">
        <v>125</v>
      </c>
      <c r="M328">
        <f t="shared" si="6"/>
        <v>0</v>
      </c>
    </row>
    <row r="329" spans="10:13">
      <c r="J329" t="s">
        <v>125</v>
      </c>
      <c r="M329">
        <f t="shared" si="6"/>
        <v>0</v>
      </c>
    </row>
    <row r="330" spans="10:13">
      <c r="J330" t="s">
        <v>230</v>
      </c>
      <c r="M330">
        <f t="shared" si="6"/>
        <v>0</v>
      </c>
    </row>
    <row r="331" spans="10:13">
      <c r="J331" t="s">
        <v>402</v>
      </c>
      <c r="M331">
        <f t="shared" si="6"/>
        <v>0</v>
      </c>
    </row>
    <row r="332" spans="10:13">
      <c r="J332" t="s">
        <v>66</v>
      </c>
      <c r="M332">
        <f t="shared" si="6"/>
        <v>0</v>
      </c>
    </row>
    <row r="333" spans="10:13">
      <c r="J333" t="s">
        <v>136</v>
      </c>
      <c r="M333">
        <f t="shared" si="6"/>
        <v>0</v>
      </c>
    </row>
    <row r="334" spans="10:13">
      <c r="J334" t="s">
        <v>1710</v>
      </c>
      <c r="M334">
        <f t="shared" si="6"/>
        <v>0</v>
      </c>
    </row>
    <row r="335" spans="10:13">
      <c r="J335" t="s">
        <v>125</v>
      </c>
      <c r="M335">
        <f t="shared" si="6"/>
        <v>0</v>
      </c>
    </row>
    <row r="336" spans="10:13">
      <c r="J336" t="s">
        <v>1297</v>
      </c>
      <c r="M336">
        <f t="shared" si="6"/>
        <v>0</v>
      </c>
    </row>
    <row r="337" spans="10:13">
      <c r="J337" t="s">
        <v>125</v>
      </c>
      <c r="M337">
        <f t="shared" si="6"/>
        <v>0</v>
      </c>
    </row>
    <row r="338" spans="10:13">
      <c r="J338" t="s">
        <v>29</v>
      </c>
      <c r="M338">
        <f t="shared" si="6"/>
        <v>0</v>
      </c>
    </row>
    <row r="339" spans="10:13">
      <c r="J339" t="s">
        <v>1710</v>
      </c>
      <c r="M339">
        <f t="shared" si="6"/>
        <v>0</v>
      </c>
    </row>
    <row r="340" spans="10:13">
      <c r="J340" t="s">
        <v>182</v>
      </c>
      <c r="M340">
        <f t="shared" si="6"/>
        <v>0</v>
      </c>
    </row>
    <row r="341" spans="10:13">
      <c r="J341" t="s">
        <v>1050</v>
      </c>
      <c r="M341">
        <f t="shared" si="6"/>
        <v>0</v>
      </c>
    </row>
    <row r="342" spans="10:13">
      <c r="J342" t="s">
        <v>249</v>
      </c>
      <c r="M342">
        <f t="shared" si="6"/>
        <v>0</v>
      </c>
    </row>
    <row r="343" spans="10:13">
      <c r="J343" t="s">
        <v>182</v>
      </c>
      <c r="M343">
        <f t="shared" si="6"/>
        <v>0</v>
      </c>
    </row>
    <row r="344" spans="10:13">
      <c r="J344" t="s">
        <v>29</v>
      </c>
      <c r="M344">
        <f t="shared" si="6"/>
        <v>0</v>
      </c>
    </row>
    <row r="345" spans="10:13">
      <c r="J345" t="s">
        <v>182</v>
      </c>
      <c r="M345">
        <f t="shared" si="6"/>
        <v>0</v>
      </c>
    </row>
    <row r="346" spans="10:13">
      <c r="J346" t="s">
        <v>136</v>
      </c>
      <c r="M346">
        <f t="shared" si="6"/>
        <v>0</v>
      </c>
    </row>
    <row r="347" spans="10:13">
      <c r="J347" t="s">
        <v>125</v>
      </c>
      <c r="M347">
        <f t="shared" si="6"/>
        <v>0</v>
      </c>
    </row>
    <row r="348" spans="10:13">
      <c r="J348" t="s">
        <v>1929</v>
      </c>
      <c r="M348">
        <f t="shared" si="6"/>
        <v>0</v>
      </c>
    </row>
    <row r="349" spans="10:13">
      <c r="J349" t="s">
        <v>136</v>
      </c>
      <c r="M349">
        <f t="shared" si="6"/>
        <v>0</v>
      </c>
    </row>
    <row r="350" spans="10:13">
      <c r="J350" t="s">
        <v>650</v>
      </c>
      <c r="M350">
        <f t="shared" si="6"/>
        <v>0</v>
      </c>
    </row>
    <row r="351" spans="10:13">
      <c r="J351" t="s">
        <v>125</v>
      </c>
      <c r="M351">
        <f t="shared" si="6"/>
        <v>0</v>
      </c>
    </row>
    <row r="352" spans="10:13">
      <c r="J352" t="s">
        <v>136</v>
      </c>
      <c r="M352">
        <f t="shared" si="6"/>
        <v>0</v>
      </c>
    </row>
    <row r="353" spans="10:13">
      <c r="J353" t="s">
        <v>249</v>
      </c>
      <c r="M353">
        <f t="shared" si="6"/>
        <v>0</v>
      </c>
    </row>
    <row r="354" spans="10:13">
      <c r="J354" t="s">
        <v>1770</v>
      </c>
      <c r="M354">
        <f t="shared" si="6"/>
        <v>0</v>
      </c>
    </row>
    <row r="355" spans="10:13">
      <c r="J355" t="s">
        <v>125</v>
      </c>
      <c r="M355">
        <f t="shared" si="6"/>
        <v>0</v>
      </c>
    </row>
    <row r="356" spans="10:13">
      <c r="J356" t="s">
        <v>38</v>
      </c>
      <c r="M356">
        <f t="shared" si="6"/>
        <v>0</v>
      </c>
    </row>
    <row r="357" spans="10:13">
      <c r="J357" t="s">
        <v>125</v>
      </c>
      <c r="M357">
        <f t="shared" si="6"/>
        <v>0</v>
      </c>
    </row>
    <row r="358" spans="10:13">
      <c r="J358" t="s">
        <v>125</v>
      </c>
      <c r="M358">
        <f t="shared" si="6"/>
        <v>0</v>
      </c>
    </row>
    <row r="359" spans="10:13">
      <c r="J359" t="s">
        <v>38</v>
      </c>
      <c r="M359">
        <f t="shared" si="6"/>
        <v>0</v>
      </c>
    </row>
    <row r="360" spans="10:13">
      <c r="J360" t="s">
        <v>136</v>
      </c>
      <c r="M360">
        <f t="shared" si="6"/>
        <v>0</v>
      </c>
    </row>
    <row r="361" spans="10:13">
      <c r="J361" t="s">
        <v>1087</v>
      </c>
      <c r="M361">
        <f t="shared" si="6"/>
        <v>0</v>
      </c>
    </row>
    <row r="362" spans="10:13">
      <c r="J362" t="s">
        <v>1213</v>
      </c>
      <c r="M362">
        <f t="shared" si="6"/>
        <v>0</v>
      </c>
    </row>
    <row r="363" spans="10:13">
      <c r="J363" t="s">
        <v>66</v>
      </c>
      <c r="M363">
        <f t="shared" si="6"/>
        <v>0</v>
      </c>
    </row>
    <row r="364" spans="10:13">
      <c r="J364" t="s">
        <v>2022</v>
      </c>
      <c r="M364">
        <f t="shared" si="6"/>
        <v>0</v>
      </c>
    </row>
    <row r="365" spans="10:13">
      <c r="J365" t="s">
        <v>2027</v>
      </c>
      <c r="M365">
        <f t="shared" si="6"/>
        <v>0</v>
      </c>
    </row>
    <row r="366" spans="10:13">
      <c r="J366" t="s">
        <v>650</v>
      </c>
      <c r="M366">
        <f t="shared" si="6"/>
        <v>0</v>
      </c>
    </row>
    <row r="367" spans="10:13">
      <c r="J367" t="s">
        <v>1523</v>
      </c>
      <c r="M367">
        <f t="shared" si="6"/>
        <v>0</v>
      </c>
    </row>
    <row r="368" spans="10:13">
      <c r="J368" t="s">
        <v>38</v>
      </c>
      <c r="M368">
        <f t="shared" si="6"/>
        <v>0</v>
      </c>
    </row>
    <row r="369" spans="10:13">
      <c r="J369" t="s">
        <v>136</v>
      </c>
      <c r="M369">
        <f t="shared" si="6"/>
        <v>0</v>
      </c>
    </row>
    <row r="370" spans="10:13">
      <c r="J370" t="s">
        <v>650</v>
      </c>
      <c r="M370">
        <f t="shared" si="6"/>
        <v>0</v>
      </c>
    </row>
    <row r="371" spans="10:13">
      <c r="J371" t="s">
        <v>1050</v>
      </c>
      <c r="M371">
        <f t="shared" si="6"/>
        <v>0</v>
      </c>
    </row>
    <row r="372" spans="10:13">
      <c r="J372" t="s">
        <v>29</v>
      </c>
      <c r="M372">
        <f t="shared" si="6"/>
        <v>0</v>
      </c>
    </row>
    <row r="373" spans="10:13">
      <c r="J373" t="s">
        <v>125</v>
      </c>
      <c r="M373">
        <f t="shared" si="6"/>
        <v>0</v>
      </c>
    </row>
    <row r="374" spans="10:13">
      <c r="J374" t="s">
        <v>1421</v>
      </c>
      <c r="M374">
        <f t="shared" si="6"/>
        <v>0</v>
      </c>
    </row>
    <row r="375" spans="10:13">
      <c r="J375" t="s">
        <v>38</v>
      </c>
      <c r="M375">
        <f t="shared" si="6"/>
        <v>0</v>
      </c>
    </row>
    <row r="376" spans="10:13">
      <c r="J376" t="s">
        <v>38</v>
      </c>
      <c r="M376">
        <f t="shared" si="6"/>
        <v>0</v>
      </c>
    </row>
    <row r="377" spans="10:13">
      <c r="J377" t="s">
        <v>29</v>
      </c>
      <c r="M377">
        <f t="shared" si="6"/>
        <v>0</v>
      </c>
    </row>
    <row r="378" spans="10:13">
      <c r="J378" t="s">
        <v>29</v>
      </c>
      <c r="M378">
        <f t="shared" si="6"/>
        <v>0</v>
      </c>
    </row>
    <row r="379" spans="10:13">
      <c r="J379" t="s">
        <v>2117</v>
      </c>
      <c r="M379">
        <f t="shared" si="6"/>
        <v>0</v>
      </c>
    </row>
    <row r="380" spans="10:13">
      <c r="J380" t="s">
        <v>2129</v>
      </c>
      <c r="M380">
        <f t="shared" si="6"/>
        <v>0</v>
      </c>
    </row>
    <row r="381" spans="10:13">
      <c r="J381" t="s">
        <v>125</v>
      </c>
      <c r="M381">
        <f t="shared" si="6"/>
        <v>0</v>
      </c>
    </row>
    <row r="382" spans="10:13">
      <c r="J382" t="s">
        <v>38</v>
      </c>
      <c r="M382">
        <f t="shared" si="6"/>
        <v>0</v>
      </c>
    </row>
    <row r="383" spans="10:13">
      <c r="J383" t="s">
        <v>38</v>
      </c>
      <c r="M383">
        <f t="shared" si="6"/>
        <v>0</v>
      </c>
    </row>
    <row r="384" spans="10:13">
      <c r="J384" t="s">
        <v>136</v>
      </c>
      <c r="M384">
        <f t="shared" si="6"/>
        <v>0</v>
      </c>
    </row>
    <row r="385" spans="10:13">
      <c r="J385" t="s">
        <v>1531</v>
      </c>
      <c r="M385">
        <f t="shared" si="6"/>
        <v>0</v>
      </c>
    </row>
    <row r="386" spans="10:13">
      <c r="J386" t="s">
        <v>136</v>
      </c>
      <c r="M386">
        <f t="shared" si="6"/>
        <v>0</v>
      </c>
    </row>
    <row r="387" spans="10:13">
      <c r="J387" t="s">
        <v>1087</v>
      </c>
      <c r="M387">
        <f t="shared" ref="M387:M438" si="7">COUNTIF($J$2:$J$438,L387)</f>
        <v>0</v>
      </c>
    </row>
    <row r="388" spans="10:13">
      <c r="J388" t="s">
        <v>125</v>
      </c>
      <c r="M388">
        <f t="shared" si="7"/>
        <v>0</v>
      </c>
    </row>
    <row r="389" spans="10:13">
      <c r="J389" t="s">
        <v>650</v>
      </c>
      <c r="M389">
        <f t="shared" si="7"/>
        <v>0</v>
      </c>
    </row>
    <row r="390" spans="10:13">
      <c r="J390" t="s">
        <v>439</v>
      </c>
      <c r="M390">
        <f t="shared" si="7"/>
        <v>0</v>
      </c>
    </row>
    <row r="391" spans="10:13">
      <c r="J391" t="s">
        <v>106</v>
      </c>
      <c r="M391">
        <f t="shared" si="7"/>
        <v>0</v>
      </c>
    </row>
    <row r="392" spans="10:13">
      <c r="J392" t="s">
        <v>1087</v>
      </c>
      <c r="M392">
        <f t="shared" si="7"/>
        <v>0</v>
      </c>
    </row>
    <row r="393" spans="10:13">
      <c r="J393" t="s">
        <v>2211</v>
      </c>
      <c r="M393">
        <f t="shared" si="7"/>
        <v>0</v>
      </c>
    </row>
    <row r="394" spans="10:13">
      <c r="J394" t="s">
        <v>650</v>
      </c>
      <c r="M394">
        <f t="shared" si="7"/>
        <v>0</v>
      </c>
    </row>
    <row r="395" spans="10:13">
      <c r="J395" t="s">
        <v>136</v>
      </c>
      <c r="M395">
        <f t="shared" si="7"/>
        <v>0</v>
      </c>
    </row>
    <row r="396" spans="10:13">
      <c r="J396" t="s">
        <v>650</v>
      </c>
      <c r="M396">
        <f t="shared" si="7"/>
        <v>0</v>
      </c>
    </row>
    <row r="397" spans="10:13">
      <c r="J397" t="s">
        <v>29</v>
      </c>
      <c r="M397">
        <f t="shared" si="7"/>
        <v>0</v>
      </c>
    </row>
    <row r="398" spans="10:13">
      <c r="J398" t="s">
        <v>650</v>
      </c>
      <c r="M398">
        <f t="shared" si="7"/>
        <v>0</v>
      </c>
    </row>
    <row r="399" spans="10:13">
      <c r="J399" t="s">
        <v>38</v>
      </c>
      <c r="M399">
        <f t="shared" si="7"/>
        <v>0</v>
      </c>
    </row>
    <row r="400" spans="10:13">
      <c r="J400" t="s">
        <v>38</v>
      </c>
      <c r="M400">
        <f t="shared" si="7"/>
        <v>0</v>
      </c>
    </row>
    <row r="401" spans="10:13">
      <c r="J401" t="s">
        <v>125</v>
      </c>
      <c r="M401">
        <f t="shared" si="7"/>
        <v>0</v>
      </c>
    </row>
    <row r="402" spans="10:13">
      <c r="J402" t="s">
        <v>38</v>
      </c>
      <c r="M402">
        <f t="shared" si="7"/>
        <v>0</v>
      </c>
    </row>
    <row r="403" spans="10:13">
      <c r="J403" t="s">
        <v>1087</v>
      </c>
      <c r="M403">
        <f t="shared" si="7"/>
        <v>0</v>
      </c>
    </row>
    <row r="404" spans="10:13">
      <c r="J404" t="s">
        <v>439</v>
      </c>
      <c r="M404">
        <f t="shared" si="7"/>
        <v>0</v>
      </c>
    </row>
    <row r="405" spans="10:13">
      <c r="J405" t="s">
        <v>38</v>
      </c>
      <c r="M405">
        <f t="shared" si="7"/>
        <v>0</v>
      </c>
    </row>
    <row r="406" spans="10:13">
      <c r="J406" t="s">
        <v>2299</v>
      </c>
      <c r="M406">
        <f t="shared" si="7"/>
        <v>0</v>
      </c>
    </row>
    <row r="407" spans="10:13">
      <c r="J407" t="s">
        <v>38</v>
      </c>
      <c r="M407">
        <f t="shared" si="7"/>
        <v>0</v>
      </c>
    </row>
    <row r="408" spans="10:13">
      <c r="J408" t="s">
        <v>2263</v>
      </c>
      <c r="M408">
        <f t="shared" si="7"/>
        <v>0</v>
      </c>
    </row>
    <row r="409" spans="10:13">
      <c r="J409" t="s">
        <v>2325</v>
      </c>
      <c r="M409">
        <f t="shared" si="7"/>
        <v>0</v>
      </c>
    </row>
    <row r="410" spans="10:13">
      <c r="J410" t="s">
        <v>136</v>
      </c>
      <c r="M410">
        <f t="shared" si="7"/>
        <v>0</v>
      </c>
    </row>
    <row r="411" spans="10:13">
      <c r="J411" t="s">
        <v>182</v>
      </c>
      <c r="M411">
        <f t="shared" si="7"/>
        <v>0</v>
      </c>
    </row>
    <row r="412" spans="10:13">
      <c r="J412" t="s">
        <v>2263</v>
      </c>
      <c r="M412">
        <f t="shared" si="7"/>
        <v>0</v>
      </c>
    </row>
    <row r="413" spans="10:13">
      <c r="J413" t="s">
        <v>29</v>
      </c>
      <c r="M413">
        <f t="shared" si="7"/>
        <v>0</v>
      </c>
    </row>
    <row r="414" spans="10:13">
      <c r="J414" t="s">
        <v>125</v>
      </c>
      <c r="M414">
        <f t="shared" si="7"/>
        <v>0</v>
      </c>
    </row>
    <row r="415" spans="10:13">
      <c r="J415" t="s">
        <v>136</v>
      </c>
      <c r="M415">
        <f t="shared" si="7"/>
        <v>0</v>
      </c>
    </row>
    <row r="416" spans="10:13">
      <c r="J416" t="s">
        <v>650</v>
      </c>
      <c r="M416">
        <f t="shared" si="7"/>
        <v>0</v>
      </c>
    </row>
    <row r="417" spans="10:13">
      <c r="J417" t="s">
        <v>29</v>
      </c>
      <c r="M417">
        <f t="shared" si="7"/>
        <v>0</v>
      </c>
    </row>
    <row r="418" spans="10:13">
      <c r="J418" t="s">
        <v>2376</v>
      </c>
      <c r="M418">
        <f t="shared" si="7"/>
        <v>0</v>
      </c>
    </row>
    <row r="419" spans="10:13">
      <c r="J419" t="s">
        <v>2129</v>
      </c>
      <c r="M419">
        <f t="shared" si="7"/>
        <v>0</v>
      </c>
    </row>
    <row r="420" spans="10:13">
      <c r="J420" t="s">
        <v>1087</v>
      </c>
      <c r="M420">
        <f t="shared" si="7"/>
        <v>0</v>
      </c>
    </row>
    <row r="421" spans="10:13">
      <c r="J421" t="s">
        <v>650</v>
      </c>
      <c r="M421">
        <f t="shared" si="7"/>
        <v>0</v>
      </c>
    </row>
    <row r="422" spans="10:13">
      <c r="J422" t="s">
        <v>439</v>
      </c>
      <c r="M422">
        <f t="shared" si="7"/>
        <v>0</v>
      </c>
    </row>
    <row r="423" spans="10:13">
      <c r="J423" t="s">
        <v>2133</v>
      </c>
      <c r="M423">
        <f t="shared" si="7"/>
        <v>0</v>
      </c>
    </row>
    <row r="424" spans="10:13">
      <c r="J424" t="s">
        <v>1050</v>
      </c>
      <c r="M424">
        <f t="shared" si="7"/>
        <v>0</v>
      </c>
    </row>
    <row r="425" spans="10:13">
      <c r="J425" t="s">
        <v>2263</v>
      </c>
      <c r="M425">
        <f t="shared" si="7"/>
        <v>0</v>
      </c>
    </row>
    <row r="426" spans="10:13">
      <c r="J426" t="s">
        <v>136</v>
      </c>
      <c r="M426">
        <f t="shared" si="7"/>
        <v>0</v>
      </c>
    </row>
    <row r="427" spans="10:13">
      <c r="J427" t="s">
        <v>29</v>
      </c>
      <c r="M427">
        <f t="shared" si="7"/>
        <v>0</v>
      </c>
    </row>
    <row r="428" spans="10:13">
      <c r="J428" t="s">
        <v>136</v>
      </c>
      <c r="M428">
        <f t="shared" si="7"/>
        <v>0</v>
      </c>
    </row>
    <row r="429" spans="10:13">
      <c r="J429" t="s">
        <v>650</v>
      </c>
      <c r="M429">
        <f t="shared" si="7"/>
        <v>0</v>
      </c>
    </row>
    <row r="430" spans="10:13">
      <c r="J430" t="s">
        <v>1531</v>
      </c>
      <c r="M430">
        <f t="shared" si="7"/>
        <v>0</v>
      </c>
    </row>
    <row r="431" spans="10:13">
      <c r="J431" t="s">
        <v>650</v>
      </c>
      <c r="M431">
        <f t="shared" si="7"/>
        <v>0</v>
      </c>
    </row>
    <row r="432" spans="10:13">
      <c r="J432" t="s">
        <v>2456</v>
      </c>
      <c r="M432">
        <f t="shared" si="7"/>
        <v>0</v>
      </c>
    </row>
    <row r="433" spans="10:13">
      <c r="J433" t="s">
        <v>38</v>
      </c>
      <c r="M433">
        <f t="shared" si="7"/>
        <v>0</v>
      </c>
    </row>
    <row r="434" spans="10:13">
      <c r="J434" t="s">
        <v>182</v>
      </c>
      <c r="M434">
        <f t="shared" si="7"/>
        <v>0</v>
      </c>
    </row>
    <row r="435" spans="10:13">
      <c r="J435" t="s">
        <v>136</v>
      </c>
      <c r="M435">
        <f t="shared" si="7"/>
        <v>0</v>
      </c>
    </row>
    <row r="436" spans="10:13">
      <c r="J436" t="s">
        <v>2491</v>
      </c>
      <c r="M436">
        <f t="shared" si="7"/>
        <v>0</v>
      </c>
    </row>
    <row r="437" spans="10:13">
      <c r="J437" t="s">
        <v>136</v>
      </c>
      <c r="M437">
        <f t="shared" si="7"/>
        <v>0</v>
      </c>
    </row>
    <row r="438" spans="10:13">
      <c r="J438" t="s">
        <v>650</v>
      </c>
      <c r="M438">
        <f t="shared" si="7"/>
        <v>0</v>
      </c>
    </row>
  </sheetData>
  <sortState xmlns:xlrd2="http://schemas.microsoft.com/office/spreadsheetml/2017/richdata2" ref="O2:P72">
    <sortCondition descending="1" ref="P2:P72"/>
  </sortState>
  <mergeCells count="2">
    <mergeCell ref="B1:H1"/>
    <mergeCell ref="J1:P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968E2-AD84-4381-BA19-74476FCD2470}">
  <dimension ref="A1:T145"/>
  <sheetViews>
    <sheetView topLeftCell="K136" zoomScaleNormal="100" workbookViewId="0">
      <selection activeCell="Q2" sqref="Q2:Q145"/>
    </sheetView>
  </sheetViews>
  <sheetFormatPr defaultColWidth="9.140625" defaultRowHeight="15"/>
  <cols>
    <col min="1" max="1" width="20.85546875" style="1" customWidth="1"/>
    <col min="2" max="2" width="20.85546875" style="8" customWidth="1"/>
    <col min="3" max="3" width="20.85546875" style="28" customWidth="1"/>
    <col min="4" max="5" width="20.85546875" style="1" customWidth="1"/>
    <col min="6" max="6" width="14.7109375" style="1" bestFit="1" customWidth="1"/>
    <col min="7" max="7" width="13.85546875" style="1" bestFit="1" customWidth="1"/>
    <col min="8" max="8" width="13.85546875" style="1" customWidth="1"/>
    <col min="9" max="9" width="10.7109375" style="1" customWidth="1"/>
    <col min="10" max="11" width="20.85546875" style="1" customWidth="1"/>
    <col min="12" max="12" width="81.5703125" style="1" customWidth="1"/>
    <col min="13" max="14" width="20.85546875" style="1" customWidth="1"/>
    <col min="15" max="16" width="20.85546875" style="8" customWidth="1"/>
    <col min="17" max="17" width="21" style="1" bestFit="1" customWidth="1"/>
    <col min="18" max="18" width="20" style="2" customWidth="1"/>
    <col min="19" max="19" width="20.42578125" style="1" customWidth="1"/>
    <col min="20" max="20" width="18.28515625" style="1" customWidth="1"/>
    <col min="21" max="16384" width="9.140625" style="1"/>
  </cols>
  <sheetData>
    <row r="1" spans="1:20" ht="36.75" customHeight="1">
      <c r="A1" s="4" t="s">
        <v>0</v>
      </c>
      <c r="B1" s="7" t="s">
        <v>1</v>
      </c>
      <c r="C1" s="27" t="s">
        <v>2</v>
      </c>
      <c r="D1" s="4" t="s">
        <v>3</v>
      </c>
      <c r="E1" s="4" t="s">
        <v>4</v>
      </c>
      <c r="F1" s="4" t="s">
        <v>5</v>
      </c>
      <c r="G1" s="4" t="s">
        <v>6</v>
      </c>
      <c r="H1" s="4" t="s">
        <v>7</v>
      </c>
      <c r="I1" s="4" t="s">
        <v>8</v>
      </c>
      <c r="J1" s="4" t="s">
        <v>9</v>
      </c>
      <c r="K1" s="4" t="s">
        <v>10</v>
      </c>
      <c r="L1" s="4" t="s">
        <v>11</v>
      </c>
      <c r="M1" s="4" t="s">
        <v>12</v>
      </c>
      <c r="N1" s="4" t="s">
        <v>2500</v>
      </c>
      <c r="O1" s="7" t="s">
        <v>13</v>
      </c>
      <c r="P1" s="7" t="s">
        <v>14</v>
      </c>
      <c r="Q1" s="4" t="s">
        <v>15</v>
      </c>
      <c r="R1" s="5" t="s">
        <v>16</v>
      </c>
      <c r="S1" s="4" t="s">
        <v>17</v>
      </c>
      <c r="T1" s="4" t="s">
        <v>18</v>
      </c>
    </row>
    <row r="2" spans="1:20" ht="50.1" customHeight="1">
      <c r="A2" s="1" t="s">
        <v>48</v>
      </c>
      <c r="B2" s="24">
        <v>36955</v>
      </c>
      <c r="C2" s="26"/>
      <c r="D2" s="1">
        <v>45</v>
      </c>
      <c r="E2" s="1" t="s">
        <v>49</v>
      </c>
      <c r="F2" s="1" t="s">
        <v>50</v>
      </c>
      <c r="G2" s="1" t="s">
        <v>33</v>
      </c>
      <c r="H2" s="1" t="s">
        <v>51</v>
      </c>
      <c r="I2" s="1" t="s">
        <v>35</v>
      </c>
      <c r="J2" s="1" t="s">
        <v>52</v>
      </c>
      <c r="K2" s="1" t="s">
        <v>26</v>
      </c>
      <c r="L2" s="1" t="s">
        <v>53</v>
      </c>
      <c r="M2" s="1" t="s">
        <v>28</v>
      </c>
      <c r="N2" s="1">
        <f>O2-P2</f>
        <v>163</v>
      </c>
      <c r="O2" s="8">
        <v>44563</v>
      </c>
      <c r="P2" s="8">
        <v>44400</v>
      </c>
      <c r="Q2" s="1" t="s">
        <v>54</v>
      </c>
      <c r="R2" s="2" t="s">
        <v>55</v>
      </c>
      <c r="S2" s="1" t="s">
        <v>47</v>
      </c>
    </row>
    <row r="3" spans="1:20" ht="50.1" customHeight="1">
      <c r="A3" s="1" t="s">
        <v>56</v>
      </c>
      <c r="B3" s="8">
        <v>42723</v>
      </c>
      <c r="C3" s="8"/>
      <c r="D3" s="1">
        <v>26</v>
      </c>
      <c r="E3" s="1" t="s">
        <v>57</v>
      </c>
      <c r="F3" s="1" t="s">
        <v>58</v>
      </c>
      <c r="G3" s="1" t="s">
        <v>22</v>
      </c>
      <c r="H3" s="1" t="s">
        <v>59</v>
      </c>
      <c r="I3" s="1" t="s">
        <v>35</v>
      </c>
      <c r="J3" s="1" t="s">
        <v>43</v>
      </c>
      <c r="K3" s="1" t="s">
        <v>60</v>
      </c>
      <c r="L3" s="1" t="s">
        <v>61</v>
      </c>
      <c r="M3" s="1" t="s">
        <v>28</v>
      </c>
      <c r="N3" s="1">
        <f t="shared" ref="N3:N66" si="0">O3-P3</f>
        <v>42</v>
      </c>
      <c r="O3" s="8">
        <v>44564</v>
      </c>
      <c r="P3" s="8">
        <v>44522</v>
      </c>
      <c r="Q3" s="1" t="s">
        <v>62</v>
      </c>
      <c r="R3" s="2" t="s">
        <v>55</v>
      </c>
      <c r="S3" s="1" t="s">
        <v>47</v>
      </c>
    </row>
    <row r="4" spans="1:20" ht="50.1" customHeight="1">
      <c r="A4" s="1" t="s">
        <v>63</v>
      </c>
      <c r="B4" s="8">
        <v>43605</v>
      </c>
      <c r="C4" s="8"/>
      <c r="D4" s="1">
        <v>21</v>
      </c>
      <c r="E4" s="1" t="s">
        <v>64</v>
      </c>
      <c r="F4" s="1" t="s">
        <v>65</v>
      </c>
      <c r="G4" s="1" t="s">
        <v>22</v>
      </c>
      <c r="H4" s="1" t="s">
        <v>66</v>
      </c>
      <c r="I4" s="1" t="s">
        <v>35</v>
      </c>
      <c r="J4" s="1" t="s">
        <v>67</v>
      </c>
      <c r="K4" s="1" t="s">
        <v>26</v>
      </c>
      <c r="L4" s="1" t="s">
        <v>68</v>
      </c>
      <c r="M4" s="1" t="s">
        <v>28</v>
      </c>
      <c r="N4" s="1">
        <f t="shared" si="0"/>
        <v>32</v>
      </c>
      <c r="O4" s="8">
        <v>44565</v>
      </c>
      <c r="P4" s="8">
        <v>44533</v>
      </c>
      <c r="Q4" s="1" t="s">
        <v>66</v>
      </c>
      <c r="R4" s="2" t="s">
        <v>55</v>
      </c>
      <c r="S4" s="1" t="s">
        <v>69</v>
      </c>
    </row>
    <row r="5" spans="1:20" ht="50.1" customHeight="1">
      <c r="A5" s="1" t="s">
        <v>70</v>
      </c>
      <c r="B5" s="8">
        <v>28551</v>
      </c>
      <c r="C5" s="8"/>
      <c r="D5" s="1">
        <v>65</v>
      </c>
      <c r="E5" s="1" t="s">
        <v>71</v>
      </c>
      <c r="F5" s="1" t="s">
        <v>72</v>
      </c>
      <c r="G5" s="1" t="s">
        <v>33</v>
      </c>
      <c r="H5" s="1" t="s">
        <v>73</v>
      </c>
      <c r="I5" s="1" t="s">
        <v>35</v>
      </c>
      <c r="J5" s="1" t="s">
        <v>74</v>
      </c>
      <c r="K5" s="1" t="s">
        <v>36</v>
      </c>
      <c r="L5" s="1" t="s">
        <v>75</v>
      </c>
      <c r="M5" s="1" t="s">
        <v>28</v>
      </c>
      <c r="N5" s="1">
        <f t="shared" si="0"/>
        <v>32</v>
      </c>
      <c r="O5" s="8">
        <v>44565</v>
      </c>
      <c r="P5" s="8">
        <v>44533</v>
      </c>
      <c r="Q5" s="1" t="s">
        <v>76</v>
      </c>
      <c r="R5" s="2" t="s">
        <v>77</v>
      </c>
      <c r="S5" s="1" t="s">
        <v>39</v>
      </c>
    </row>
    <row r="6" spans="1:20" ht="50.1" customHeight="1">
      <c r="A6" s="1" t="s">
        <v>78</v>
      </c>
      <c r="B6" s="8">
        <v>44452</v>
      </c>
      <c r="C6" s="8"/>
      <c r="D6" s="1">
        <v>47</v>
      </c>
      <c r="E6" s="1" t="s">
        <v>79</v>
      </c>
      <c r="F6" s="1" t="s">
        <v>80</v>
      </c>
      <c r="G6" s="1" t="s">
        <v>33</v>
      </c>
      <c r="H6" s="1" t="s">
        <v>81</v>
      </c>
      <c r="I6" s="1" t="s">
        <v>35</v>
      </c>
      <c r="J6" s="1" t="s">
        <v>25</v>
      </c>
      <c r="K6" s="1" t="s">
        <v>36</v>
      </c>
      <c r="L6" s="1" t="s">
        <v>82</v>
      </c>
      <c r="M6" s="1" t="s">
        <v>28</v>
      </c>
      <c r="N6" s="1">
        <f t="shared" si="0"/>
        <v>36</v>
      </c>
      <c r="O6" s="8">
        <v>44574</v>
      </c>
      <c r="P6" s="8">
        <v>44538</v>
      </c>
      <c r="Q6" s="1" t="s">
        <v>38</v>
      </c>
      <c r="R6" s="2" t="s">
        <v>83</v>
      </c>
      <c r="S6" s="1" t="s">
        <v>39</v>
      </c>
    </row>
    <row r="7" spans="1:20" ht="50.1" customHeight="1">
      <c r="A7" s="1" t="s">
        <v>84</v>
      </c>
      <c r="B7" s="8">
        <v>39295</v>
      </c>
      <c r="C7" s="8"/>
      <c r="D7" s="1">
        <v>47</v>
      </c>
      <c r="E7" s="1" t="s">
        <v>85</v>
      </c>
      <c r="F7" s="1" t="s">
        <v>80</v>
      </c>
      <c r="G7" s="1" t="s">
        <v>22</v>
      </c>
      <c r="H7" s="1" t="s">
        <v>66</v>
      </c>
      <c r="I7" s="1" t="s">
        <v>35</v>
      </c>
      <c r="J7" s="1" t="s">
        <v>86</v>
      </c>
      <c r="K7" s="1" t="s">
        <v>36</v>
      </c>
      <c r="L7" s="1" t="s">
        <v>87</v>
      </c>
      <c r="M7" s="1" t="s">
        <v>28</v>
      </c>
      <c r="N7" s="1">
        <f t="shared" si="0"/>
        <v>31</v>
      </c>
      <c r="O7" s="8">
        <v>44563</v>
      </c>
      <c r="P7" s="8">
        <v>44532</v>
      </c>
      <c r="Q7" s="1" t="s">
        <v>66</v>
      </c>
      <c r="R7" s="2" t="s">
        <v>55</v>
      </c>
      <c r="S7" s="1" t="s">
        <v>69</v>
      </c>
    </row>
    <row r="8" spans="1:20" ht="50.1" customHeight="1">
      <c r="A8" s="1" t="s">
        <v>88</v>
      </c>
      <c r="B8" s="8">
        <v>35009</v>
      </c>
      <c r="C8" s="8"/>
      <c r="D8" s="1">
        <v>63</v>
      </c>
      <c r="E8" s="1" t="s">
        <v>89</v>
      </c>
      <c r="F8" s="1" t="s">
        <v>90</v>
      </c>
      <c r="G8" s="1" t="s">
        <v>22</v>
      </c>
      <c r="H8" s="1" t="s">
        <v>23</v>
      </c>
      <c r="I8" s="1" t="s">
        <v>35</v>
      </c>
      <c r="J8" s="1" t="s">
        <v>25</v>
      </c>
      <c r="K8" s="1" t="s">
        <v>36</v>
      </c>
      <c r="L8" s="1" t="s">
        <v>91</v>
      </c>
      <c r="M8" s="1" t="s">
        <v>28</v>
      </c>
      <c r="N8" s="1">
        <f t="shared" si="0"/>
        <v>29</v>
      </c>
      <c r="O8" s="8">
        <v>44568</v>
      </c>
      <c r="P8" s="8">
        <v>44539</v>
      </c>
      <c r="Q8" s="1" t="s">
        <v>29</v>
      </c>
      <c r="R8" s="2">
        <v>1</v>
      </c>
      <c r="S8" s="1" t="s">
        <v>92</v>
      </c>
    </row>
    <row r="9" spans="1:20" ht="50.1" customHeight="1">
      <c r="A9" s="1" t="s">
        <v>93</v>
      </c>
      <c r="B9" s="8">
        <v>44452</v>
      </c>
      <c r="C9" s="8"/>
      <c r="D9" s="1">
        <v>39</v>
      </c>
      <c r="E9" s="1" t="s">
        <v>94</v>
      </c>
      <c r="F9" s="1" t="s">
        <v>21</v>
      </c>
      <c r="G9" s="1" t="s">
        <v>33</v>
      </c>
      <c r="H9" s="1" t="s">
        <v>51</v>
      </c>
      <c r="I9" s="1" t="s">
        <v>35</v>
      </c>
      <c r="J9" s="1" t="s">
        <v>25</v>
      </c>
      <c r="K9" s="1" t="s">
        <v>60</v>
      </c>
      <c r="L9" s="1" t="s">
        <v>95</v>
      </c>
      <c r="M9" s="1" t="s">
        <v>28</v>
      </c>
      <c r="N9" s="1">
        <f t="shared" si="0"/>
        <v>28</v>
      </c>
      <c r="O9" s="8">
        <v>44569</v>
      </c>
      <c r="P9" s="8">
        <v>44541</v>
      </c>
      <c r="Q9" s="1" t="s">
        <v>76</v>
      </c>
      <c r="R9" s="2" t="s">
        <v>77</v>
      </c>
      <c r="S9" s="1" t="s">
        <v>96</v>
      </c>
      <c r="T9" s="1" t="s">
        <v>97</v>
      </c>
    </row>
    <row r="10" spans="1:20" ht="50.1" customHeight="1">
      <c r="A10" s="1" t="s">
        <v>98</v>
      </c>
      <c r="B10" s="8">
        <v>44487</v>
      </c>
      <c r="C10" s="8"/>
      <c r="D10" s="1">
        <v>50</v>
      </c>
      <c r="E10" s="1" t="s">
        <v>99</v>
      </c>
      <c r="F10" s="1" t="s">
        <v>21</v>
      </c>
      <c r="G10" s="1" t="s">
        <v>22</v>
      </c>
      <c r="H10" s="1" t="s">
        <v>66</v>
      </c>
      <c r="I10" s="1" t="s">
        <v>35</v>
      </c>
      <c r="J10" s="1" t="s">
        <v>86</v>
      </c>
      <c r="K10" s="1" t="s">
        <v>36</v>
      </c>
      <c r="L10" s="1" t="s">
        <v>100</v>
      </c>
      <c r="M10" s="1" t="s">
        <v>28</v>
      </c>
      <c r="N10" s="1">
        <f t="shared" si="0"/>
        <v>25</v>
      </c>
      <c r="O10" s="8">
        <v>44567</v>
      </c>
      <c r="P10" s="8">
        <v>44542</v>
      </c>
      <c r="Q10" s="1" t="s">
        <v>66</v>
      </c>
      <c r="R10" s="2" t="s">
        <v>55</v>
      </c>
      <c r="S10" s="1" t="s">
        <v>69</v>
      </c>
    </row>
    <row r="11" spans="1:20" ht="50.1" customHeight="1">
      <c r="A11" s="1" t="s">
        <v>101</v>
      </c>
      <c r="B11" s="8">
        <v>35744</v>
      </c>
      <c r="C11" s="8"/>
      <c r="D11" s="1">
        <v>47</v>
      </c>
      <c r="E11" s="1" t="s">
        <v>102</v>
      </c>
      <c r="F11" s="1" t="s">
        <v>103</v>
      </c>
      <c r="G11" s="1" t="s">
        <v>33</v>
      </c>
      <c r="H11" s="1" t="s">
        <v>73</v>
      </c>
      <c r="I11" s="1" t="s">
        <v>35</v>
      </c>
      <c r="J11" s="1" t="s">
        <v>25</v>
      </c>
      <c r="K11" s="1" t="s">
        <v>104</v>
      </c>
      <c r="L11" s="1" t="s">
        <v>105</v>
      </c>
      <c r="M11" s="1" t="s">
        <v>28</v>
      </c>
      <c r="N11" s="1">
        <f t="shared" si="0"/>
        <v>31</v>
      </c>
      <c r="O11" s="8">
        <v>44575</v>
      </c>
      <c r="P11" s="8">
        <v>44544</v>
      </c>
      <c r="Q11" s="1" t="s">
        <v>106</v>
      </c>
      <c r="R11" s="2">
        <v>4</v>
      </c>
      <c r="S11" s="1" t="s">
        <v>47</v>
      </c>
    </row>
    <row r="12" spans="1:20" ht="50.1" customHeight="1">
      <c r="A12" s="1" t="s">
        <v>107</v>
      </c>
      <c r="B12" s="8">
        <v>44382</v>
      </c>
      <c r="C12" s="8"/>
      <c r="D12" s="1">
        <v>32</v>
      </c>
      <c r="E12" s="1" t="s">
        <v>108</v>
      </c>
      <c r="F12" s="1" t="s">
        <v>109</v>
      </c>
      <c r="G12" s="1" t="s">
        <v>33</v>
      </c>
      <c r="H12" s="1" t="s">
        <v>51</v>
      </c>
      <c r="I12" s="1" t="s">
        <v>35</v>
      </c>
      <c r="J12" s="1" t="s">
        <v>25</v>
      </c>
      <c r="K12" s="1" t="s">
        <v>36</v>
      </c>
      <c r="L12" s="1" t="s">
        <v>110</v>
      </c>
      <c r="M12" s="1" t="s">
        <v>28</v>
      </c>
      <c r="N12" s="1">
        <f t="shared" si="0"/>
        <v>23</v>
      </c>
      <c r="O12" s="8">
        <v>44564</v>
      </c>
      <c r="P12" s="8">
        <v>44541</v>
      </c>
      <c r="Q12" s="1" t="s">
        <v>38</v>
      </c>
      <c r="R12" s="2">
        <v>8</v>
      </c>
      <c r="S12" s="1" t="s">
        <v>39</v>
      </c>
    </row>
    <row r="13" spans="1:20" ht="50.1" customHeight="1">
      <c r="A13" s="1" t="s">
        <v>111</v>
      </c>
      <c r="B13" s="8">
        <v>41821</v>
      </c>
      <c r="C13" s="8"/>
      <c r="D13" s="1">
        <v>61</v>
      </c>
      <c r="E13" s="1" t="s">
        <v>112</v>
      </c>
      <c r="F13" s="1" t="s">
        <v>21</v>
      </c>
      <c r="G13" s="1" t="s">
        <v>33</v>
      </c>
      <c r="H13" s="1" t="s">
        <v>51</v>
      </c>
      <c r="I13" s="1" t="s">
        <v>35</v>
      </c>
      <c r="J13" s="1" t="s">
        <v>25</v>
      </c>
      <c r="K13" s="1" t="s">
        <v>36</v>
      </c>
      <c r="L13" s="1" t="s">
        <v>113</v>
      </c>
      <c r="M13" s="1" t="s">
        <v>28</v>
      </c>
      <c r="N13" s="1">
        <f t="shared" si="0"/>
        <v>42</v>
      </c>
      <c r="O13" s="8">
        <v>44588</v>
      </c>
      <c r="P13" s="8">
        <v>44546</v>
      </c>
      <c r="Q13" s="1" t="s">
        <v>38</v>
      </c>
      <c r="R13" s="2" t="s">
        <v>114</v>
      </c>
      <c r="S13" s="1" t="s">
        <v>39</v>
      </c>
    </row>
    <row r="14" spans="1:20" ht="50.1" customHeight="1">
      <c r="A14" s="1" t="s">
        <v>115</v>
      </c>
      <c r="B14" s="8">
        <v>41771</v>
      </c>
      <c r="C14" s="8"/>
      <c r="D14" s="1">
        <v>31</v>
      </c>
      <c r="E14" s="1" t="s">
        <v>116</v>
      </c>
      <c r="F14" s="1" t="s">
        <v>117</v>
      </c>
      <c r="G14" s="1" t="s">
        <v>33</v>
      </c>
      <c r="H14" s="1" t="s">
        <v>51</v>
      </c>
      <c r="I14" s="1" t="s">
        <v>35</v>
      </c>
      <c r="J14" s="1" t="s">
        <v>86</v>
      </c>
      <c r="K14" s="1" t="s">
        <v>36</v>
      </c>
      <c r="L14" s="1" t="s">
        <v>118</v>
      </c>
      <c r="M14" s="1" t="s">
        <v>28</v>
      </c>
      <c r="N14" s="1">
        <f t="shared" si="0"/>
        <v>26</v>
      </c>
      <c r="O14" s="8">
        <v>44565</v>
      </c>
      <c r="P14" s="8">
        <v>44539</v>
      </c>
      <c r="Q14" s="1" t="s">
        <v>119</v>
      </c>
      <c r="R14" s="2" t="s">
        <v>55</v>
      </c>
      <c r="S14" s="1" t="s">
        <v>120</v>
      </c>
    </row>
    <row r="15" spans="1:20" ht="50.1" customHeight="1">
      <c r="A15" s="1" t="s">
        <v>121</v>
      </c>
      <c r="B15" s="8">
        <v>38925</v>
      </c>
      <c r="C15" s="8"/>
      <c r="D15" s="1">
        <v>34</v>
      </c>
      <c r="E15" s="1" t="s">
        <v>122</v>
      </c>
      <c r="F15" s="1" t="s">
        <v>21</v>
      </c>
      <c r="G15" s="1" t="s">
        <v>33</v>
      </c>
      <c r="H15" s="1" t="s">
        <v>81</v>
      </c>
      <c r="I15" s="1" t="s">
        <v>35</v>
      </c>
      <c r="J15" s="1" t="s">
        <v>123</v>
      </c>
      <c r="K15" s="1" t="s">
        <v>36</v>
      </c>
      <c r="L15" s="1" t="s">
        <v>124</v>
      </c>
      <c r="M15" s="1" t="s">
        <v>28</v>
      </c>
      <c r="N15" s="1">
        <f t="shared" si="0"/>
        <v>20</v>
      </c>
      <c r="O15" s="8">
        <v>44567</v>
      </c>
      <c r="P15" s="8">
        <v>44547</v>
      </c>
      <c r="Q15" s="1" t="s">
        <v>125</v>
      </c>
      <c r="R15" s="2">
        <v>2</v>
      </c>
      <c r="S15" s="1" t="s">
        <v>126</v>
      </c>
    </row>
    <row r="16" spans="1:20" ht="50.1" customHeight="1">
      <c r="A16" s="1" t="s">
        <v>127</v>
      </c>
      <c r="B16" s="8">
        <v>44459</v>
      </c>
      <c r="C16" s="8"/>
      <c r="D16" s="1">
        <v>33</v>
      </c>
      <c r="E16" s="1" t="s">
        <v>128</v>
      </c>
      <c r="F16" s="1" t="s">
        <v>129</v>
      </c>
      <c r="G16" s="1" t="s">
        <v>22</v>
      </c>
      <c r="H16" s="1" t="s">
        <v>23</v>
      </c>
      <c r="I16" s="1" t="s">
        <v>35</v>
      </c>
      <c r="J16" s="1" t="s">
        <v>25</v>
      </c>
      <c r="K16" s="1" t="s">
        <v>26</v>
      </c>
      <c r="L16" s="1" t="s">
        <v>130</v>
      </c>
      <c r="M16" s="1" t="s">
        <v>28</v>
      </c>
      <c r="N16" s="1">
        <f t="shared" si="0"/>
        <v>23</v>
      </c>
      <c r="O16" s="8">
        <v>44565</v>
      </c>
      <c r="P16" s="8">
        <v>44542</v>
      </c>
      <c r="Q16" s="1" t="s">
        <v>29</v>
      </c>
      <c r="R16" s="2">
        <v>1</v>
      </c>
      <c r="S16" s="1" t="s">
        <v>92</v>
      </c>
    </row>
    <row r="17" spans="1:19" ht="50.1" customHeight="1">
      <c r="A17" s="1" t="s">
        <v>131</v>
      </c>
      <c r="B17" s="8">
        <v>35282</v>
      </c>
      <c r="C17" s="8"/>
      <c r="D17" s="1">
        <v>47</v>
      </c>
      <c r="E17" s="1" t="s">
        <v>132</v>
      </c>
      <c r="F17" s="1" t="s">
        <v>133</v>
      </c>
      <c r="G17" s="1" t="s">
        <v>22</v>
      </c>
      <c r="H17" s="1" t="s">
        <v>23</v>
      </c>
      <c r="I17" s="1" t="s">
        <v>35</v>
      </c>
      <c r="J17" s="1" t="s">
        <v>134</v>
      </c>
      <c r="K17" s="1" t="s">
        <v>26</v>
      </c>
      <c r="L17" s="1" t="s">
        <v>135</v>
      </c>
      <c r="M17" s="1" t="s">
        <v>28</v>
      </c>
      <c r="N17" s="1">
        <f t="shared" si="0"/>
        <v>18</v>
      </c>
      <c r="O17" s="8">
        <v>44565</v>
      </c>
      <c r="P17" s="8">
        <v>44547</v>
      </c>
      <c r="Q17" s="1" t="s">
        <v>136</v>
      </c>
      <c r="R17" s="2" t="s">
        <v>55</v>
      </c>
      <c r="S17" s="1" t="s">
        <v>47</v>
      </c>
    </row>
    <row r="18" spans="1:19" ht="50.1" customHeight="1">
      <c r="A18" s="1" t="s">
        <v>142</v>
      </c>
      <c r="B18" s="8">
        <v>35493</v>
      </c>
      <c r="C18" s="8"/>
      <c r="D18" s="1">
        <v>49</v>
      </c>
      <c r="E18" s="1" t="s">
        <v>143</v>
      </c>
      <c r="F18" s="1" t="s">
        <v>144</v>
      </c>
      <c r="G18" s="1" t="s">
        <v>33</v>
      </c>
      <c r="H18" s="1" t="s">
        <v>51</v>
      </c>
      <c r="I18" s="1" t="s">
        <v>35</v>
      </c>
      <c r="J18" s="1" t="s">
        <v>25</v>
      </c>
      <c r="K18" s="1" t="s">
        <v>36</v>
      </c>
      <c r="L18" s="1" t="s">
        <v>145</v>
      </c>
      <c r="M18" s="1" t="s">
        <v>28</v>
      </c>
      <c r="N18" s="1">
        <f t="shared" si="0"/>
        <v>18</v>
      </c>
      <c r="O18" s="8">
        <v>44566</v>
      </c>
      <c r="P18" s="8">
        <v>44548</v>
      </c>
      <c r="Q18" s="1" t="s">
        <v>76</v>
      </c>
      <c r="R18" s="2">
        <v>5</v>
      </c>
      <c r="S18" s="1" t="s">
        <v>96</v>
      </c>
    </row>
    <row r="19" spans="1:19" ht="50.1" customHeight="1">
      <c r="A19" s="1" t="s">
        <v>146</v>
      </c>
      <c r="B19" s="8">
        <v>41974</v>
      </c>
      <c r="C19" s="8"/>
      <c r="D19" s="1">
        <v>46</v>
      </c>
      <c r="E19" s="1" t="s">
        <v>147</v>
      </c>
      <c r="F19" s="1" t="s">
        <v>148</v>
      </c>
      <c r="G19" s="1" t="s">
        <v>22</v>
      </c>
      <c r="H19" s="1" t="s">
        <v>149</v>
      </c>
      <c r="I19" s="1" t="s">
        <v>35</v>
      </c>
      <c r="J19" s="1" t="s">
        <v>150</v>
      </c>
      <c r="K19" s="1" t="s">
        <v>104</v>
      </c>
      <c r="L19" s="1" t="s">
        <v>151</v>
      </c>
      <c r="M19" s="1" t="s">
        <v>28</v>
      </c>
      <c r="N19" s="1">
        <f t="shared" si="0"/>
        <v>22</v>
      </c>
      <c r="O19" s="8">
        <v>44568</v>
      </c>
      <c r="P19" s="8">
        <v>44546</v>
      </c>
      <c r="Q19" s="1" t="s">
        <v>152</v>
      </c>
      <c r="R19" s="2" t="s">
        <v>55</v>
      </c>
      <c r="S19" s="1" t="s">
        <v>153</v>
      </c>
    </row>
    <row r="20" spans="1:19" ht="50.1" customHeight="1">
      <c r="A20" s="1" t="s">
        <v>154</v>
      </c>
      <c r="B20" s="8">
        <v>31561</v>
      </c>
      <c r="C20" s="8"/>
      <c r="D20" s="1">
        <v>55</v>
      </c>
      <c r="E20" s="1" t="s">
        <v>155</v>
      </c>
      <c r="F20" s="1" t="s">
        <v>156</v>
      </c>
      <c r="G20" s="1" t="s">
        <v>33</v>
      </c>
      <c r="H20" s="1" t="s">
        <v>51</v>
      </c>
      <c r="I20" s="1" t="s">
        <v>35</v>
      </c>
      <c r="J20" s="1" t="s">
        <v>157</v>
      </c>
      <c r="K20" s="1" t="s">
        <v>60</v>
      </c>
      <c r="L20" s="1" t="s">
        <v>158</v>
      </c>
      <c r="M20" s="1" t="s">
        <v>28</v>
      </c>
      <c r="N20" s="1">
        <f t="shared" si="0"/>
        <v>17</v>
      </c>
      <c r="O20" s="8">
        <v>44566</v>
      </c>
      <c r="P20" s="8">
        <v>44549</v>
      </c>
      <c r="Q20" s="1" t="s">
        <v>159</v>
      </c>
      <c r="R20" s="2" t="s">
        <v>55</v>
      </c>
      <c r="S20" s="1" t="s">
        <v>47</v>
      </c>
    </row>
    <row r="21" spans="1:19" ht="50.1" customHeight="1">
      <c r="A21" s="1" t="s">
        <v>160</v>
      </c>
      <c r="B21" s="8">
        <v>40518</v>
      </c>
      <c r="C21" s="8"/>
      <c r="D21" s="1">
        <v>66</v>
      </c>
      <c r="E21" s="1" t="s">
        <v>161</v>
      </c>
      <c r="F21" s="1" t="s">
        <v>162</v>
      </c>
      <c r="G21" s="1" t="s">
        <v>22</v>
      </c>
      <c r="H21" s="1" t="s">
        <v>23</v>
      </c>
      <c r="I21" s="1" t="s">
        <v>35</v>
      </c>
      <c r="J21" s="1" t="s">
        <v>163</v>
      </c>
      <c r="K21" s="1" t="s">
        <v>104</v>
      </c>
      <c r="L21" s="1" t="s">
        <v>164</v>
      </c>
      <c r="M21" s="1" t="s">
        <v>28</v>
      </c>
      <c r="N21" s="1">
        <f t="shared" si="0"/>
        <v>14</v>
      </c>
      <c r="O21" s="8">
        <v>44564</v>
      </c>
      <c r="P21" s="8">
        <v>44550</v>
      </c>
      <c r="Q21" s="1" t="s">
        <v>136</v>
      </c>
      <c r="R21" s="2" t="s">
        <v>55</v>
      </c>
      <c r="S21" s="1" t="s">
        <v>47</v>
      </c>
    </row>
    <row r="22" spans="1:19" ht="50.1" customHeight="1">
      <c r="A22" s="1" t="s">
        <v>165</v>
      </c>
      <c r="B22" s="8">
        <v>43255</v>
      </c>
      <c r="C22" s="8"/>
      <c r="D22" s="1">
        <v>46</v>
      </c>
      <c r="E22" s="1" t="s">
        <v>166</v>
      </c>
      <c r="F22" s="1" t="s">
        <v>148</v>
      </c>
      <c r="G22" s="1" t="s">
        <v>22</v>
      </c>
      <c r="H22" s="1" t="s">
        <v>23</v>
      </c>
      <c r="I22" s="1" t="s">
        <v>35</v>
      </c>
      <c r="J22" s="1" t="s">
        <v>25</v>
      </c>
      <c r="K22" s="1" t="s">
        <v>36</v>
      </c>
      <c r="L22" s="1" t="s">
        <v>167</v>
      </c>
      <c r="M22" s="1" t="s">
        <v>28</v>
      </c>
      <c r="N22" s="1">
        <f t="shared" si="0"/>
        <v>17</v>
      </c>
      <c r="O22" s="8">
        <v>44565</v>
      </c>
      <c r="P22" s="8">
        <v>44548</v>
      </c>
      <c r="Q22" s="1" t="s">
        <v>29</v>
      </c>
      <c r="R22" s="2">
        <v>1</v>
      </c>
      <c r="S22" s="1" t="s">
        <v>92</v>
      </c>
    </row>
    <row r="23" spans="1:19" ht="50.1" customHeight="1">
      <c r="A23" s="1" t="s">
        <v>168</v>
      </c>
      <c r="B23" s="8">
        <v>36934</v>
      </c>
      <c r="C23" s="8"/>
      <c r="D23" s="1">
        <v>65</v>
      </c>
      <c r="E23" s="1" t="s">
        <v>169</v>
      </c>
      <c r="F23" s="1" t="s">
        <v>80</v>
      </c>
      <c r="G23" s="1" t="s">
        <v>33</v>
      </c>
      <c r="H23" s="1" t="s">
        <v>42</v>
      </c>
      <c r="I23" s="1" t="s">
        <v>35</v>
      </c>
      <c r="J23" s="1" t="s">
        <v>25</v>
      </c>
      <c r="K23" s="1" t="s">
        <v>36</v>
      </c>
      <c r="L23" s="1" t="s">
        <v>170</v>
      </c>
      <c r="M23" s="1" t="s">
        <v>28</v>
      </c>
      <c r="N23" s="1">
        <f t="shared" si="0"/>
        <v>21</v>
      </c>
      <c r="O23" s="8">
        <v>44568</v>
      </c>
      <c r="P23" s="8">
        <v>44547</v>
      </c>
      <c r="Q23" s="1" t="s">
        <v>125</v>
      </c>
      <c r="R23" s="2">
        <v>2</v>
      </c>
      <c r="S23" s="1" t="s">
        <v>126</v>
      </c>
    </row>
    <row r="24" spans="1:19" ht="50.1" customHeight="1">
      <c r="A24" s="1" t="s">
        <v>171</v>
      </c>
      <c r="B24" s="8">
        <v>38929</v>
      </c>
      <c r="C24" s="8"/>
      <c r="D24" s="1">
        <v>42</v>
      </c>
      <c r="E24" s="1" t="s">
        <v>172</v>
      </c>
      <c r="F24" s="1" t="s">
        <v>72</v>
      </c>
      <c r="G24" s="1" t="s">
        <v>22</v>
      </c>
      <c r="H24" s="1" t="s">
        <v>173</v>
      </c>
      <c r="I24" s="1" t="s">
        <v>35</v>
      </c>
      <c r="J24" s="1" t="s">
        <v>174</v>
      </c>
      <c r="K24" s="1" t="s">
        <v>36</v>
      </c>
      <c r="L24" s="1" t="s">
        <v>175</v>
      </c>
      <c r="M24" s="1" t="s">
        <v>28</v>
      </c>
      <c r="N24" s="1">
        <f t="shared" si="0"/>
        <v>24</v>
      </c>
      <c r="O24" s="8">
        <v>44575</v>
      </c>
      <c r="P24" s="8">
        <v>44551</v>
      </c>
      <c r="Q24" s="1" t="s">
        <v>66</v>
      </c>
      <c r="R24" s="2" t="s">
        <v>55</v>
      </c>
      <c r="S24" s="1" t="s">
        <v>69</v>
      </c>
    </row>
    <row r="25" spans="1:19" ht="50.1" customHeight="1">
      <c r="A25" s="1" t="s">
        <v>176</v>
      </c>
      <c r="B25" s="8">
        <v>44487</v>
      </c>
      <c r="C25" s="8"/>
      <c r="D25" s="1">
        <v>30</v>
      </c>
      <c r="E25" s="1" t="s">
        <v>177</v>
      </c>
      <c r="F25" s="1" t="s">
        <v>178</v>
      </c>
      <c r="G25" s="1" t="s">
        <v>33</v>
      </c>
      <c r="H25" s="1" t="s">
        <v>179</v>
      </c>
      <c r="I25" s="1" t="s">
        <v>180</v>
      </c>
      <c r="J25" s="1" t="s">
        <v>134</v>
      </c>
      <c r="K25" s="1" t="s">
        <v>26</v>
      </c>
      <c r="L25" s="1" t="s">
        <v>181</v>
      </c>
      <c r="M25" s="1" t="s">
        <v>28</v>
      </c>
      <c r="N25" s="1">
        <f t="shared" si="0"/>
        <v>23</v>
      </c>
      <c r="O25" s="8">
        <v>44565</v>
      </c>
      <c r="P25" s="8">
        <v>44542</v>
      </c>
      <c r="Q25" s="1" t="s">
        <v>136</v>
      </c>
      <c r="R25" s="2" t="s">
        <v>55</v>
      </c>
      <c r="S25" s="1" t="s">
        <v>182</v>
      </c>
    </row>
    <row r="26" spans="1:19" ht="50.1" customHeight="1">
      <c r="A26" s="1" t="s">
        <v>183</v>
      </c>
      <c r="B26" s="8">
        <v>41841</v>
      </c>
      <c r="C26" s="8"/>
      <c r="D26" s="1">
        <v>31</v>
      </c>
      <c r="E26" s="1" t="s">
        <v>184</v>
      </c>
      <c r="F26" s="1" t="s">
        <v>185</v>
      </c>
      <c r="G26" s="1" t="s">
        <v>22</v>
      </c>
      <c r="H26" s="1" t="s">
        <v>23</v>
      </c>
      <c r="I26" s="1" t="s">
        <v>35</v>
      </c>
      <c r="J26" s="1" t="s">
        <v>150</v>
      </c>
      <c r="K26" s="1" t="s">
        <v>26</v>
      </c>
      <c r="L26" s="1" t="s">
        <v>186</v>
      </c>
      <c r="M26" s="1" t="s">
        <v>28</v>
      </c>
      <c r="N26" s="1">
        <f t="shared" si="0"/>
        <v>8</v>
      </c>
      <c r="O26" s="8">
        <v>44564</v>
      </c>
      <c r="P26" s="8">
        <v>44556</v>
      </c>
      <c r="Q26" s="1" t="s">
        <v>29</v>
      </c>
      <c r="R26" s="2">
        <v>1</v>
      </c>
      <c r="S26" s="1" t="s">
        <v>92</v>
      </c>
    </row>
    <row r="27" spans="1:19" ht="50.1" customHeight="1">
      <c r="A27" s="1" t="s">
        <v>187</v>
      </c>
      <c r="B27" s="8">
        <v>42794</v>
      </c>
      <c r="C27" s="8"/>
      <c r="D27" s="1">
        <v>31</v>
      </c>
      <c r="E27" s="1" t="s">
        <v>188</v>
      </c>
      <c r="F27" s="1" t="s">
        <v>189</v>
      </c>
      <c r="G27" s="1" t="s">
        <v>22</v>
      </c>
      <c r="H27" s="1" t="s">
        <v>173</v>
      </c>
      <c r="I27" s="1" t="s">
        <v>35</v>
      </c>
      <c r="J27" s="1" t="s">
        <v>190</v>
      </c>
      <c r="K27" s="1" t="s">
        <v>104</v>
      </c>
      <c r="L27" s="1" t="s">
        <v>191</v>
      </c>
      <c r="M27" s="1" t="s">
        <v>28</v>
      </c>
      <c r="N27" s="1">
        <f t="shared" si="0"/>
        <v>12</v>
      </c>
      <c r="O27" s="8">
        <v>44568</v>
      </c>
      <c r="P27" s="8">
        <v>44556</v>
      </c>
      <c r="Q27" s="1" t="s">
        <v>152</v>
      </c>
      <c r="R27" s="2" t="s">
        <v>55</v>
      </c>
      <c r="S27" s="1" t="s">
        <v>153</v>
      </c>
    </row>
    <row r="28" spans="1:19" ht="50.1" customHeight="1">
      <c r="A28" s="1" t="s">
        <v>192</v>
      </c>
      <c r="B28" s="8">
        <v>43626</v>
      </c>
      <c r="C28" s="8"/>
      <c r="D28" s="1">
        <v>42</v>
      </c>
      <c r="E28" s="1" t="s">
        <v>193</v>
      </c>
      <c r="F28" s="1" t="s">
        <v>194</v>
      </c>
      <c r="G28" s="1" t="s">
        <v>22</v>
      </c>
      <c r="H28" s="1" t="s">
        <v>195</v>
      </c>
      <c r="I28" s="1" t="s">
        <v>35</v>
      </c>
      <c r="J28" s="1" t="s">
        <v>25</v>
      </c>
      <c r="K28" s="1" t="s">
        <v>36</v>
      </c>
      <c r="L28" s="1" t="s">
        <v>196</v>
      </c>
      <c r="M28" s="1" t="s">
        <v>28</v>
      </c>
      <c r="N28" s="1">
        <f t="shared" si="0"/>
        <v>7</v>
      </c>
      <c r="O28" s="8">
        <v>44564</v>
      </c>
      <c r="P28" s="8">
        <v>44557</v>
      </c>
      <c r="Q28" s="1" t="s">
        <v>106</v>
      </c>
      <c r="R28" s="2" t="s">
        <v>55</v>
      </c>
      <c r="S28" s="1" t="s">
        <v>153</v>
      </c>
    </row>
    <row r="29" spans="1:19" ht="50.1" customHeight="1">
      <c r="A29" s="1" t="s">
        <v>197</v>
      </c>
      <c r="B29" s="8">
        <v>38950</v>
      </c>
      <c r="C29" s="8"/>
      <c r="D29" s="1">
        <v>35</v>
      </c>
      <c r="E29" s="1" t="s">
        <v>198</v>
      </c>
      <c r="F29" s="1" t="s">
        <v>148</v>
      </c>
      <c r="G29" s="1" t="s">
        <v>33</v>
      </c>
      <c r="H29" s="1" t="s">
        <v>51</v>
      </c>
      <c r="I29" s="1" t="s">
        <v>35</v>
      </c>
      <c r="J29" s="1" t="s">
        <v>25</v>
      </c>
      <c r="K29" s="1" t="s">
        <v>36</v>
      </c>
      <c r="L29" s="1" t="s">
        <v>199</v>
      </c>
      <c r="M29" s="1" t="s">
        <v>28</v>
      </c>
      <c r="N29" s="1">
        <f t="shared" si="0"/>
        <v>13</v>
      </c>
      <c r="O29" s="8">
        <v>44566</v>
      </c>
      <c r="P29" s="8">
        <v>44553</v>
      </c>
      <c r="Q29" s="1" t="s">
        <v>38</v>
      </c>
      <c r="R29" s="2">
        <v>3</v>
      </c>
      <c r="S29" s="1" t="s">
        <v>96</v>
      </c>
    </row>
    <row r="30" spans="1:19" ht="50.1" customHeight="1">
      <c r="A30" s="1" t="s">
        <v>200</v>
      </c>
      <c r="B30" s="8">
        <v>35121</v>
      </c>
      <c r="C30" s="8"/>
      <c r="D30" s="1">
        <v>52</v>
      </c>
      <c r="E30" s="1" t="s">
        <v>201</v>
      </c>
      <c r="F30" s="1" t="s">
        <v>202</v>
      </c>
      <c r="G30" s="1" t="s">
        <v>22</v>
      </c>
      <c r="H30" s="1" t="s">
        <v>203</v>
      </c>
      <c r="I30" s="1" t="s">
        <v>35</v>
      </c>
      <c r="J30" s="1" t="s">
        <v>163</v>
      </c>
      <c r="K30" s="1" t="s">
        <v>36</v>
      </c>
      <c r="L30" s="1" t="s">
        <v>204</v>
      </c>
      <c r="M30" s="1" t="s">
        <v>28</v>
      </c>
      <c r="N30" s="1">
        <f t="shared" si="0"/>
        <v>20</v>
      </c>
      <c r="O30" s="8">
        <v>44564</v>
      </c>
      <c r="P30" s="8">
        <v>44544</v>
      </c>
      <c r="Q30" s="1" t="s">
        <v>205</v>
      </c>
      <c r="R30" s="2" t="s">
        <v>55</v>
      </c>
      <c r="S30" s="1" t="s">
        <v>153</v>
      </c>
    </row>
    <row r="31" spans="1:19" ht="50.1" customHeight="1">
      <c r="A31" s="1" t="s">
        <v>206</v>
      </c>
      <c r="B31" s="8">
        <v>30873</v>
      </c>
      <c r="C31" s="8"/>
      <c r="D31" s="1">
        <v>62</v>
      </c>
      <c r="E31" s="1" t="s">
        <v>207</v>
      </c>
      <c r="F31" s="1" t="s">
        <v>156</v>
      </c>
      <c r="G31" s="1" t="s">
        <v>33</v>
      </c>
      <c r="H31" s="1" t="s">
        <v>42</v>
      </c>
      <c r="I31" s="1" t="s">
        <v>35</v>
      </c>
      <c r="J31" s="1" t="s">
        <v>208</v>
      </c>
      <c r="K31" s="1" t="s">
        <v>36</v>
      </c>
      <c r="L31" s="1" t="s">
        <v>209</v>
      </c>
      <c r="M31" s="1" t="s">
        <v>28</v>
      </c>
      <c r="N31" s="1">
        <f t="shared" si="0"/>
        <v>5</v>
      </c>
      <c r="O31" s="8">
        <v>44565</v>
      </c>
      <c r="P31" s="8">
        <v>44560</v>
      </c>
      <c r="Q31" s="1" t="s">
        <v>125</v>
      </c>
      <c r="R31" s="2">
        <v>2</v>
      </c>
      <c r="S31" s="1" t="s">
        <v>126</v>
      </c>
    </row>
    <row r="32" spans="1:19" ht="50.1" customHeight="1">
      <c r="A32" s="1" t="s">
        <v>210</v>
      </c>
      <c r="B32" s="8">
        <v>44369</v>
      </c>
      <c r="C32" s="8"/>
      <c r="D32" s="1">
        <v>52</v>
      </c>
      <c r="E32" s="1" t="s">
        <v>211</v>
      </c>
      <c r="F32" s="1" t="s">
        <v>212</v>
      </c>
      <c r="G32" s="1" t="s">
        <v>22</v>
      </c>
      <c r="H32" s="1" t="s">
        <v>23</v>
      </c>
      <c r="I32" s="1" t="s">
        <v>35</v>
      </c>
      <c r="J32" s="1" t="s">
        <v>213</v>
      </c>
      <c r="K32" s="1" t="s">
        <v>26</v>
      </c>
      <c r="L32" s="1" t="s">
        <v>214</v>
      </c>
      <c r="M32" s="1" t="s">
        <v>28</v>
      </c>
      <c r="N32" s="1">
        <f t="shared" si="0"/>
        <v>14</v>
      </c>
      <c r="O32" s="8">
        <v>44571</v>
      </c>
      <c r="P32" s="8">
        <v>44557</v>
      </c>
      <c r="Q32" s="1" t="s">
        <v>152</v>
      </c>
      <c r="R32" s="2" t="s">
        <v>55</v>
      </c>
      <c r="S32" s="1" t="s">
        <v>153</v>
      </c>
    </row>
    <row r="33" spans="1:19" ht="50.1" customHeight="1">
      <c r="A33" s="1" t="s">
        <v>215</v>
      </c>
      <c r="B33" s="8">
        <v>43493</v>
      </c>
      <c r="C33" s="8"/>
      <c r="D33" s="1">
        <v>27</v>
      </c>
      <c r="E33" s="1" t="s">
        <v>216</v>
      </c>
      <c r="F33" s="1" t="s">
        <v>103</v>
      </c>
      <c r="G33" s="1" t="s">
        <v>33</v>
      </c>
      <c r="H33" s="1" t="s">
        <v>173</v>
      </c>
      <c r="I33" s="1" t="s">
        <v>35</v>
      </c>
      <c r="J33" s="1" t="s">
        <v>213</v>
      </c>
      <c r="K33" s="1" t="s">
        <v>36</v>
      </c>
      <c r="L33" s="1" t="s">
        <v>217</v>
      </c>
      <c r="M33" s="1" t="s">
        <v>28</v>
      </c>
      <c r="N33" s="1">
        <f t="shared" si="0"/>
        <v>4</v>
      </c>
      <c r="O33" s="8">
        <v>44565</v>
      </c>
      <c r="P33" s="8">
        <v>44561</v>
      </c>
      <c r="Q33" s="1" t="s">
        <v>38</v>
      </c>
      <c r="R33" s="2">
        <v>3</v>
      </c>
      <c r="S33" s="1" t="s">
        <v>39</v>
      </c>
    </row>
    <row r="34" spans="1:19" ht="50.1" customHeight="1">
      <c r="A34" s="1" t="s">
        <v>218</v>
      </c>
      <c r="B34" s="8">
        <v>43342</v>
      </c>
      <c r="C34" s="8"/>
      <c r="D34" s="1">
        <v>42</v>
      </c>
      <c r="E34" s="1" t="s">
        <v>219</v>
      </c>
      <c r="F34" s="1" t="s">
        <v>220</v>
      </c>
      <c r="G34" s="1" t="s">
        <v>33</v>
      </c>
      <c r="H34" s="1" t="s">
        <v>42</v>
      </c>
      <c r="I34" s="1" t="s">
        <v>35</v>
      </c>
      <c r="J34" s="1" t="s">
        <v>221</v>
      </c>
      <c r="K34" s="1" t="s">
        <v>36</v>
      </c>
      <c r="L34" s="1" t="s">
        <v>222</v>
      </c>
      <c r="M34" s="1" t="s">
        <v>28</v>
      </c>
      <c r="N34" s="1">
        <f t="shared" si="0"/>
        <v>12</v>
      </c>
      <c r="O34" s="8">
        <v>44568</v>
      </c>
      <c r="P34" s="8">
        <v>44556</v>
      </c>
      <c r="Q34" s="1" t="s">
        <v>125</v>
      </c>
      <c r="R34" s="2">
        <v>2</v>
      </c>
      <c r="S34" s="1" t="s">
        <v>126</v>
      </c>
    </row>
    <row r="35" spans="1:19" ht="50.1" customHeight="1">
      <c r="A35" s="1" t="s">
        <v>223</v>
      </c>
      <c r="B35" s="8">
        <v>35030</v>
      </c>
      <c r="C35" s="8"/>
      <c r="D35" s="1">
        <v>53</v>
      </c>
      <c r="E35" s="1" t="s">
        <v>224</v>
      </c>
      <c r="F35" s="1" t="s">
        <v>133</v>
      </c>
      <c r="G35" s="1" t="s">
        <v>22</v>
      </c>
      <c r="H35" s="1" t="s">
        <v>23</v>
      </c>
      <c r="I35" s="1" t="s">
        <v>35</v>
      </c>
      <c r="J35" s="1" t="s">
        <v>225</v>
      </c>
      <c r="K35" s="1" t="s">
        <v>26</v>
      </c>
      <c r="L35" s="1" t="s">
        <v>226</v>
      </c>
      <c r="M35" s="1" t="s">
        <v>28</v>
      </c>
      <c r="N35" s="1">
        <f t="shared" si="0"/>
        <v>20</v>
      </c>
      <c r="O35" s="8">
        <v>44580</v>
      </c>
      <c r="P35" s="8">
        <v>44560</v>
      </c>
      <c r="Q35" s="1" t="s">
        <v>227</v>
      </c>
      <c r="R35" s="2" t="s">
        <v>55</v>
      </c>
      <c r="S35" s="1" t="s">
        <v>47</v>
      </c>
    </row>
    <row r="36" spans="1:19" ht="50.1" customHeight="1">
      <c r="A36" s="1" t="s">
        <v>228</v>
      </c>
      <c r="B36" s="8">
        <v>43675</v>
      </c>
      <c r="C36" s="8"/>
      <c r="D36" s="1">
        <v>56</v>
      </c>
      <c r="E36" s="1" t="s">
        <v>229</v>
      </c>
      <c r="F36" s="1" t="s">
        <v>202</v>
      </c>
      <c r="G36" s="1" t="s">
        <v>22</v>
      </c>
      <c r="H36" s="1" t="s">
        <v>195</v>
      </c>
      <c r="I36" s="1" t="s">
        <v>35</v>
      </c>
      <c r="J36" s="1" t="s">
        <v>230</v>
      </c>
      <c r="K36" s="1" t="s">
        <v>26</v>
      </c>
      <c r="L36" s="1" t="s">
        <v>231</v>
      </c>
      <c r="M36" s="1" t="s">
        <v>28</v>
      </c>
      <c r="N36" s="1">
        <f t="shared" si="0"/>
        <v>7</v>
      </c>
      <c r="O36" s="8">
        <v>44568</v>
      </c>
      <c r="P36" s="8">
        <v>44561</v>
      </c>
      <c r="Q36" s="1" t="s">
        <v>136</v>
      </c>
      <c r="R36" s="2" t="s">
        <v>55</v>
      </c>
      <c r="S36" s="1" t="s">
        <v>47</v>
      </c>
    </row>
    <row r="37" spans="1:19" ht="50.1" customHeight="1">
      <c r="A37" s="1" t="s">
        <v>232</v>
      </c>
      <c r="B37" s="8">
        <v>43703</v>
      </c>
      <c r="C37" s="28">
        <f>(P37-B37)/365</f>
        <v>2.3561643835616439</v>
      </c>
      <c r="D37" s="1">
        <v>40</v>
      </c>
      <c r="E37" s="1" t="s">
        <v>233</v>
      </c>
      <c r="F37" s="1" t="s">
        <v>21</v>
      </c>
      <c r="G37" s="1" t="s">
        <v>33</v>
      </c>
      <c r="H37" s="1" t="s">
        <v>42</v>
      </c>
      <c r="I37" s="1" t="s">
        <v>35</v>
      </c>
      <c r="J37" s="1" t="s">
        <v>234</v>
      </c>
      <c r="K37" s="1" t="s">
        <v>36</v>
      </c>
      <c r="L37" s="1" t="s">
        <v>235</v>
      </c>
      <c r="M37" s="1" t="s">
        <v>28</v>
      </c>
      <c r="N37" s="1">
        <f t="shared" si="0"/>
        <v>11</v>
      </c>
      <c r="O37" s="8">
        <v>44574</v>
      </c>
      <c r="P37" s="8">
        <v>44563</v>
      </c>
      <c r="Q37" s="1" t="s">
        <v>125</v>
      </c>
      <c r="R37" s="2">
        <v>2</v>
      </c>
      <c r="S37" s="1" t="s">
        <v>126</v>
      </c>
    </row>
    <row r="38" spans="1:19" ht="50.1" customHeight="1">
      <c r="A38" s="1" t="s">
        <v>236</v>
      </c>
      <c r="B38" s="8">
        <v>44368</v>
      </c>
      <c r="C38" s="28">
        <f t="shared" ref="C38:C41" si="1">(P38-B38)/365</f>
        <v>0.53424657534246578</v>
      </c>
      <c r="D38" s="1">
        <v>43</v>
      </c>
      <c r="E38" s="1" t="s">
        <v>237</v>
      </c>
      <c r="F38" s="1" t="s">
        <v>21</v>
      </c>
      <c r="G38" s="1" t="s">
        <v>33</v>
      </c>
      <c r="H38" s="1" t="s">
        <v>51</v>
      </c>
      <c r="I38" s="1" t="s">
        <v>35</v>
      </c>
      <c r="J38" s="1" t="s">
        <v>139</v>
      </c>
      <c r="K38" s="1" t="s">
        <v>26</v>
      </c>
      <c r="L38" s="1" t="s">
        <v>238</v>
      </c>
      <c r="M38" s="1" t="s">
        <v>28</v>
      </c>
      <c r="N38" s="1">
        <f t="shared" si="0"/>
        <v>7</v>
      </c>
      <c r="O38" s="8">
        <v>44570</v>
      </c>
      <c r="P38" s="8">
        <v>44563</v>
      </c>
      <c r="Q38" s="1" t="s">
        <v>125</v>
      </c>
      <c r="R38" s="2">
        <v>2</v>
      </c>
      <c r="S38" s="1" t="s">
        <v>126</v>
      </c>
    </row>
    <row r="39" spans="1:19" ht="50.1" customHeight="1">
      <c r="A39" s="1" t="s">
        <v>243</v>
      </c>
      <c r="B39" s="8">
        <v>43871</v>
      </c>
      <c r="C39" s="28">
        <f t="shared" si="1"/>
        <v>1.8958904109589041</v>
      </c>
      <c r="D39" s="1">
        <v>24</v>
      </c>
      <c r="E39" s="1" t="s">
        <v>244</v>
      </c>
      <c r="F39" s="1" t="s">
        <v>21</v>
      </c>
      <c r="G39" s="1" t="s">
        <v>22</v>
      </c>
      <c r="H39" s="1" t="s">
        <v>245</v>
      </c>
      <c r="I39" s="1" t="s">
        <v>35</v>
      </c>
      <c r="J39" s="1" t="s">
        <v>123</v>
      </c>
      <c r="K39" s="1" t="s">
        <v>26</v>
      </c>
      <c r="L39" s="1" t="s">
        <v>246</v>
      </c>
      <c r="M39" s="1" t="s">
        <v>28</v>
      </c>
      <c r="N39" s="1">
        <f t="shared" si="0"/>
        <v>8</v>
      </c>
      <c r="O39" s="8">
        <v>44571</v>
      </c>
      <c r="P39" s="8">
        <v>44563</v>
      </c>
      <c r="Q39" s="1" t="s">
        <v>66</v>
      </c>
      <c r="R39" s="2" t="s">
        <v>55</v>
      </c>
      <c r="S39" s="1" t="s">
        <v>69</v>
      </c>
    </row>
    <row r="40" spans="1:19" ht="50.1" customHeight="1">
      <c r="A40" s="1" t="s">
        <v>247</v>
      </c>
      <c r="B40" s="8">
        <v>43654</v>
      </c>
      <c r="C40" s="28">
        <f t="shared" si="1"/>
        <v>2.4904109589041097</v>
      </c>
      <c r="D40" s="1">
        <v>23</v>
      </c>
      <c r="E40" s="1" t="s">
        <v>248</v>
      </c>
      <c r="F40" s="1" t="s">
        <v>80</v>
      </c>
      <c r="G40" s="1" t="s">
        <v>33</v>
      </c>
      <c r="H40" s="1" t="s">
        <v>179</v>
      </c>
      <c r="I40" s="1" t="s">
        <v>35</v>
      </c>
      <c r="J40" s="1" t="s">
        <v>249</v>
      </c>
      <c r="K40" s="1" t="s">
        <v>250</v>
      </c>
      <c r="L40" s="1" t="s">
        <v>251</v>
      </c>
      <c r="M40" s="1" t="s">
        <v>28</v>
      </c>
      <c r="N40" s="1">
        <f t="shared" si="0"/>
        <v>2</v>
      </c>
      <c r="O40" s="8">
        <v>44565</v>
      </c>
      <c r="P40" s="8">
        <v>44563</v>
      </c>
      <c r="Q40" s="1" t="s">
        <v>252</v>
      </c>
      <c r="R40" s="2" t="s">
        <v>55</v>
      </c>
      <c r="S40" s="1" t="s">
        <v>47</v>
      </c>
    </row>
    <row r="41" spans="1:19" ht="50.1" customHeight="1">
      <c r="A41" s="1" t="s">
        <v>253</v>
      </c>
      <c r="B41" s="8">
        <v>44515</v>
      </c>
      <c r="C41" s="28">
        <f t="shared" si="1"/>
        <v>0.13424657534246576</v>
      </c>
      <c r="D41" s="1">
        <v>34</v>
      </c>
      <c r="E41" s="1" t="s">
        <v>254</v>
      </c>
      <c r="F41" s="1" t="s">
        <v>194</v>
      </c>
      <c r="G41" s="1" t="s">
        <v>33</v>
      </c>
      <c r="H41" s="1" t="s">
        <v>51</v>
      </c>
      <c r="I41" s="1" t="s">
        <v>35</v>
      </c>
      <c r="J41" s="1" t="s">
        <v>255</v>
      </c>
      <c r="K41" s="1" t="s">
        <v>256</v>
      </c>
      <c r="L41" s="1" t="s">
        <v>257</v>
      </c>
      <c r="M41" s="1" t="s">
        <v>28</v>
      </c>
      <c r="N41" s="1">
        <f t="shared" si="0"/>
        <v>0</v>
      </c>
      <c r="O41" s="8">
        <v>44564</v>
      </c>
      <c r="P41" s="8">
        <v>44564</v>
      </c>
      <c r="Q41" s="1" t="s">
        <v>258</v>
      </c>
      <c r="R41" s="2" t="s">
        <v>55</v>
      </c>
      <c r="S41" s="1" t="s">
        <v>259</v>
      </c>
    </row>
    <row r="42" spans="1:19" ht="50.1" customHeight="1">
      <c r="A42" s="1" t="s">
        <v>260</v>
      </c>
      <c r="B42" s="8">
        <v>44446</v>
      </c>
      <c r="C42" s="8"/>
      <c r="D42" s="1">
        <v>32</v>
      </c>
      <c r="E42" s="1" t="s">
        <v>261</v>
      </c>
      <c r="F42" s="1" t="s">
        <v>80</v>
      </c>
      <c r="G42" s="1" t="s">
        <v>33</v>
      </c>
      <c r="H42" s="1" t="s">
        <v>179</v>
      </c>
      <c r="I42" s="1" t="s">
        <v>35</v>
      </c>
      <c r="J42" s="1" t="s">
        <v>25</v>
      </c>
      <c r="L42" s="1" t="s">
        <v>262</v>
      </c>
      <c r="M42" s="1" t="s">
        <v>28</v>
      </c>
      <c r="N42" s="1">
        <f t="shared" si="0"/>
        <v>19</v>
      </c>
      <c r="O42" s="8">
        <v>44565</v>
      </c>
      <c r="P42" s="8">
        <v>44546</v>
      </c>
      <c r="Q42" s="1" t="s">
        <v>76</v>
      </c>
      <c r="R42" s="2" t="s">
        <v>263</v>
      </c>
      <c r="S42" s="1" t="s">
        <v>39</v>
      </c>
    </row>
    <row r="43" spans="1:19" ht="50.1" customHeight="1">
      <c r="A43" s="1" t="s">
        <v>264</v>
      </c>
      <c r="B43" s="8">
        <v>44452</v>
      </c>
      <c r="C43" s="8"/>
      <c r="D43" s="1">
        <v>34</v>
      </c>
      <c r="E43" s="1" t="s">
        <v>265</v>
      </c>
      <c r="F43" s="1" t="s">
        <v>21</v>
      </c>
      <c r="G43" s="1" t="s">
        <v>33</v>
      </c>
      <c r="H43" s="1" t="s">
        <v>51</v>
      </c>
      <c r="I43" s="1" t="s">
        <v>35</v>
      </c>
      <c r="J43" s="1" t="s">
        <v>234</v>
      </c>
      <c r="K43" s="1" t="s">
        <v>36</v>
      </c>
      <c r="L43" s="1" t="s">
        <v>266</v>
      </c>
      <c r="M43" s="1" t="s">
        <v>28</v>
      </c>
      <c r="N43" s="1">
        <f t="shared" si="0"/>
        <v>11</v>
      </c>
      <c r="O43" s="8">
        <v>44571</v>
      </c>
      <c r="P43" s="8">
        <v>44560</v>
      </c>
      <c r="Q43" s="1" t="s">
        <v>38</v>
      </c>
      <c r="R43" s="2">
        <v>8</v>
      </c>
      <c r="S43" s="1" t="s">
        <v>39</v>
      </c>
    </row>
    <row r="44" spans="1:19" ht="50.1" customHeight="1">
      <c r="A44" s="1" t="s">
        <v>267</v>
      </c>
      <c r="B44" s="8">
        <v>42107</v>
      </c>
      <c r="C44" s="8"/>
      <c r="D44" s="1">
        <v>37</v>
      </c>
      <c r="E44" s="1" t="s">
        <v>268</v>
      </c>
      <c r="F44" s="1" t="s">
        <v>194</v>
      </c>
      <c r="G44" s="1" t="s">
        <v>33</v>
      </c>
      <c r="H44" s="1" t="s">
        <v>59</v>
      </c>
      <c r="I44" s="1" t="s">
        <v>35</v>
      </c>
      <c r="J44" s="1" t="s">
        <v>208</v>
      </c>
      <c r="K44" s="1" t="s">
        <v>36</v>
      </c>
      <c r="L44" s="1" t="s">
        <v>269</v>
      </c>
      <c r="M44" s="1" t="s">
        <v>28</v>
      </c>
      <c r="N44" s="1">
        <f t="shared" si="0"/>
        <v>7</v>
      </c>
      <c r="O44" s="8">
        <v>44567</v>
      </c>
      <c r="P44" s="8">
        <v>44560</v>
      </c>
      <c r="Q44" s="1" t="s">
        <v>125</v>
      </c>
      <c r="R44" s="2">
        <v>9</v>
      </c>
      <c r="S44" s="1" t="s">
        <v>39</v>
      </c>
    </row>
    <row r="45" spans="1:19" ht="50.1" customHeight="1">
      <c r="A45" s="1" t="s">
        <v>270</v>
      </c>
      <c r="B45" s="8">
        <v>43122</v>
      </c>
      <c r="C45" s="28">
        <f t="shared" ref="C45:C50" si="2">(P45-B45)/365</f>
        <v>3.9534246575342467</v>
      </c>
      <c r="D45" s="1">
        <v>31</v>
      </c>
      <c r="E45" s="1" t="s">
        <v>271</v>
      </c>
      <c r="F45" s="1" t="s">
        <v>194</v>
      </c>
      <c r="G45" s="1" t="s">
        <v>33</v>
      </c>
      <c r="H45" s="1" t="s">
        <v>51</v>
      </c>
      <c r="I45" s="1" t="s">
        <v>35</v>
      </c>
      <c r="J45" s="1" t="s">
        <v>221</v>
      </c>
      <c r="K45" s="1" t="s">
        <v>36</v>
      </c>
      <c r="L45" s="1" t="s">
        <v>272</v>
      </c>
      <c r="M45" s="1" t="s">
        <v>28</v>
      </c>
      <c r="N45" s="1">
        <f t="shared" si="0"/>
        <v>3</v>
      </c>
      <c r="O45" s="8">
        <v>44568</v>
      </c>
      <c r="P45" s="8">
        <v>44565</v>
      </c>
      <c r="Q45" s="1" t="s">
        <v>125</v>
      </c>
      <c r="R45" s="2">
        <v>2</v>
      </c>
      <c r="S45" s="1" t="s">
        <v>126</v>
      </c>
    </row>
    <row r="46" spans="1:19" ht="50.1" customHeight="1">
      <c r="A46" s="1" t="s">
        <v>273</v>
      </c>
      <c r="B46" s="8">
        <v>42327</v>
      </c>
      <c r="C46" s="28">
        <f t="shared" si="2"/>
        <v>6.1287671232876715</v>
      </c>
      <c r="D46" s="1">
        <v>45</v>
      </c>
      <c r="E46" s="1" t="s">
        <v>274</v>
      </c>
      <c r="F46" s="1" t="s">
        <v>275</v>
      </c>
      <c r="G46" s="1" t="s">
        <v>22</v>
      </c>
      <c r="H46" s="1" t="s">
        <v>276</v>
      </c>
      <c r="I46" s="1" t="s">
        <v>35</v>
      </c>
      <c r="J46" s="1" t="s">
        <v>134</v>
      </c>
      <c r="K46" s="1" t="s">
        <v>26</v>
      </c>
      <c r="L46" s="1" t="s">
        <v>277</v>
      </c>
      <c r="M46" s="1" t="s">
        <v>28</v>
      </c>
      <c r="N46" s="1">
        <f t="shared" si="0"/>
        <v>16</v>
      </c>
      <c r="O46" s="8">
        <v>44580</v>
      </c>
      <c r="P46" s="8">
        <v>44564</v>
      </c>
      <c r="Q46" s="1" t="s">
        <v>62</v>
      </c>
      <c r="R46" s="2" t="s">
        <v>55</v>
      </c>
      <c r="S46" s="1" t="s">
        <v>47</v>
      </c>
    </row>
    <row r="47" spans="1:19" ht="50.1" customHeight="1">
      <c r="A47" s="1" t="s">
        <v>278</v>
      </c>
      <c r="B47" s="8">
        <v>40225</v>
      </c>
      <c r="C47" s="28">
        <f t="shared" si="2"/>
        <v>11.890410958904109</v>
      </c>
      <c r="D47" s="1">
        <v>33</v>
      </c>
      <c r="E47" s="1" t="s">
        <v>279</v>
      </c>
      <c r="F47" s="1" t="s">
        <v>194</v>
      </c>
      <c r="G47" s="1" t="s">
        <v>22</v>
      </c>
      <c r="H47" s="1" t="s">
        <v>203</v>
      </c>
      <c r="I47" s="1" t="s">
        <v>35</v>
      </c>
      <c r="J47" s="1" t="s">
        <v>25</v>
      </c>
      <c r="K47" s="1" t="s">
        <v>36</v>
      </c>
      <c r="L47" s="1" t="s">
        <v>280</v>
      </c>
      <c r="M47" s="1" t="s">
        <v>28</v>
      </c>
      <c r="N47" s="1">
        <f t="shared" si="0"/>
        <v>2</v>
      </c>
      <c r="O47" s="8">
        <v>44567</v>
      </c>
      <c r="P47" s="8">
        <v>44565</v>
      </c>
      <c r="Q47" s="1" t="s">
        <v>38</v>
      </c>
      <c r="R47" s="2" t="s">
        <v>281</v>
      </c>
      <c r="S47" s="1" t="s">
        <v>39</v>
      </c>
    </row>
    <row r="48" spans="1:19" ht="50.1" customHeight="1">
      <c r="A48" s="1" t="s">
        <v>282</v>
      </c>
      <c r="B48" s="8">
        <v>35184</v>
      </c>
      <c r="C48" s="28">
        <f t="shared" si="2"/>
        <v>25.701369863013699</v>
      </c>
      <c r="D48" s="1">
        <v>55</v>
      </c>
      <c r="E48" s="1" t="s">
        <v>283</v>
      </c>
      <c r="F48" s="1" t="s">
        <v>21</v>
      </c>
      <c r="G48" s="1" t="s">
        <v>33</v>
      </c>
      <c r="H48" s="1" t="s">
        <v>59</v>
      </c>
      <c r="I48" s="1" t="s">
        <v>35</v>
      </c>
      <c r="J48" s="1" t="s">
        <v>234</v>
      </c>
      <c r="K48" s="1" t="s">
        <v>36</v>
      </c>
      <c r="L48" s="1" t="s">
        <v>284</v>
      </c>
      <c r="M48" s="1" t="s">
        <v>28</v>
      </c>
      <c r="N48" s="1">
        <f t="shared" si="0"/>
        <v>9</v>
      </c>
      <c r="O48" s="8">
        <v>44574</v>
      </c>
      <c r="P48" s="8">
        <v>44565</v>
      </c>
      <c r="Q48" s="1" t="s">
        <v>285</v>
      </c>
      <c r="R48" s="2" t="s">
        <v>55</v>
      </c>
      <c r="S48" s="1" t="s">
        <v>47</v>
      </c>
    </row>
    <row r="49" spans="1:20" ht="50.1" customHeight="1">
      <c r="A49" s="1" t="s">
        <v>286</v>
      </c>
      <c r="B49" s="8">
        <v>40819</v>
      </c>
      <c r="C49" s="28">
        <f t="shared" si="2"/>
        <v>10.257534246575343</v>
      </c>
      <c r="D49" s="1">
        <v>30</v>
      </c>
      <c r="E49" s="1" t="s">
        <v>287</v>
      </c>
      <c r="F49" s="1" t="s">
        <v>50</v>
      </c>
      <c r="G49" s="1" t="s">
        <v>33</v>
      </c>
      <c r="H49" s="1" t="s">
        <v>51</v>
      </c>
      <c r="I49" s="1" t="s">
        <v>35</v>
      </c>
      <c r="J49" s="1" t="s">
        <v>25</v>
      </c>
      <c r="K49" s="1" t="s">
        <v>36</v>
      </c>
      <c r="L49" s="1" t="s">
        <v>288</v>
      </c>
      <c r="M49" s="1" t="s">
        <v>28</v>
      </c>
      <c r="N49" s="1">
        <f t="shared" si="0"/>
        <v>22</v>
      </c>
      <c r="O49" s="8">
        <v>44585</v>
      </c>
      <c r="P49" s="8">
        <v>44563</v>
      </c>
      <c r="Q49" s="1" t="s">
        <v>38</v>
      </c>
      <c r="R49" s="2" t="s">
        <v>289</v>
      </c>
      <c r="S49" s="1" t="s">
        <v>39</v>
      </c>
    </row>
    <row r="50" spans="1:20" ht="50.1" customHeight="1">
      <c r="A50" s="1" t="s">
        <v>290</v>
      </c>
      <c r="B50" s="8">
        <v>39234</v>
      </c>
      <c r="C50" s="28">
        <f t="shared" si="2"/>
        <v>14.6</v>
      </c>
      <c r="D50" s="1">
        <v>48</v>
      </c>
      <c r="E50" s="1" t="s">
        <v>291</v>
      </c>
      <c r="F50" s="1" t="s">
        <v>80</v>
      </c>
      <c r="G50" s="1" t="s">
        <v>22</v>
      </c>
      <c r="H50" s="1" t="s">
        <v>149</v>
      </c>
      <c r="I50" s="1" t="s">
        <v>180</v>
      </c>
      <c r="J50" s="1" t="s">
        <v>292</v>
      </c>
      <c r="K50" s="1" t="s">
        <v>26</v>
      </c>
      <c r="L50" s="1" t="s">
        <v>293</v>
      </c>
      <c r="M50" s="1" t="s">
        <v>28</v>
      </c>
      <c r="N50" s="1">
        <f t="shared" si="0"/>
        <v>3</v>
      </c>
      <c r="O50" s="8">
        <v>44566</v>
      </c>
      <c r="P50" s="8">
        <v>44563</v>
      </c>
      <c r="Q50" s="1" t="s">
        <v>136</v>
      </c>
      <c r="R50" s="2" t="s">
        <v>55</v>
      </c>
      <c r="S50" s="1" t="s">
        <v>47</v>
      </c>
    </row>
    <row r="51" spans="1:20" ht="50.1" customHeight="1">
      <c r="A51" s="1" t="s">
        <v>294</v>
      </c>
      <c r="B51" s="8">
        <v>39218</v>
      </c>
      <c r="C51" s="8"/>
      <c r="D51" s="1">
        <v>54</v>
      </c>
      <c r="E51" s="1" t="s">
        <v>295</v>
      </c>
      <c r="F51" s="1" t="s">
        <v>80</v>
      </c>
      <c r="G51" s="1" t="s">
        <v>33</v>
      </c>
      <c r="H51" s="1" t="s">
        <v>51</v>
      </c>
      <c r="I51" s="1" t="s">
        <v>35</v>
      </c>
      <c r="J51" s="1" t="s">
        <v>52</v>
      </c>
      <c r="K51" s="1" t="s">
        <v>26</v>
      </c>
      <c r="L51" s="1" t="s">
        <v>296</v>
      </c>
      <c r="M51" s="1" t="s">
        <v>28</v>
      </c>
      <c r="N51" s="1">
        <f t="shared" si="0"/>
        <v>10</v>
      </c>
      <c r="O51" s="8">
        <v>44571</v>
      </c>
      <c r="P51" s="8">
        <v>44561</v>
      </c>
      <c r="Q51" s="1" t="s">
        <v>54</v>
      </c>
      <c r="R51" s="2" t="s">
        <v>55</v>
      </c>
      <c r="S51" s="1" t="s">
        <v>297</v>
      </c>
    </row>
    <row r="52" spans="1:20" ht="50.1" customHeight="1">
      <c r="A52" s="1" t="s">
        <v>298</v>
      </c>
      <c r="B52" s="8">
        <v>39090</v>
      </c>
      <c r="C52" s="28">
        <f>(P52-B52)/365</f>
        <v>14.994520547945205</v>
      </c>
      <c r="D52" s="1">
        <v>35</v>
      </c>
      <c r="E52" s="1" t="s">
        <v>299</v>
      </c>
      <c r="F52" s="1" t="s">
        <v>80</v>
      </c>
      <c r="G52" s="1" t="s">
        <v>33</v>
      </c>
      <c r="H52" s="1" t="s">
        <v>51</v>
      </c>
      <c r="I52" s="1" t="s">
        <v>35</v>
      </c>
      <c r="J52" s="1" t="s">
        <v>300</v>
      </c>
      <c r="K52" s="1" t="s">
        <v>256</v>
      </c>
      <c r="L52" s="1" t="s">
        <v>301</v>
      </c>
      <c r="M52" s="1" t="s">
        <v>28</v>
      </c>
      <c r="N52" s="1">
        <f t="shared" si="0"/>
        <v>3</v>
      </c>
      <c r="O52" s="8">
        <v>44566</v>
      </c>
      <c r="P52" s="8">
        <v>44563</v>
      </c>
      <c r="Q52" s="1" t="s">
        <v>302</v>
      </c>
      <c r="R52" s="2" t="s">
        <v>55</v>
      </c>
      <c r="S52" s="1" t="s">
        <v>303</v>
      </c>
    </row>
    <row r="53" spans="1:20" ht="50.1" customHeight="1">
      <c r="A53" s="1" t="s">
        <v>304</v>
      </c>
      <c r="B53" s="8">
        <v>34841</v>
      </c>
      <c r="C53" s="8"/>
      <c r="D53" s="1">
        <v>50</v>
      </c>
      <c r="E53" s="1" t="s">
        <v>305</v>
      </c>
      <c r="F53" s="1" t="s">
        <v>80</v>
      </c>
      <c r="G53" s="1" t="s">
        <v>33</v>
      </c>
      <c r="H53" s="1" t="s">
        <v>51</v>
      </c>
      <c r="I53" s="1" t="s">
        <v>35</v>
      </c>
      <c r="J53" s="1" t="s">
        <v>25</v>
      </c>
      <c r="K53" s="1" t="s">
        <v>36</v>
      </c>
      <c r="L53" s="1" t="s">
        <v>306</v>
      </c>
      <c r="M53" s="1" t="s">
        <v>28</v>
      </c>
      <c r="N53" s="1">
        <f t="shared" si="0"/>
        <v>8</v>
      </c>
      <c r="O53" s="8">
        <v>44567</v>
      </c>
      <c r="P53" s="8">
        <v>44559</v>
      </c>
      <c r="Q53" s="1" t="s">
        <v>38</v>
      </c>
      <c r="R53" s="2" t="s">
        <v>307</v>
      </c>
      <c r="S53" s="1" t="s">
        <v>39</v>
      </c>
    </row>
    <row r="54" spans="1:20" ht="50.1" customHeight="1">
      <c r="A54" s="1" t="s">
        <v>308</v>
      </c>
      <c r="B54" s="8">
        <v>44361</v>
      </c>
      <c r="C54" s="28">
        <f t="shared" ref="C54:C57" si="3">(P54-B54)/365</f>
        <v>0.55616438356164388</v>
      </c>
      <c r="D54" s="1">
        <v>47</v>
      </c>
      <c r="E54" s="1" t="s">
        <v>309</v>
      </c>
      <c r="F54" s="1" t="s">
        <v>117</v>
      </c>
      <c r="G54" s="1" t="s">
        <v>33</v>
      </c>
      <c r="H54" s="1" t="s">
        <v>42</v>
      </c>
      <c r="I54" s="1" t="s">
        <v>35</v>
      </c>
      <c r="J54" s="1" t="s">
        <v>25</v>
      </c>
      <c r="K54" s="1" t="s">
        <v>60</v>
      </c>
      <c r="L54" s="1" t="s">
        <v>310</v>
      </c>
      <c r="M54" s="1" t="s">
        <v>28</v>
      </c>
      <c r="N54" s="1">
        <f t="shared" si="0"/>
        <v>14</v>
      </c>
      <c r="O54" s="8">
        <v>44578</v>
      </c>
      <c r="P54" s="8">
        <v>44564</v>
      </c>
      <c r="Q54" s="1" t="s">
        <v>125</v>
      </c>
      <c r="R54" s="2">
        <v>1</v>
      </c>
      <c r="S54" s="1" t="s">
        <v>126</v>
      </c>
    </row>
    <row r="55" spans="1:20" ht="50.1" customHeight="1">
      <c r="A55" s="1" t="s">
        <v>311</v>
      </c>
      <c r="B55" s="8">
        <v>37347</v>
      </c>
      <c r="C55" s="28">
        <f t="shared" si="3"/>
        <v>19.778082191780822</v>
      </c>
      <c r="D55" s="1">
        <v>43</v>
      </c>
      <c r="E55" s="1" t="s">
        <v>312</v>
      </c>
      <c r="F55" s="1" t="s">
        <v>313</v>
      </c>
      <c r="G55" s="1" t="s">
        <v>33</v>
      </c>
      <c r="H55" s="1" t="s">
        <v>51</v>
      </c>
      <c r="I55" s="1" t="s">
        <v>35</v>
      </c>
      <c r="J55" s="1" t="s">
        <v>292</v>
      </c>
      <c r="K55" s="1" t="s">
        <v>26</v>
      </c>
      <c r="L55" s="1" t="s">
        <v>314</v>
      </c>
      <c r="M55" s="1" t="s">
        <v>28</v>
      </c>
      <c r="N55" s="1">
        <f t="shared" si="0"/>
        <v>7</v>
      </c>
      <c r="O55" s="8">
        <v>44573</v>
      </c>
      <c r="P55" s="8">
        <v>44566</v>
      </c>
      <c r="Q55" s="1" t="s">
        <v>285</v>
      </c>
      <c r="R55" s="2" t="s">
        <v>55</v>
      </c>
      <c r="S55" s="1" t="s">
        <v>47</v>
      </c>
    </row>
    <row r="56" spans="1:20" ht="50.1" customHeight="1">
      <c r="A56" s="1" t="s">
        <v>315</v>
      </c>
      <c r="B56" s="8">
        <v>35989</v>
      </c>
      <c r="C56" s="28">
        <f t="shared" si="3"/>
        <v>23.493150684931507</v>
      </c>
      <c r="D56" s="1">
        <v>58</v>
      </c>
      <c r="E56" s="1" t="s">
        <v>316</v>
      </c>
      <c r="F56" s="1" t="s">
        <v>317</v>
      </c>
      <c r="G56" s="1" t="s">
        <v>33</v>
      </c>
      <c r="H56" s="1" t="s">
        <v>51</v>
      </c>
      <c r="I56" s="1" t="s">
        <v>35</v>
      </c>
      <c r="J56" s="1" t="s">
        <v>292</v>
      </c>
      <c r="K56" s="1" t="s">
        <v>26</v>
      </c>
      <c r="L56" s="1" t="s">
        <v>318</v>
      </c>
      <c r="M56" s="1" t="s">
        <v>28</v>
      </c>
      <c r="N56" s="1">
        <f t="shared" si="0"/>
        <v>8</v>
      </c>
      <c r="O56" s="8">
        <v>44572</v>
      </c>
      <c r="P56" s="8">
        <v>44564</v>
      </c>
      <c r="Q56" s="1" t="s">
        <v>136</v>
      </c>
      <c r="R56" s="2" t="s">
        <v>55</v>
      </c>
      <c r="S56" s="1" t="s">
        <v>319</v>
      </c>
    </row>
    <row r="57" spans="1:20" ht="50.1" customHeight="1">
      <c r="A57" s="1" t="s">
        <v>320</v>
      </c>
      <c r="B57" s="8">
        <v>35569</v>
      </c>
      <c r="C57" s="28">
        <f t="shared" si="3"/>
        <v>24.652054794520549</v>
      </c>
      <c r="D57" s="1">
        <v>49</v>
      </c>
      <c r="E57" s="1" t="s">
        <v>321</v>
      </c>
      <c r="F57" s="1" t="s">
        <v>80</v>
      </c>
      <c r="G57" s="1" t="s">
        <v>22</v>
      </c>
      <c r="H57" s="1" t="s">
        <v>173</v>
      </c>
      <c r="I57" s="1" t="s">
        <v>35</v>
      </c>
      <c r="J57" s="1" t="s">
        <v>249</v>
      </c>
      <c r="K57" s="1" t="s">
        <v>256</v>
      </c>
      <c r="L57" s="1" t="s">
        <v>322</v>
      </c>
      <c r="M57" s="1" t="s">
        <v>28</v>
      </c>
      <c r="N57" s="1">
        <f t="shared" si="0"/>
        <v>0</v>
      </c>
      <c r="O57" s="8">
        <v>44567</v>
      </c>
      <c r="P57" s="8">
        <v>44567</v>
      </c>
      <c r="Q57" s="1" t="s">
        <v>227</v>
      </c>
      <c r="R57" s="2" t="s">
        <v>55</v>
      </c>
      <c r="S57" s="1" t="s">
        <v>47</v>
      </c>
    </row>
    <row r="58" spans="1:20" ht="50.1" customHeight="1">
      <c r="A58" s="1" t="s">
        <v>323</v>
      </c>
      <c r="B58" s="8">
        <v>43402</v>
      </c>
      <c r="C58" s="8"/>
      <c r="D58" s="1">
        <v>42</v>
      </c>
      <c r="E58" s="1" t="s">
        <v>324</v>
      </c>
      <c r="F58" s="1" t="s">
        <v>50</v>
      </c>
      <c r="G58" s="1" t="s">
        <v>33</v>
      </c>
      <c r="H58" s="1" t="s">
        <v>51</v>
      </c>
      <c r="I58" s="1" t="s">
        <v>35</v>
      </c>
      <c r="J58" s="1" t="s">
        <v>25</v>
      </c>
      <c r="K58" s="1" t="s">
        <v>26</v>
      </c>
      <c r="L58" s="1" t="s">
        <v>325</v>
      </c>
      <c r="M58" s="1" t="s">
        <v>28</v>
      </c>
      <c r="N58" s="1">
        <f t="shared" si="0"/>
        <v>98</v>
      </c>
      <c r="O58" s="8">
        <v>44573</v>
      </c>
      <c r="P58" s="8">
        <v>44475</v>
      </c>
      <c r="Q58" s="1" t="s">
        <v>125</v>
      </c>
      <c r="R58" s="2">
        <v>9</v>
      </c>
      <c r="S58" s="1" t="s">
        <v>39</v>
      </c>
    </row>
    <row r="59" spans="1:20" ht="50.1" customHeight="1">
      <c r="A59" s="1" t="s">
        <v>326</v>
      </c>
      <c r="B59" s="8">
        <v>35814</v>
      </c>
      <c r="C59" s="28">
        <f t="shared" ref="C59:C60" si="4">(P59-B59)/365</f>
        <v>23.983561643835618</v>
      </c>
      <c r="D59" s="1">
        <v>44</v>
      </c>
      <c r="E59" s="1" t="s">
        <v>327</v>
      </c>
      <c r="F59" s="1" t="s">
        <v>313</v>
      </c>
      <c r="G59" s="1" t="s">
        <v>33</v>
      </c>
      <c r="H59" s="1" t="s">
        <v>51</v>
      </c>
      <c r="I59" s="1" t="s">
        <v>35</v>
      </c>
      <c r="J59" s="1" t="s">
        <v>292</v>
      </c>
      <c r="K59" s="1" t="s">
        <v>60</v>
      </c>
      <c r="L59" s="1" t="s">
        <v>328</v>
      </c>
      <c r="M59" s="1" t="s">
        <v>28</v>
      </c>
      <c r="N59" s="1">
        <f t="shared" si="0"/>
        <v>4</v>
      </c>
      <c r="O59" s="8">
        <v>44572</v>
      </c>
      <c r="P59" s="8">
        <v>44568</v>
      </c>
      <c r="Q59" s="1" t="s">
        <v>136</v>
      </c>
      <c r="R59" s="2" t="s">
        <v>55</v>
      </c>
      <c r="S59" s="1" t="s">
        <v>319</v>
      </c>
    </row>
    <row r="60" spans="1:20" ht="50.1" customHeight="1">
      <c r="A60" s="1" t="s">
        <v>329</v>
      </c>
      <c r="B60" s="8">
        <v>42926</v>
      </c>
      <c r="C60" s="28">
        <f t="shared" si="4"/>
        <v>4.4986301369863018</v>
      </c>
      <c r="D60" s="1">
        <v>27</v>
      </c>
      <c r="E60" s="1" t="s">
        <v>330</v>
      </c>
      <c r="F60" s="1" t="s">
        <v>331</v>
      </c>
      <c r="G60" s="1" t="s">
        <v>33</v>
      </c>
      <c r="H60" s="1" t="s">
        <v>51</v>
      </c>
      <c r="I60" s="1" t="s">
        <v>35</v>
      </c>
      <c r="J60" s="1" t="s">
        <v>292</v>
      </c>
      <c r="K60" s="1" t="s">
        <v>104</v>
      </c>
      <c r="L60" s="1" t="s">
        <v>332</v>
      </c>
      <c r="M60" s="1" t="s">
        <v>28</v>
      </c>
      <c r="N60" s="1">
        <f t="shared" si="0"/>
        <v>4</v>
      </c>
      <c r="O60" s="8">
        <v>44572</v>
      </c>
      <c r="P60" s="8">
        <v>44568</v>
      </c>
      <c r="Q60" s="1" t="s">
        <v>136</v>
      </c>
      <c r="R60" s="2" t="s">
        <v>55</v>
      </c>
      <c r="S60" s="1" t="s">
        <v>319</v>
      </c>
    </row>
    <row r="61" spans="1:20" ht="50.1" customHeight="1">
      <c r="A61" s="1" t="s">
        <v>333</v>
      </c>
      <c r="B61" s="8">
        <v>34274</v>
      </c>
      <c r="C61" s="8"/>
      <c r="D61" s="1">
        <v>49</v>
      </c>
      <c r="E61" s="1" t="s">
        <v>334</v>
      </c>
      <c r="F61" s="1" t="s">
        <v>194</v>
      </c>
      <c r="G61" s="1" t="s">
        <v>22</v>
      </c>
      <c r="H61" s="1" t="s">
        <v>173</v>
      </c>
      <c r="I61" s="1" t="s">
        <v>35</v>
      </c>
      <c r="J61" s="1" t="s">
        <v>174</v>
      </c>
      <c r="K61" s="1" t="s">
        <v>36</v>
      </c>
      <c r="L61" s="1" t="s">
        <v>335</v>
      </c>
      <c r="M61" s="1" t="s">
        <v>28</v>
      </c>
      <c r="N61" s="1">
        <f t="shared" si="0"/>
        <v>11</v>
      </c>
      <c r="O61" s="8">
        <v>44568</v>
      </c>
      <c r="P61" s="8">
        <v>44557</v>
      </c>
      <c r="Q61" s="1" t="s">
        <v>29</v>
      </c>
      <c r="R61" s="2">
        <v>1</v>
      </c>
      <c r="S61" s="1" t="s">
        <v>92</v>
      </c>
    </row>
    <row r="62" spans="1:20" ht="50.1" customHeight="1">
      <c r="A62" s="1" t="s">
        <v>336</v>
      </c>
      <c r="B62" s="8">
        <v>35451</v>
      </c>
      <c r="C62" s="8"/>
      <c r="D62" s="1">
        <v>57</v>
      </c>
      <c r="E62" s="1" t="s">
        <v>337</v>
      </c>
      <c r="F62" s="1" t="s">
        <v>313</v>
      </c>
      <c r="G62" s="1" t="s">
        <v>33</v>
      </c>
      <c r="H62" s="1" t="s">
        <v>51</v>
      </c>
      <c r="I62" s="1" t="s">
        <v>35</v>
      </c>
      <c r="J62" s="1" t="s">
        <v>292</v>
      </c>
      <c r="K62" s="1" t="s">
        <v>36</v>
      </c>
      <c r="L62" s="1" t="s">
        <v>338</v>
      </c>
      <c r="M62" s="1" t="s">
        <v>28</v>
      </c>
      <c r="N62" s="1">
        <f t="shared" si="0"/>
        <v>88</v>
      </c>
      <c r="O62" s="8">
        <v>44592</v>
      </c>
      <c r="P62" s="8">
        <v>44504</v>
      </c>
      <c r="Q62" s="1" t="s">
        <v>76</v>
      </c>
      <c r="R62" s="2">
        <v>7</v>
      </c>
      <c r="S62" s="1" t="s">
        <v>97</v>
      </c>
      <c r="T62" s="1" t="s">
        <v>96</v>
      </c>
    </row>
    <row r="63" spans="1:20" ht="50.1" customHeight="1">
      <c r="A63" s="1" t="s">
        <v>339</v>
      </c>
      <c r="B63" s="8">
        <v>42821</v>
      </c>
      <c r="C63" s="8"/>
      <c r="D63" s="1">
        <v>58</v>
      </c>
      <c r="E63" s="1" t="s">
        <v>340</v>
      </c>
      <c r="F63" s="1" t="s">
        <v>202</v>
      </c>
      <c r="G63" s="1" t="s">
        <v>33</v>
      </c>
      <c r="H63" s="1" t="s">
        <v>42</v>
      </c>
      <c r="I63" s="1" t="s">
        <v>35</v>
      </c>
      <c r="J63" s="1" t="s">
        <v>86</v>
      </c>
      <c r="K63" s="1" t="s">
        <v>36</v>
      </c>
      <c r="L63" s="1" t="s">
        <v>341</v>
      </c>
      <c r="M63" s="1" t="s">
        <v>28</v>
      </c>
      <c r="N63" s="1">
        <f t="shared" si="0"/>
        <v>47</v>
      </c>
      <c r="O63" s="8">
        <v>44580</v>
      </c>
      <c r="P63" s="8">
        <v>44533</v>
      </c>
      <c r="Q63" s="1" t="s">
        <v>125</v>
      </c>
      <c r="R63" s="2">
        <v>2</v>
      </c>
      <c r="S63" s="1" t="s">
        <v>126</v>
      </c>
    </row>
    <row r="64" spans="1:20" ht="50.1" customHeight="1">
      <c r="A64" s="1" t="s">
        <v>342</v>
      </c>
      <c r="B64" s="8">
        <v>44417</v>
      </c>
      <c r="C64" s="28">
        <f t="shared" ref="C64:C65" si="5">(P64-B64)/365</f>
        <v>0.41369863013698632</v>
      </c>
      <c r="D64" s="1">
        <v>23</v>
      </c>
      <c r="E64" s="1" t="s">
        <v>343</v>
      </c>
      <c r="F64" s="1" t="s">
        <v>344</v>
      </c>
      <c r="G64" s="1" t="s">
        <v>33</v>
      </c>
      <c r="H64" s="1" t="s">
        <v>51</v>
      </c>
      <c r="I64" s="1" t="s">
        <v>35</v>
      </c>
      <c r="J64" s="1" t="s">
        <v>292</v>
      </c>
      <c r="K64" s="1" t="s">
        <v>60</v>
      </c>
      <c r="L64" s="1" t="s">
        <v>345</v>
      </c>
      <c r="M64" s="1" t="s">
        <v>28</v>
      </c>
      <c r="N64" s="1">
        <f t="shared" si="0"/>
        <v>5</v>
      </c>
      <c r="O64" s="8">
        <v>44573</v>
      </c>
      <c r="P64" s="8">
        <v>44568</v>
      </c>
      <c r="Q64" s="1" t="s">
        <v>136</v>
      </c>
      <c r="R64" s="2" t="s">
        <v>55</v>
      </c>
      <c r="S64" s="1" t="s">
        <v>346</v>
      </c>
    </row>
    <row r="65" spans="1:20" ht="50.1" customHeight="1">
      <c r="A65" s="1" t="s">
        <v>347</v>
      </c>
      <c r="B65" s="8">
        <v>43248</v>
      </c>
      <c r="C65" s="28">
        <f t="shared" si="5"/>
        <v>3.6191780821917807</v>
      </c>
      <c r="D65" s="1">
        <v>61</v>
      </c>
      <c r="E65" s="1" t="s">
        <v>348</v>
      </c>
      <c r="F65" s="1" t="s">
        <v>80</v>
      </c>
      <c r="G65" s="1" t="s">
        <v>33</v>
      </c>
      <c r="H65" s="1" t="s">
        <v>349</v>
      </c>
      <c r="I65" s="1" t="s">
        <v>35</v>
      </c>
      <c r="J65" s="1" t="s">
        <v>150</v>
      </c>
      <c r="K65" s="1" t="s">
        <v>26</v>
      </c>
      <c r="L65" s="1" t="s">
        <v>350</v>
      </c>
      <c r="M65" s="1" t="s">
        <v>28</v>
      </c>
      <c r="N65" s="1">
        <f t="shared" si="0"/>
        <v>2</v>
      </c>
      <c r="O65" s="8">
        <v>44571</v>
      </c>
      <c r="P65" s="8">
        <v>44569</v>
      </c>
      <c r="Q65" s="1" t="s">
        <v>159</v>
      </c>
      <c r="R65" s="2" t="s">
        <v>55</v>
      </c>
      <c r="S65" s="1" t="s">
        <v>47</v>
      </c>
    </row>
    <row r="66" spans="1:20" ht="50.1" customHeight="1">
      <c r="A66" s="1" t="s">
        <v>351</v>
      </c>
      <c r="B66" s="8">
        <v>42842</v>
      </c>
      <c r="C66" s="8"/>
      <c r="D66" s="1">
        <v>35</v>
      </c>
      <c r="E66" s="1" t="s">
        <v>352</v>
      </c>
      <c r="F66" s="1" t="s">
        <v>202</v>
      </c>
      <c r="G66" s="1" t="s">
        <v>33</v>
      </c>
      <c r="H66" s="1" t="s">
        <v>51</v>
      </c>
      <c r="I66" s="1" t="s">
        <v>35</v>
      </c>
      <c r="J66" s="1" t="s">
        <v>150</v>
      </c>
      <c r="K66" s="1" t="s">
        <v>36</v>
      </c>
      <c r="L66" s="1" t="s">
        <v>353</v>
      </c>
      <c r="M66" s="1" t="s">
        <v>28</v>
      </c>
      <c r="N66" s="1">
        <f t="shared" si="0"/>
        <v>37</v>
      </c>
      <c r="O66" s="8">
        <v>44580</v>
      </c>
      <c r="P66" s="8">
        <v>44543</v>
      </c>
      <c r="Q66" s="1" t="s">
        <v>38</v>
      </c>
      <c r="R66" s="2">
        <v>8</v>
      </c>
      <c r="S66" s="1" t="s">
        <v>39</v>
      </c>
    </row>
    <row r="67" spans="1:20" ht="50.1" customHeight="1">
      <c r="A67" s="1" t="s">
        <v>354</v>
      </c>
      <c r="B67" s="8">
        <v>44434</v>
      </c>
      <c r="C67" s="28">
        <f t="shared" ref="C67:C70" si="6">(P67-B67)/365</f>
        <v>0.36986301369863012</v>
      </c>
      <c r="D67" s="1">
        <v>22</v>
      </c>
      <c r="E67" s="1" t="s">
        <v>355</v>
      </c>
      <c r="F67" s="1" t="s">
        <v>80</v>
      </c>
      <c r="G67" s="1" t="s">
        <v>33</v>
      </c>
      <c r="H67" s="1" t="s">
        <v>42</v>
      </c>
      <c r="I67" s="1" t="s">
        <v>35</v>
      </c>
      <c r="J67" s="1" t="s">
        <v>292</v>
      </c>
      <c r="K67" s="1" t="s">
        <v>250</v>
      </c>
      <c r="L67" s="1" t="s">
        <v>356</v>
      </c>
      <c r="M67" s="1" t="s">
        <v>28</v>
      </c>
      <c r="N67" s="1">
        <f t="shared" ref="N67:N130" si="7">O67-P67</f>
        <v>2</v>
      </c>
      <c r="O67" s="8">
        <v>44571</v>
      </c>
      <c r="P67" s="8">
        <v>44569</v>
      </c>
      <c r="Q67" s="1" t="s">
        <v>136</v>
      </c>
      <c r="R67" s="2" t="s">
        <v>55</v>
      </c>
      <c r="S67" s="1" t="s">
        <v>47</v>
      </c>
    </row>
    <row r="68" spans="1:20" ht="50.1" customHeight="1">
      <c r="A68" s="1" t="s">
        <v>357</v>
      </c>
      <c r="B68" s="8">
        <v>35970</v>
      </c>
      <c r="C68" s="28">
        <f t="shared" si="6"/>
        <v>23.55890410958904</v>
      </c>
      <c r="D68" s="1">
        <v>43</v>
      </c>
      <c r="E68" s="1" t="s">
        <v>358</v>
      </c>
      <c r="F68" s="1" t="s">
        <v>156</v>
      </c>
      <c r="G68" s="1" t="s">
        <v>33</v>
      </c>
      <c r="H68" s="1" t="s">
        <v>42</v>
      </c>
      <c r="I68" s="1" t="s">
        <v>35</v>
      </c>
      <c r="J68" s="1" t="s">
        <v>150</v>
      </c>
      <c r="K68" s="1" t="s">
        <v>26</v>
      </c>
      <c r="L68" s="1" t="s">
        <v>359</v>
      </c>
      <c r="M68" s="1" t="s">
        <v>28</v>
      </c>
      <c r="N68" s="1">
        <f t="shared" si="7"/>
        <v>13</v>
      </c>
      <c r="O68" s="8">
        <v>44582</v>
      </c>
      <c r="P68" s="8">
        <v>44569</v>
      </c>
      <c r="Q68" s="1" t="s">
        <v>125</v>
      </c>
      <c r="R68" s="2">
        <v>2</v>
      </c>
      <c r="S68" s="1" t="s">
        <v>126</v>
      </c>
    </row>
    <row r="69" spans="1:20" ht="50.1" customHeight="1">
      <c r="A69" s="1" t="s">
        <v>365</v>
      </c>
      <c r="B69" s="8">
        <v>43402</v>
      </c>
      <c r="C69" s="28">
        <f t="shared" si="6"/>
        <v>3.1890410958904107</v>
      </c>
      <c r="D69" s="1">
        <v>32</v>
      </c>
      <c r="E69" s="1" t="s">
        <v>366</v>
      </c>
      <c r="F69" s="1" t="s">
        <v>50</v>
      </c>
      <c r="G69" s="1" t="s">
        <v>33</v>
      </c>
      <c r="H69" s="1" t="s">
        <v>51</v>
      </c>
      <c r="I69" s="1" t="s">
        <v>35</v>
      </c>
      <c r="J69" s="1" t="s">
        <v>221</v>
      </c>
      <c r="K69" s="1" t="s">
        <v>26</v>
      </c>
      <c r="L69" s="1" t="s">
        <v>367</v>
      </c>
      <c r="M69" s="1" t="s">
        <v>28</v>
      </c>
      <c r="N69" s="1">
        <f t="shared" si="7"/>
        <v>6</v>
      </c>
      <c r="O69" s="8">
        <v>44572</v>
      </c>
      <c r="P69" s="8">
        <v>44566</v>
      </c>
      <c r="Q69" s="1" t="s">
        <v>76</v>
      </c>
      <c r="R69" s="2" t="s">
        <v>263</v>
      </c>
      <c r="S69" s="1" t="s">
        <v>96</v>
      </c>
      <c r="T69" s="1" t="s">
        <v>39</v>
      </c>
    </row>
    <row r="70" spans="1:20" ht="50.1" customHeight="1">
      <c r="A70" s="1" t="s">
        <v>368</v>
      </c>
      <c r="B70" s="8">
        <v>42100</v>
      </c>
      <c r="C70" s="28">
        <f t="shared" si="6"/>
        <v>6.7616438356164386</v>
      </c>
      <c r="D70" s="1">
        <v>28</v>
      </c>
      <c r="E70" s="1" t="s">
        <v>369</v>
      </c>
      <c r="F70" s="1" t="s">
        <v>144</v>
      </c>
      <c r="G70" s="1" t="s">
        <v>33</v>
      </c>
      <c r="H70" s="1" t="s">
        <v>73</v>
      </c>
      <c r="I70" s="1" t="s">
        <v>35</v>
      </c>
      <c r="J70" s="1" t="s">
        <v>25</v>
      </c>
      <c r="K70" s="1" t="s">
        <v>26</v>
      </c>
      <c r="L70" s="1" t="s">
        <v>370</v>
      </c>
      <c r="M70" s="1" t="s">
        <v>28</v>
      </c>
      <c r="N70" s="1">
        <f t="shared" si="7"/>
        <v>12</v>
      </c>
      <c r="O70" s="8">
        <v>44580</v>
      </c>
      <c r="P70" s="8">
        <v>44568</v>
      </c>
      <c r="Q70" s="1" t="s">
        <v>76</v>
      </c>
      <c r="R70" s="2" t="s">
        <v>55</v>
      </c>
      <c r="S70" s="1" t="s">
        <v>96</v>
      </c>
    </row>
    <row r="71" spans="1:20" ht="50.1" customHeight="1">
      <c r="A71" s="1" t="s">
        <v>371</v>
      </c>
      <c r="B71" s="8">
        <v>44508</v>
      </c>
      <c r="C71" s="8"/>
      <c r="D71" s="1">
        <v>23</v>
      </c>
      <c r="E71" s="1" t="s">
        <v>372</v>
      </c>
      <c r="F71" s="1" t="s">
        <v>58</v>
      </c>
      <c r="G71" s="1" t="s">
        <v>33</v>
      </c>
      <c r="H71" s="1" t="s">
        <v>51</v>
      </c>
      <c r="I71" s="1" t="s">
        <v>35</v>
      </c>
      <c r="J71" s="1" t="s">
        <v>25</v>
      </c>
      <c r="K71" s="1" t="s">
        <v>36</v>
      </c>
      <c r="L71" s="1" t="s">
        <v>373</v>
      </c>
      <c r="M71" s="1" t="s">
        <v>28</v>
      </c>
      <c r="N71" s="1">
        <f t="shared" si="7"/>
        <v>47</v>
      </c>
      <c r="O71" s="8">
        <v>44579</v>
      </c>
      <c r="P71" s="8">
        <v>44532</v>
      </c>
      <c r="Q71" s="1" t="s">
        <v>76</v>
      </c>
      <c r="R71" s="2" t="s">
        <v>374</v>
      </c>
      <c r="S71" s="1" t="s">
        <v>97</v>
      </c>
      <c r="T71" s="1" t="s">
        <v>96</v>
      </c>
    </row>
    <row r="72" spans="1:20" ht="50.1" customHeight="1">
      <c r="A72" s="1" t="s">
        <v>375</v>
      </c>
      <c r="B72" s="8">
        <v>31386</v>
      </c>
      <c r="C72" s="28">
        <f>(P72-B72)/365</f>
        <v>36.104109589041094</v>
      </c>
      <c r="D72" s="1">
        <v>58</v>
      </c>
      <c r="E72" s="1" t="s">
        <v>376</v>
      </c>
      <c r="F72" s="1" t="s">
        <v>80</v>
      </c>
      <c r="G72" s="1" t="s">
        <v>33</v>
      </c>
      <c r="H72" s="1" t="s">
        <v>42</v>
      </c>
      <c r="I72" s="1" t="s">
        <v>35</v>
      </c>
      <c r="J72" s="1" t="s">
        <v>25</v>
      </c>
      <c r="K72" s="1" t="s">
        <v>26</v>
      </c>
      <c r="L72" s="1" t="s">
        <v>377</v>
      </c>
      <c r="M72" s="1" t="s">
        <v>28</v>
      </c>
      <c r="N72" s="1">
        <f t="shared" si="7"/>
        <v>9</v>
      </c>
      <c r="O72" s="8">
        <v>44573</v>
      </c>
      <c r="P72" s="8">
        <v>44564</v>
      </c>
      <c r="Q72" s="1" t="s">
        <v>125</v>
      </c>
      <c r="R72" s="2">
        <v>2</v>
      </c>
      <c r="S72" s="1" t="s">
        <v>126</v>
      </c>
    </row>
    <row r="73" spans="1:20" ht="50.1" customHeight="1">
      <c r="A73" s="1" t="s">
        <v>378</v>
      </c>
      <c r="B73" s="8">
        <v>44459</v>
      </c>
      <c r="C73" s="8"/>
      <c r="D73" s="1">
        <v>35</v>
      </c>
      <c r="E73" s="1" t="s">
        <v>379</v>
      </c>
      <c r="F73" s="1" t="s">
        <v>80</v>
      </c>
      <c r="G73" s="1" t="s">
        <v>33</v>
      </c>
      <c r="H73" s="1" t="s">
        <v>42</v>
      </c>
      <c r="I73" s="1" t="s">
        <v>35</v>
      </c>
      <c r="J73" s="1" t="s">
        <v>86</v>
      </c>
      <c r="K73" s="1" t="s">
        <v>36</v>
      </c>
      <c r="L73" s="1" t="s">
        <v>380</v>
      </c>
      <c r="M73" s="1" t="s">
        <v>28</v>
      </c>
      <c r="N73" s="1">
        <f t="shared" si="7"/>
        <v>13</v>
      </c>
      <c r="O73" s="8">
        <v>44571</v>
      </c>
      <c r="P73" s="8">
        <v>44558</v>
      </c>
      <c r="Q73" s="1" t="s">
        <v>119</v>
      </c>
      <c r="R73" s="2" t="s">
        <v>55</v>
      </c>
      <c r="S73" s="1" t="s">
        <v>120</v>
      </c>
    </row>
    <row r="74" spans="1:20" ht="50.1" customHeight="1">
      <c r="A74" s="1" t="s">
        <v>381</v>
      </c>
      <c r="B74" s="8">
        <v>42226</v>
      </c>
      <c r="C74" s="28">
        <f t="shared" ref="C74:C78" si="8">(P74-B74)/365</f>
        <v>6.4164383561643836</v>
      </c>
      <c r="D74" s="1">
        <v>44</v>
      </c>
      <c r="E74" s="1" t="s">
        <v>382</v>
      </c>
      <c r="F74" s="1" t="s">
        <v>194</v>
      </c>
      <c r="G74" s="1" t="s">
        <v>33</v>
      </c>
      <c r="H74" s="1" t="s">
        <v>81</v>
      </c>
      <c r="I74" s="1" t="s">
        <v>180</v>
      </c>
      <c r="J74" s="1" t="s">
        <v>208</v>
      </c>
      <c r="K74" s="1" t="s">
        <v>36</v>
      </c>
      <c r="L74" s="1" t="s">
        <v>383</v>
      </c>
      <c r="M74" s="1" t="s">
        <v>28</v>
      </c>
      <c r="N74" s="1">
        <f t="shared" si="7"/>
        <v>4</v>
      </c>
      <c r="O74" s="8">
        <v>44572</v>
      </c>
      <c r="P74" s="8">
        <v>44568</v>
      </c>
      <c r="Q74" s="1" t="s">
        <v>125</v>
      </c>
      <c r="R74" s="2">
        <v>2</v>
      </c>
      <c r="S74" s="1" t="s">
        <v>126</v>
      </c>
    </row>
    <row r="75" spans="1:20" ht="50.1" customHeight="1">
      <c r="A75" s="1" t="s">
        <v>384</v>
      </c>
      <c r="B75" s="8">
        <v>39258</v>
      </c>
      <c r="C75" s="28">
        <f t="shared" si="8"/>
        <v>14.553424657534247</v>
      </c>
      <c r="D75" s="1">
        <v>60</v>
      </c>
      <c r="E75" s="1" t="s">
        <v>385</v>
      </c>
      <c r="F75" s="1" t="s">
        <v>21</v>
      </c>
      <c r="G75" s="1" t="s">
        <v>33</v>
      </c>
      <c r="H75" s="1" t="s">
        <v>51</v>
      </c>
      <c r="I75" s="1" t="s">
        <v>35</v>
      </c>
      <c r="J75" s="1" t="s">
        <v>300</v>
      </c>
      <c r="K75" s="1" t="s">
        <v>26</v>
      </c>
      <c r="L75" s="1" t="s">
        <v>386</v>
      </c>
      <c r="M75" s="1" t="s">
        <v>28</v>
      </c>
      <c r="N75" s="1">
        <f t="shared" si="7"/>
        <v>2</v>
      </c>
      <c r="O75" s="8">
        <v>44572</v>
      </c>
      <c r="P75" s="8">
        <v>44570</v>
      </c>
      <c r="Q75" s="1" t="s">
        <v>252</v>
      </c>
      <c r="R75" s="2" t="s">
        <v>55</v>
      </c>
      <c r="S75" s="1" t="s">
        <v>387</v>
      </c>
    </row>
    <row r="76" spans="1:20" ht="50.1" customHeight="1">
      <c r="A76" s="1" t="s">
        <v>388</v>
      </c>
      <c r="B76" s="8">
        <v>43482</v>
      </c>
      <c r="C76" s="28">
        <f t="shared" si="8"/>
        <v>2.9808219178082194</v>
      </c>
      <c r="D76" s="1">
        <v>27</v>
      </c>
      <c r="E76" s="1" t="s">
        <v>389</v>
      </c>
      <c r="F76" s="1" t="s">
        <v>220</v>
      </c>
      <c r="G76" s="1" t="s">
        <v>33</v>
      </c>
      <c r="H76" s="1" t="s">
        <v>51</v>
      </c>
      <c r="I76" s="1" t="s">
        <v>35</v>
      </c>
      <c r="J76" s="1" t="s">
        <v>25</v>
      </c>
      <c r="K76" s="1" t="s">
        <v>26</v>
      </c>
      <c r="L76" s="1" t="s">
        <v>390</v>
      </c>
      <c r="M76" s="1" t="s">
        <v>28</v>
      </c>
      <c r="N76" s="1">
        <f t="shared" si="7"/>
        <v>9</v>
      </c>
      <c r="O76" s="8">
        <v>44579</v>
      </c>
      <c r="P76" s="8">
        <v>44570</v>
      </c>
      <c r="Q76" s="1" t="s">
        <v>285</v>
      </c>
      <c r="R76" s="2" t="s">
        <v>55</v>
      </c>
      <c r="S76" s="1" t="s">
        <v>47</v>
      </c>
    </row>
    <row r="77" spans="1:20" ht="50.1" customHeight="1">
      <c r="A77" s="1" t="s">
        <v>391</v>
      </c>
      <c r="B77" s="8">
        <v>44452</v>
      </c>
      <c r="C77" s="28">
        <f t="shared" si="8"/>
        <v>0.32876712328767121</v>
      </c>
      <c r="D77" s="1">
        <v>25</v>
      </c>
      <c r="E77" s="1" t="s">
        <v>392</v>
      </c>
      <c r="F77" s="1" t="s">
        <v>58</v>
      </c>
      <c r="G77" s="1" t="s">
        <v>33</v>
      </c>
      <c r="H77" s="1" t="s">
        <v>51</v>
      </c>
      <c r="I77" s="1" t="s">
        <v>180</v>
      </c>
      <c r="J77" s="1" t="s">
        <v>150</v>
      </c>
      <c r="K77" s="1" t="s">
        <v>250</v>
      </c>
      <c r="L77" s="1" t="s">
        <v>393</v>
      </c>
      <c r="M77" s="1" t="s">
        <v>28</v>
      </c>
      <c r="N77" s="1">
        <f t="shared" si="7"/>
        <v>7</v>
      </c>
      <c r="O77" s="8">
        <v>44579</v>
      </c>
      <c r="P77" s="8">
        <v>44572</v>
      </c>
      <c r="Q77" s="1" t="s">
        <v>252</v>
      </c>
      <c r="R77" s="2" t="s">
        <v>55</v>
      </c>
      <c r="S77" s="1" t="s">
        <v>47</v>
      </c>
    </row>
    <row r="78" spans="1:20" ht="50.1" customHeight="1">
      <c r="A78" s="1" t="s">
        <v>394</v>
      </c>
      <c r="B78" s="8">
        <v>43591</v>
      </c>
      <c r="C78" s="28">
        <f t="shared" si="8"/>
        <v>2.6876712328767125</v>
      </c>
      <c r="D78" s="1">
        <v>33</v>
      </c>
      <c r="E78" s="1" t="s">
        <v>395</v>
      </c>
      <c r="F78" s="1" t="s">
        <v>21</v>
      </c>
      <c r="G78" s="1" t="s">
        <v>22</v>
      </c>
      <c r="H78" s="1" t="s">
        <v>396</v>
      </c>
      <c r="I78" s="1" t="s">
        <v>180</v>
      </c>
      <c r="J78" s="1" t="s">
        <v>292</v>
      </c>
      <c r="K78" s="1" t="s">
        <v>26</v>
      </c>
      <c r="L78" s="1" t="s">
        <v>397</v>
      </c>
      <c r="M78" s="1" t="s">
        <v>28</v>
      </c>
      <c r="N78" s="1">
        <f t="shared" si="7"/>
        <v>4</v>
      </c>
      <c r="O78" s="8">
        <v>44576</v>
      </c>
      <c r="P78" s="8">
        <v>44572</v>
      </c>
      <c r="Q78" s="1" t="s">
        <v>136</v>
      </c>
      <c r="R78" s="2" t="s">
        <v>55</v>
      </c>
      <c r="S78" s="1" t="s">
        <v>47</v>
      </c>
    </row>
    <row r="79" spans="1:20" ht="50.1" customHeight="1">
      <c r="A79" s="1" t="s">
        <v>403</v>
      </c>
      <c r="B79" s="8">
        <v>43409</v>
      </c>
      <c r="C79" s="8"/>
      <c r="D79" s="1">
        <v>45</v>
      </c>
      <c r="E79" s="1" t="s">
        <v>404</v>
      </c>
      <c r="F79" s="1" t="s">
        <v>21</v>
      </c>
      <c r="G79" s="1" t="s">
        <v>33</v>
      </c>
      <c r="H79" s="1" t="s">
        <v>51</v>
      </c>
      <c r="I79" s="1" t="s">
        <v>35</v>
      </c>
      <c r="J79" s="1" t="s">
        <v>221</v>
      </c>
      <c r="K79" s="1" t="s">
        <v>36</v>
      </c>
      <c r="L79" s="1" t="s">
        <v>405</v>
      </c>
      <c r="M79" s="1" t="s">
        <v>28</v>
      </c>
      <c r="N79" s="1">
        <f t="shared" si="7"/>
        <v>45</v>
      </c>
      <c r="O79" s="8">
        <v>44573</v>
      </c>
      <c r="P79" s="8">
        <v>44528</v>
      </c>
      <c r="Q79" s="1" t="s">
        <v>38</v>
      </c>
      <c r="R79" s="2" t="s">
        <v>307</v>
      </c>
      <c r="S79" s="1" t="s">
        <v>39</v>
      </c>
    </row>
    <row r="80" spans="1:20" ht="50.1" customHeight="1">
      <c r="A80" s="1" t="s">
        <v>406</v>
      </c>
      <c r="B80" s="8">
        <v>34540</v>
      </c>
      <c r="C80" s="8"/>
      <c r="D80" s="1">
        <v>58</v>
      </c>
      <c r="E80" s="1" t="s">
        <v>407</v>
      </c>
      <c r="F80" s="1" t="s">
        <v>202</v>
      </c>
      <c r="G80" s="1" t="s">
        <v>22</v>
      </c>
      <c r="H80" s="1" t="s">
        <v>195</v>
      </c>
      <c r="I80" s="1" t="s">
        <v>35</v>
      </c>
      <c r="J80" s="1" t="s">
        <v>230</v>
      </c>
      <c r="K80" s="1" t="s">
        <v>250</v>
      </c>
      <c r="L80" s="3" t="s">
        <v>408</v>
      </c>
      <c r="M80" s="1" t="s">
        <v>28</v>
      </c>
      <c r="N80" s="1">
        <f t="shared" si="7"/>
        <v>71</v>
      </c>
      <c r="O80" s="8">
        <v>44580</v>
      </c>
      <c r="P80" s="8">
        <v>44509</v>
      </c>
      <c r="Q80" s="1" t="s">
        <v>153</v>
      </c>
      <c r="R80" s="2" t="s">
        <v>55</v>
      </c>
      <c r="S80" s="1" t="s">
        <v>153</v>
      </c>
    </row>
    <row r="81" spans="1:19" ht="50.1" customHeight="1">
      <c r="A81" s="1" t="s">
        <v>409</v>
      </c>
      <c r="B81" s="8">
        <v>39993</v>
      </c>
      <c r="C81" s="8"/>
      <c r="D81" s="1">
        <v>40</v>
      </c>
      <c r="E81" s="1" t="s">
        <v>410</v>
      </c>
      <c r="F81" s="1" t="s">
        <v>50</v>
      </c>
      <c r="G81" s="1" t="s">
        <v>33</v>
      </c>
      <c r="H81" s="1" t="s">
        <v>59</v>
      </c>
      <c r="I81" s="1" t="s">
        <v>35</v>
      </c>
      <c r="J81" s="1" t="s">
        <v>411</v>
      </c>
      <c r="K81" s="1" t="s">
        <v>250</v>
      </c>
      <c r="L81" s="1" t="s">
        <v>412</v>
      </c>
      <c r="M81" s="1" t="s">
        <v>28</v>
      </c>
      <c r="N81" s="1">
        <f t="shared" si="7"/>
        <v>23</v>
      </c>
      <c r="O81" s="8">
        <v>44580</v>
      </c>
      <c r="P81" s="8">
        <v>44557</v>
      </c>
      <c r="Q81" s="1" t="s">
        <v>125</v>
      </c>
      <c r="R81" s="2">
        <v>9</v>
      </c>
      <c r="S81" s="1" t="s">
        <v>39</v>
      </c>
    </row>
    <row r="82" spans="1:19" ht="50.1" customHeight="1">
      <c r="A82" s="1" t="s">
        <v>413</v>
      </c>
      <c r="B82" s="8">
        <v>43859</v>
      </c>
      <c r="C82" s="28">
        <f t="shared" ref="C82:C98" si="9">(P82-B82)/365</f>
        <v>1.9479452054794522</v>
      </c>
      <c r="D82" s="1">
        <v>35</v>
      </c>
      <c r="E82" s="1" t="s">
        <v>414</v>
      </c>
      <c r="F82" s="1" t="s">
        <v>415</v>
      </c>
      <c r="G82" s="1" t="s">
        <v>33</v>
      </c>
      <c r="H82" s="1" t="s">
        <v>51</v>
      </c>
      <c r="I82" s="1" t="s">
        <v>180</v>
      </c>
      <c r="J82" s="1" t="s">
        <v>292</v>
      </c>
      <c r="K82" s="1" t="s">
        <v>60</v>
      </c>
      <c r="L82" s="1" t="s">
        <v>416</v>
      </c>
      <c r="M82" s="1" t="s">
        <v>28</v>
      </c>
      <c r="N82" s="1">
        <f t="shared" si="7"/>
        <v>9</v>
      </c>
      <c r="O82" s="8">
        <v>44579</v>
      </c>
      <c r="P82" s="8">
        <v>44570</v>
      </c>
      <c r="Q82" s="1" t="s">
        <v>136</v>
      </c>
      <c r="R82" s="2" t="s">
        <v>55</v>
      </c>
      <c r="S82" s="1" t="s">
        <v>319</v>
      </c>
    </row>
    <row r="83" spans="1:19" ht="50.1" customHeight="1">
      <c r="A83" s="1" t="s">
        <v>417</v>
      </c>
      <c r="B83" s="8">
        <v>43591</v>
      </c>
      <c r="C83" s="28">
        <f t="shared" si="9"/>
        <v>2.6931506849315068</v>
      </c>
      <c r="D83" s="1">
        <v>36</v>
      </c>
      <c r="E83" s="1" t="s">
        <v>418</v>
      </c>
      <c r="F83" s="1" t="s">
        <v>21</v>
      </c>
      <c r="G83" s="1" t="s">
        <v>33</v>
      </c>
      <c r="H83" s="1" t="s">
        <v>51</v>
      </c>
      <c r="I83" s="1" t="s">
        <v>35</v>
      </c>
      <c r="J83" s="1" t="s">
        <v>25</v>
      </c>
      <c r="K83" s="1" t="s">
        <v>36</v>
      </c>
      <c r="L83" s="1" t="s">
        <v>419</v>
      </c>
      <c r="M83" s="1" t="s">
        <v>28</v>
      </c>
      <c r="N83" s="1">
        <f t="shared" si="7"/>
        <v>5</v>
      </c>
      <c r="O83" s="8">
        <v>44579</v>
      </c>
      <c r="P83" s="8">
        <v>44574</v>
      </c>
      <c r="Q83" s="1" t="s">
        <v>38</v>
      </c>
      <c r="R83" s="2">
        <v>8</v>
      </c>
      <c r="S83" s="1" t="s">
        <v>39</v>
      </c>
    </row>
    <row r="84" spans="1:19" ht="50.1" customHeight="1">
      <c r="A84" s="1" t="s">
        <v>420</v>
      </c>
      <c r="B84" s="8">
        <v>41295</v>
      </c>
      <c r="C84" s="28">
        <f t="shared" si="9"/>
        <v>8.9808219178082194</v>
      </c>
      <c r="D84" s="1">
        <v>48</v>
      </c>
      <c r="E84" s="1" t="s">
        <v>421</v>
      </c>
      <c r="F84" s="1" t="s">
        <v>422</v>
      </c>
      <c r="G84" s="1" t="s">
        <v>423</v>
      </c>
      <c r="H84" s="1" t="s">
        <v>424</v>
      </c>
      <c r="I84" s="1" t="s">
        <v>35</v>
      </c>
      <c r="J84" s="1" t="s">
        <v>425</v>
      </c>
      <c r="K84" s="1" t="s">
        <v>26</v>
      </c>
      <c r="L84" s="1" t="s">
        <v>426</v>
      </c>
      <c r="M84" s="1" t="s">
        <v>28</v>
      </c>
      <c r="N84" s="1">
        <f t="shared" si="7"/>
        <v>7</v>
      </c>
      <c r="O84" s="8">
        <v>44580</v>
      </c>
      <c r="P84" s="8">
        <v>44573</v>
      </c>
      <c r="Q84" s="1" t="s">
        <v>427</v>
      </c>
      <c r="R84" s="2" t="s">
        <v>55</v>
      </c>
      <c r="S84" s="1" t="s">
        <v>153</v>
      </c>
    </row>
    <row r="85" spans="1:19" ht="50.1" customHeight="1">
      <c r="A85" s="1" t="s">
        <v>428</v>
      </c>
      <c r="B85" s="8">
        <v>43780</v>
      </c>
      <c r="C85" s="28">
        <f t="shared" si="9"/>
        <v>2.1643835616438358</v>
      </c>
      <c r="D85" s="1">
        <v>22</v>
      </c>
      <c r="E85" s="1" t="s">
        <v>429</v>
      </c>
      <c r="F85" s="1" t="s">
        <v>415</v>
      </c>
      <c r="G85" s="1" t="s">
        <v>33</v>
      </c>
      <c r="H85" s="1" t="s">
        <v>51</v>
      </c>
      <c r="I85" s="1" t="s">
        <v>35</v>
      </c>
      <c r="J85" s="1" t="s">
        <v>43</v>
      </c>
      <c r="K85" s="1" t="s">
        <v>250</v>
      </c>
      <c r="L85" s="1" t="s">
        <v>430</v>
      </c>
      <c r="M85" s="1" t="s">
        <v>28</v>
      </c>
      <c r="N85" s="1">
        <f t="shared" si="7"/>
        <v>15</v>
      </c>
      <c r="O85" s="8">
        <v>44585</v>
      </c>
      <c r="P85" s="8">
        <v>44570</v>
      </c>
      <c r="Q85" s="1" t="s">
        <v>62</v>
      </c>
      <c r="R85" s="2" t="s">
        <v>55</v>
      </c>
      <c r="S85" s="1" t="s">
        <v>47</v>
      </c>
    </row>
    <row r="86" spans="1:19" ht="50.1" customHeight="1">
      <c r="A86" s="1" t="s">
        <v>431</v>
      </c>
      <c r="B86" s="8">
        <v>44397</v>
      </c>
      <c r="C86" s="28">
        <f t="shared" si="9"/>
        <v>0.47397260273972602</v>
      </c>
      <c r="D86" s="1">
        <v>25</v>
      </c>
      <c r="E86" s="1" t="s">
        <v>432</v>
      </c>
      <c r="F86" s="1" t="s">
        <v>433</v>
      </c>
      <c r="G86" s="1" t="s">
        <v>22</v>
      </c>
      <c r="H86" s="1" t="s">
        <v>23</v>
      </c>
      <c r="I86" s="1" t="s">
        <v>35</v>
      </c>
      <c r="J86" s="1" t="s">
        <v>25</v>
      </c>
      <c r="K86" s="1" t="s">
        <v>104</v>
      </c>
      <c r="L86" s="1" t="s">
        <v>434</v>
      </c>
      <c r="M86" s="1" t="s">
        <v>28</v>
      </c>
      <c r="N86" s="1">
        <f t="shared" si="7"/>
        <v>9</v>
      </c>
      <c r="O86" s="8">
        <v>44579</v>
      </c>
      <c r="P86" s="8">
        <v>44570</v>
      </c>
      <c r="Q86" s="1" t="s">
        <v>29</v>
      </c>
      <c r="R86" s="2">
        <v>1</v>
      </c>
      <c r="S86" s="1" t="s">
        <v>92</v>
      </c>
    </row>
    <row r="87" spans="1:19" ht="50.1" customHeight="1">
      <c r="A87" s="1" t="s">
        <v>435</v>
      </c>
      <c r="B87" s="8">
        <v>44508</v>
      </c>
      <c r="C87" s="28">
        <f t="shared" si="9"/>
        <v>0.17808219178082191</v>
      </c>
      <c r="D87" s="1">
        <v>35</v>
      </c>
      <c r="E87" s="1" t="s">
        <v>436</v>
      </c>
      <c r="F87" s="1" t="s">
        <v>80</v>
      </c>
      <c r="G87" s="1" t="s">
        <v>400</v>
      </c>
      <c r="H87" s="1" t="s">
        <v>437</v>
      </c>
      <c r="I87" s="1" t="s">
        <v>35</v>
      </c>
      <c r="J87" s="1" t="s">
        <v>150</v>
      </c>
      <c r="K87" s="1" t="s">
        <v>26</v>
      </c>
      <c r="L87" s="1" t="s">
        <v>438</v>
      </c>
      <c r="M87" s="1" t="s">
        <v>28</v>
      </c>
      <c r="N87" s="1">
        <f t="shared" si="7"/>
        <v>2</v>
      </c>
      <c r="O87" s="8">
        <v>44575</v>
      </c>
      <c r="P87" s="8">
        <v>44573</v>
      </c>
      <c r="Q87" s="1" t="s">
        <v>439</v>
      </c>
      <c r="R87" s="2" t="s">
        <v>55</v>
      </c>
      <c r="S87" s="1" t="s">
        <v>153</v>
      </c>
    </row>
    <row r="88" spans="1:19" ht="50.1" customHeight="1">
      <c r="A88" s="1" t="s">
        <v>440</v>
      </c>
      <c r="B88" s="8">
        <v>44460</v>
      </c>
      <c r="C88" s="28">
        <f t="shared" si="9"/>
        <v>0.31506849315068491</v>
      </c>
      <c r="D88" s="1">
        <v>38</v>
      </c>
      <c r="E88" s="1" t="s">
        <v>441</v>
      </c>
      <c r="F88" s="1" t="s">
        <v>50</v>
      </c>
      <c r="G88" s="1" t="s">
        <v>33</v>
      </c>
      <c r="H88" s="1" t="s">
        <v>51</v>
      </c>
      <c r="I88" s="1" t="s">
        <v>35</v>
      </c>
      <c r="J88" s="1" t="s">
        <v>25</v>
      </c>
      <c r="K88" s="1" t="s">
        <v>36</v>
      </c>
      <c r="L88" s="1" t="s">
        <v>442</v>
      </c>
      <c r="M88" s="1" t="s">
        <v>28</v>
      </c>
      <c r="N88" s="1">
        <f t="shared" si="7"/>
        <v>0</v>
      </c>
      <c r="O88" s="8">
        <v>44575</v>
      </c>
      <c r="P88" s="8">
        <v>44575</v>
      </c>
      <c r="Q88" s="1" t="s">
        <v>38</v>
      </c>
      <c r="R88" s="2">
        <v>8</v>
      </c>
      <c r="S88" s="1" t="s">
        <v>39</v>
      </c>
    </row>
    <row r="89" spans="1:19" ht="50.1" customHeight="1">
      <c r="A89" s="1" t="s">
        <v>443</v>
      </c>
      <c r="B89" s="8">
        <v>39048</v>
      </c>
      <c r="C89" s="28">
        <f t="shared" si="9"/>
        <v>15.112328767123287</v>
      </c>
      <c r="D89" s="1">
        <v>48</v>
      </c>
      <c r="E89" s="1" t="s">
        <v>444</v>
      </c>
      <c r="F89" s="1" t="s">
        <v>148</v>
      </c>
      <c r="G89" s="1" t="s">
        <v>33</v>
      </c>
      <c r="H89" s="1" t="s">
        <v>179</v>
      </c>
      <c r="I89" s="1" t="s">
        <v>35</v>
      </c>
      <c r="J89" s="1" t="s">
        <v>25</v>
      </c>
      <c r="K89" s="1" t="s">
        <v>36</v>
      </c>
      <c r="L89" s="1" t="s">
        <v>445</v>
      </c>
      <c r="M89" s="1" t="s">
        <v>28</v>
      </c>
      <c r="N89" s="1">
        <f t="shared" si="7"/>
        <v>31</v>
      </c>
      <c r="O89" s="8">
        <v>44595</v>
      </c>
      <c r="P89" s="8">
        <v>44564</v>
      </c>
      <c r="Q89" s="1" t="s">
        <v>125</v>
      </c>
      <c r="R89" s="2">
        <v>2</v>
      </c>
      <c r="S89" s="1" t="s">
        <v>126</v>
      </c>
    </row>
    <row r="90" spans="1:19" ht="50.1" customHeight="1">
      <c r="A90" s="1" t="s">
        <v>446</v>
      </c>
      <c r="B90" s="8">
        <v>44501</v>
      </c>
      <c r="C90" s="28">
        <f t="shared" si="9"/>
        <v>0.19178082191780821</v>
      </c>
      <c r="D90" s="1">
        <v>58</v>
      </c>
      <c r="E90" s="1" t="s">
        <v>447</v>
      </c>
      <c r="F90" s="1" t="s">
        <v>148</v>
      </c>
      <c r="G90" s="1" t="s">
        <v>33</v>
      </c>
      <c r="H90" s="1" t="s">
        <v>448</v>
      </c>
      <c r="I90" s="1" t="s">
        <v>35</v>
      </c>
      <c r="J90" s="1" t="s">
        <v>230</v>
      </c>
      <c r="K90" s="1" t="s">
        <v>250</v>
      </c>
      <c r="L90" s="1" t="s">
        <v>449</v>
      </c>
      <c r="M90" s="1" t="s">
        <v>28</v>
      </c>
      <c r="N90" s="1">
        <f t="shared" si="7"/>
        <v>16</v>
      </c>
      <c r="O90" s="8">
        <v>44587</v>
      </c>
      <c r="P90" s="8">
        <v>44571</v>
      </c>
      <c r="Q90" s="1" t="s">
        <v>136</v>
      </c>
      <c r="R90" s="2" t="s">
        <v>55</v>
      </c>
      <c r="S90" s="1" t="s">
        <v>319</v>
      </c>
    </row>
    <row r="91" spans="1:19" ht="50.1" customHeight="1">
      <c r="A91" s="1" t="s">
        <v>450</v>
      </c>
      <c r="B91" s="8">
        <v>44501</v>
      </c>
      <c r="C91" s="28">
        <f t="shared" si="9"/>
        <v>0.20547945205479451</v>
      </c>
      <c r="D91" s="1">
        <v>23</v>
      </c>
      <c r="E91" s="1" t="s">
        <v>451</v>
      </c>
      <c r="F91" s="1" t="s">
        <v>21</v>
      </c>
      <c r="G91" s="1" t="s">
        <v>33</v>
      </c>
      <c r="H91" s="1" t="s">
        <v>51</v>
      </c>
      <c r="I91" s="1" t="s">
        <v>35</v>
      </c>
      <c r="J91" s="1" t="s">
        <v>230</v>
      </c>
      <c r="K91" s="1" t="s">
        <v>60</v>
      </c>
      <c r="L91" s="1" t="s">
        <v>452</v>
      </c>
      <c r="M91" s="1" t="s">
        <v>28</v>
      </c>
      <c r="N91" s="1">
        <f t="shared" si="7"/>
        <v>3</v>
      </c>
      <c r="O91" s="8">
        <v>44579</v>
      </c>
      <c r="P91" s="8">
        <v>44576</v>
      </c>
      <c r="Q91" s="1" t="s">
        <v>136</v>
      </c>
      <c r="R91" s="2" t="s">
        <v>55</v>
      </c>
      <c r="S91" s="1" t="s">
        <v>319</v>
      </c>
    </row>
    <row r="92" spans="1:19" ht="50.1" customHeight="1">
      <c r="A92" s="1" t="s">
        <v>453</v>
      </c>
      <c r="B92" s="8">
        <v>36819</v>
      </c>
      <c r="C92" s="28">
        <f t="shared" si="9"/>
        <v>21.219178082191782</v>
      </c>
      <c r="D92" s="1">
        <v>61</v>
      </c>
      <c r="E92" s="1" t="s">
        <v>454</v>
      </c>
      <c r="F92" s="1" t="s">
        <v>21</v>
      </c>
      <c r="G92" s="1" t="s">
        <v>33</v>
      </c>
      <c r="H92" s="1" t="s">
        <v>51</v>
      </c>
      <c r="I92" s="1" t="s">
        <v>35</v>
      </c>
      <c r="J92" s="1" t="s">
        <v>221</v>
      </c>
      <c r="K92" s="1" t="s">
        <v>26</v>
      </c>
      <c r="L92" s="3" t="s">
        <v>455</v>
      </c>
      <c r="M92" s="1" t="s">
        <v>28</v>
      </c>
      <c r="N92" s="1">
        <f t="shared" si="7"/>
        <v>12</v>
      </c>
      <c r="O92" s="8">
        <v>44576</v>
      </c>
      <c r="P92" s="8">
        <v>44564</v>
      </c>
      <c r="Q92" s="1" t="s">
        <v>153</v>
      </c>
      <c r="R92" s="2" t="s">
        <v>55</v>
      </c>
      <c r="S92" s="1" t="s">
        <v>153</v>
      </c>
    </row>
    <row r="93" spans="1:19" ht="50.1" customHeight="1">
      <c r="A93" s="1" t="s">
        <v>456</v>
      </c>
      <c r="B93" s="8">
        <v>41689</v>
      </c>
      <c r="C93" s="28">
        <f t="shared" si="9"/>
        <v>7.9095890410958907</v>
      </c>
      <c r="D93" s="1">
        <v>29</v>
      </c>
      <c r="E93" s="1" t="s">
        <v>457</v>
      </c>
      <c r="F93" s="1" t="s">
        <v>194</v>
      </c>
      <c r="G93" s="1" t="s">
        <v>33</v>
      </c>
      <c r="H93" s="1" t="s">
        <v>51</v>
      </c>
      <c r="I93" s="1" t="s">
        <v>180</v>
      </c>
      <c r="J93" s="1" t="s">
        <v>300</v>
      </c>
      <c r="K93" s="1" t="s">
        <v>26</v>
      </c>
      <c r="L93" s="1" t="s">
        <v>458</v>
      </c>
      <c r="M93" s="1" t="s">
        <v>28</v>
      </c>
      <c r="N93" s="1">
        <f t="shared" si="7"/>
        <v>2</v>
      </c>
      <c r="O93" s="8">
        <v>44578</v>
      </c>
      <c r="P93" s="8">
        <v>44576</v>
      </c>
      <c r="Q93" s="1" t="s">
        <v>459</v>
      </c>
      <c r="R93" s="2" t="s">
        <v>55</v>
      </c>
      <c r="S93" s="1" t="s">
        <v>47</v>
      </c>
    </row>
    <row r="94" spans="1:19" ht="50.1" customHeight="1">
      <c r="A94" s="1" t="s">
        <v>464</v>
      </c>
      <c r="B94" s="8">
        <v>35926</v>
      </c>
      <c r="C94" s="28">
        <f t="shared" si="9"/>
        <v>23.701369863013699</v>
      </c>
      <c r="D94" s="1">
        <v>60</v>
      </c>
      <c r="E94" s="1" t="s">
        <v>465</v>
      </c>
      <c r="F94" s="1" t="s">
        <v>156</v>
      </c>
      <c r="G94" s="1" t="s">
        <v>33</v>
      </c>
      <c r="H94" s="1" t="s">
        <v>51</v>
      </c>
      <c r="I94" s="1" t="s">
        <v>35</v>
      </c>
      <c r="J94" s="1" t="s">
        <v>25</v>
      </c>
      <c r="K94" s="1" t="s">
        <v>26</v>
      </c>
      <c r="L94" s="1" t="s">
        <v>466</v>
      </c>
      <c r="M94" s="1" t="s">
        <v>28</v>
      </c>
      <c r="N94" s="1">
        <f t="shared" si="7"/>
        <v>0</v>
      </c>
      <c r="O94" s="8">
        <v>44577</v>
      </c>
      <c r="P94" s="8">
        <v>44577</v>
      </c>
      <c r="Q94" s="1" t="s">
        <v>76</v>
      </c>
      <c r="R94" s="2">
        <v>5</v>
      </c>
      <c r="S94" s="1" t="s">
        <v>96</v>
      </c>
    </row>
    <row r="95" spans="1:19" ht="50.1" customHeight="1">
      <c r="A95" s="1" t="s">
        <v>472</v>
      </c>
      <c r="B95" s="8">
        <v>44473</v>
      </c>
      <c r="C95" s="28">
        <f t="shared" si="9"/>
        <v>0.28767123287671231</v>
      </c>
      <c r="D95" s="1">
        <v>55</v>
      </c>
      <c r="E95" s="1" t="s">
        <v>473</v>
      </c>
      <c r="F95" s="1" t="s">
        <v>109</v>
      </c>
      <c r="G95" s="1" t="s">
        <v>33</v>
      </c>
      <c r="H95" s="1" t="s">
        <v>173</v>
      </c>
      <c r="I95" s="1" t="s">
        <v>180</v>
      </c>
      <c r="J95" s="1" t="s">
        <v>292</v>
      </c>
      <c r="K95" s="1" t="s">
        <v>60</v>
      </c>
      <c r="L95" s="1" t="s">
        <v>474</v>
      </c>
      <c r="M95" s="1" t="s">
        <v>28</v>
      </c>
      <c r="N95" s="1">
        <f t="shared" si="7"/>
        <v>0</v>
      </c>
      <c r="O95" s="8">
        <v>44578</v>
      </c>
      <c r="P95" s="8">
        <v>44578</v>
      </c>
      <c r="Q95" s="1" t="s">
        <v>136</v>
      </c>
      <c r="R95" s="2" t="s">
        <v>55</v>
      </c>
      <c r="S95" s="1" t="s">
        <v>319</v>
      </c>
    </row>
    <row r="96" spans="1:19" ht="50.1" customHeight="1">
      <c r="A96" s="1" t="s">
        <v>475</v>
      </c>
      <c r="B96" s="8">
        <v>35541</v>
      </c>
      <c r="C96" s="28">
        <f t="shared" si="9"/>
        <v>24.758904109589039</v>
      </c>
      <c r="D96" s="1">
        <v>62</v>
      </c>
      <c r="E96" s="1" t="s">
        <v>476</v>
      </c>
      <c r="F96" s="1" t="s">
        <v>317</v>
      </c>
      <c r="G96" s="1" t="s">
        <v>33</v>
      </c>
      <c r="H96" s="1" t="s">
        <v>51</v>
      </c>
      <c r="I96" s="1" t="s">
        <v>35</v>
      </c>
      <c r="J96" s="1" t="s">
        <v>292</v>
      </c>
      <c r="K96" s="1" t="s">
        <v>250</v>
      </c>
      <c r="L96" s="1" t="s">
        <v>477</v>
      </c>
      <c r="M96" s="1" t="s">
        <v>28</v>
      </c>
      <c r="N96" s="1">
        <f t="shared" si="7"/>
        <v>2</v>
      </c>
      <c r="O96" s="8">
        <v>44580</v>
      </c>
      <c r="P96" s="8">
        <v>44578</v>
      </c>
      <c r="Q96" s="1" t="s">
        <v>136</v>
      </c>
      <c r="R96" s="2" t="s">
        <v>55</v>
      </c>
      <c r="S96" s="1" t="s">
        <v>319</v>
      </c>
    </row>
    <row r="97" spans="1:20" ht="50.1" customHeight="1">
      <c r="A97" s="1" t="s">
        <v>478</v>
      </c>
      <c r="B97" s="8">
        <v>44341</v>
      </c>
      <c r="C97" s="28">
        <f t="shared" si="9"/>
        <v>0.64931506849315068</v>
      </c>
      <c r="D97" s="1">
        <v>29</v>
      </c>
      <c r="E97" s="1" t="s">
        <v>479</v>
      </c>
      <c r="F97" s="1" t="s">
        <v>80</v>
      </c>
      <c r="G97" s="1" t="s">
        <v>33</v>
      </c>
      <c r="H97" s="1" t="s">
        <v>42</v>
      </c>
      <c r="I97" s="1" t="s">
        <v>35</v>
      </c>
      <c r="J97" s="1" t="s">
        <v>300</v>
      </c>
      <c r="K97" s="1" t="s">
        <v>26</v>
      </c>
      <c r="L97" s="1" t="s">
        <v>480</v>
      </c>
      <c r="M97" s="1" t="s">
        <v>28</v>
      </c>
      <c r="N97" s="1">
        <f t="shared" si="7"/>
        <v>1</v>
      </c>
      <c r="O97" s="8">
        <v>44579</v>
      </c>
      <c r="P97" s="8">
        <v>44578</v>
      </c>
      <c r="Q97" s="1" t="s">
        <v>302</v>
      </c>
      <c r="R97" s="2" t="s">
        <v>55</v>
      </c>
      <c r="S97" s="1" t="s">
        <v>303</v>
      </c>
    </row>
    <row r="98" spans="1:20" ht="50.1" customHeight="1">
      <c r="A98" s="1" t="s">
        <v>481</v>
      </c>
      <c r="B98" s="8">
        <v>39118</v>
      </c>
      <c r="C98" s="28">
        <f t="shared" si="9"/>
        <v>14.95890410958904</v>
      </c>
      <c r="D98" s="1">
        <v>50</v>
      </c>
      <c r="E98" s="1" t="s">
        <v>482</v>
      </c>
      <c r="F98" s="1" t="s">
        <v>80</v>
      </c>
      <c r="G98" s="1" t="s">
        <v>33</v>
      </c>
      <c r="H98" s="1" t="s">
        <v>73</v>
      </c>
      <c r="I98" s="1" t="s">
        <v>35</v>
      </c>
      <c r="J98" s="1" t="s">
        <v>25</v>
      </c>
      <c r="K98" s="1" t="s">
        <v>26</v>
      </c>
      <c r="L98" s="1" t="s">
        <v>483</v>
      </c>
      <c r="M98" s="1" t="s">
        <v>28</v>
      </c>
      <c r="N98" s="1">
        <f t="shared" si="7"/>
        <v>2</v>
      </c>
      <c r="O98" s="8">
        <v>44580</v>
      </c>
      <c r="P98" s="8">
        <v>44578</v>
      </c>
      <c r="Q98" s="1" t="s">
        <v>76</v>
      </c>
      <c r="R98" s="2" t="s">
        <v>289</v>
      </c>
      <c r="S98" s="1" t="s">
        <v>96</v>
      </c>
      <c r="T98" s="1" t="s">
        <v>97</v>
      </c>
    </row>
    <row r="99" spans="1:20" ht="50.1" customHeight="1">
      <c r="A99" s="1" t="s">
        <v>484</v>
      </c>
      <c r="B99" s="8">
        <v>44425</v>
      </c>
      <c r="C99" s="8"/>
      <c r="D99" s="1">
        <v>47</v>
      </c>
      <c r="E99" s="1" t="s">
        <v>485</v>
      </c>
      <c r="F99" s="1" t="s">
        <v>80</v>
      </c>
      <c r="G99" s="1" t="s">
        <v>33</v>
      </c>
      <c r="H99" s="1" t="s">
        <v>179</v>
      </c>
      <c r="I99" s="1" t="s">
        <v>35</v>
      </c>
      <c r="J99" s="1" t="s">
        <v>25</v>
      </c>
      <c r="K99" s="1" t="s">
        <v>36</v>
      </c>
      <c r="L99" s="1" t="s">
        <v>486</v>
      </c>
      <c r="M99" s="1" t="s">
        <v>28</v>
      </c>
      <c r="N99" s="1">
        <f t="shared" si="7"/>
        <v>20</v>
      </c>
      <c r="O99" s="8">
        <v>44579</v>
      </c>
      <c r="P99" s="8">
        <v>44559</v>
      </c>
      <c r="Q99" s="1" t="s">
        <v>86</v>
      </c>
      <c r="R99" s="2" t="s">
        <v>55</v>
      </c>
      <c r="S99" s="1" t="s">
        <v>47</v>
      </c>
    </row>
    <row r="100" spans="1:20" ht="50.1" customHeight="1">
      <c r="A100" s="1" t="s">
        <v>487</v>
      </c>
      <c r="B100" s="8">
        <v>40462</v>
      </c>
      <c r="C100" s="28">
        <f t="shared" ref="C100:C101" si="10">(P100-B100)/365</f>
        <v>11.27945205479452</v>
      </c>
      <c r="D100" s="1">
        <v>37</v>
      </c>
      <c r="E100" s="1" t="s">
        <v>488</v>
      </c>
      <c r="F100" s="1" t="s">
        <v>80</v>
      </c>
      <c r="G100" s="1" t="s">
        <v>33</v>
      </c>
      <c r="H100" s="1" t="s">
        <v>51</v>
      </c>
      <c r="I100" s="1" t="s">
        <v>180</v>
      </c>
      <c r="J100" s="1" t="s">
        <v>300</v>
      </c>
      <c r="K100" s="1" t="s">
        <v>26</v>
      </c>
      <c r="L100" s="1" t="s">
        <v>489</v>
      </c>
      <c r="M100" s="1" t="s">
        <v>28</v>
      </c>
      <c r="N100" s="1">
        <f t="shared" si="7"/>
        <v>0</v>
      </c>
      <c r="O100" s="8">
        <v>44579</v>
      </c>
      <c r="P100" s="8">
        <v>44579</v>
      </c>
      <c r="Q100" s="1" t="s">
        <v>66</v>
      </c>
      <c r="R100" s="2" t="s">
        <v>55</v>
      </c>
      <c r="S100" s="1" t="s">
        <v>182</v>
      </c>
    </row>
    <row r="101" spans="1:20" ht="50.1" customHeight="1">
      <c r="A101" s="1" t="s">
        <v>490</v>
      </c>
      <c r="B101" s="8">
        <v>44466</v>
      </c>
      <c r="C101" s="28">
        <f t="shared" si="10"/>
        <v>0.27671232876712326</v>
      </c>
      <c r="D101" s="1">
        <v>24</v>
      </c>
      <c r="E101" s="1" t="s">
        <v>491</v>
      </c>
      <c r="F101" s="1" t="s">
        <v>148</v>
      </c>
      <c r="G101" s="1" t="s">
        <v>33</v>
      </c>
      <c r="H101" s="1" t="s">
        <v>51</v>
      </c>
      <c r="I101" s="1" t="s">
        <v>35</v>
      </c>
      <c r="J101" s="1" t="s">
        <v>123</v>
      </c>
      <c r="K101" s="1" t="s">
        <v>250</v>
      </c>
      <c r="L101" s="1" t="s">
        <v>492</v>
      </c>
      <c r="M101" s="1" t="s">
        <v>28</v>
      </c>
      <c r="N101" s="1">
        <f t="shared" si="7"/>
        <v>20</v>
      </c>
      <c r="O101" s="8">
        <v>44587</v>
      </c>
      <c r="P101" s="8">
        <v>44567</v>
      </c>
      <c r="Q101" s="1" t="s">
        <v>119</v>
      </c>
      <c r="R101" s="2" t="s">
        <v>55</v>
      </c>
      <c r="S101" s="1" t="s">
        <v>120</v>
      </c>
    </row>
    <row r="102" spans="1:20" ht="50.1" customHeight="1">
      <c r="A102" s="1" t="s">
        <v>493</v>
      </c>
      <c r="B102" s="8">
        <v>36542</v>
      </c>
      <c r="C102" s="8"/>
      <c r="D102" s="1">
        <v>59</v>
      </c>
      <c r="E102" s="1" t="s">
        <v>494</v>
      </c>
      <c r="F102" s="1" t="s">
        <v>178</v>
      </c>
      <c r="G102" s="1" t="s">
        <v>33</v>
      </c>
      <c r="H102" s="1" t="s">
        <v>42</v>
      </c>
      <c r="I102" s="1" t="s">
        <v>35</v>
      </c>
      <c r="J102" s="1" t="s">
        <v>25</v>
      </c>
      <c r="K102" s="1" t="s">
        <v>36</v>
      </c>
      <c r="L102" s="1" t="s">
        <v>495</v>
      </c>
      <c r="M102" s="1" t="s">
        <v>28</v>
      </c>
      <c r="N102" s="1">
        <f t="shared" si="7"/>
        <v>21</v>
      </c>
      <c r="O102" s="8">
        <v>44580</v>
      </c>
      <c r="P102" s="8">
        <v>44559</v>
      </c>
      <c r="Q102" s="1" t="s">
        <v>125</v>
      </c>
      <c r="R102" s="2">
        <v>2</v>
      </c>
      <c r="S102" s="1" t="s">
        <v>126</v>
      </c>
    </row>
    <row r="103" spans="1:20" ht="50.1" customHeight="1">
      <c r="A103" s="1" t="s">
        <v>496</v>
      </c>
      <c r="B103" s="8">
        <v>34624</v>
      </c>
      <c r="C103" s="8"/>
      <c r="D103" s="1">
        <v>59</v>
      </c>
      <c r="E103" s="1" t="s">
        <v>497</v>
      </c>
      <c r="F103" s="1" t="s">
        <v>80</v>
      </c>
      <c r="G103" s="1" t="s">
        <v>33</v>
      </c>
      <c r="H103" s="1" t="s">
        <v>51</v>
      </c>
      <c r="I103" s="1" t="s">
        <v>35</v>
      </c>
      <c r="J103" s="1" t="s">
        <v>86</v>
      </c>
      <c r="K103" s="1" t="s">
        <v>36</v>
      </c>
      <c r="L103" s="1" t="s">
        <v>498</v>
      </c>
      <c r="M103" s="1" t="s">
        <v>28</v>
      </c>
      <c r="N103" s="1">
        <f t="shared" si="7"/>
        <v>22</v>
      </c>
      <c r="O103" s="8">
        <v>44580</v>
      </c>
      <c r="P103" s="8">
        <v>44558</v>
      </c>
      <c r="Q103" s="1" t="s">
        <v>499</v>
      </c>
      <c r="R103" s="2" t="s">
        <v>55</v>
      </c>
      <c r="S103" s="1" t="s">
        <v>47</v>
      </c>
    </row>
    <row r="104" spans="1:20" ht="50.1" customHeight="1">
      <c r="A104" s="1" t="s">
        <v>500</v>
      </c>
      <c r="B104" s="8">
        <v>44501</v>
      </c>
      <c r="C104" s="28">
        <f t="shared" ref="C104:C108" si="11">(P104-B104)/365</f>
        <v>0.18082191780821918</v>
      </c>
      <c r="D104" s="1">
        <v>35</v>
      </c>
      <c r="E104" s="1" t="s">
        <v>501</v>
      </c>
      <c r="F104" s="1" t="s">
        <v>80</v>
      </c>
      <c r="G104" s="1" t="s">
        <v>400</v>
      </c>
      <c r="H104" s="1" t="s">
        <v>502</v>
      </c>
      <c r="I104" s="1" t="s">
        <v>35</v>
      </c>
      <c r="J104" s="1" t="s">
        <v>25</v>
      </c>
      <c r="K104" s="1" t="s">
        <v>104</v>
      </c>
      <c r="L104" s="1" t="s">
        <v>503</v>
      </c>
      <c r="M104" s="1" t="s">
        <v>28</v>
      </c>
      <c r="N104" s="1">
        <f t="shared" si="7"/>
        <v>29</v>
      </c>
      <c r="O104" s="8">
        <v>44596</v>
      </c>
      <c r="P104" s="8">
        <v>44567</v>
      </c>
      <c r="Q104" s="1" t="s">
        <v>402</v>
      </c>
      <c r="R104" s="2" t="s">
        <v>55</v>
      </c>
      <c r="S104" s="1" t="s">
        <v>153</v>
      </c>
    </row>
    <row r="105" spans="1:20" ht="50.1" customHeight="1">
      <c r="A105" s="1" t="s">
        <v>504</v>
      </c>
      <c r="B105" s="8">
        <v>44447</v>
      </c>
      <c r="C105" s="28">
        <f t="shared" si="11"/>
        <v>0.36438356164383562</v>
      </c>
      <c r="D105" s="1">
        <v>49</v>
      </c>
      <c r="E105" s="1" t="s">
        <v>505</v>
      </c>
      <c r="F105" s="1" t="s">
        <v>331</v>
      </c>
      <c r="G105" s="1" t="s">
        <v>22</v>
      </c>
      <c r="H105" s="1" t="s">
        <v>23</v>
      </c>
      <c r="I105" s="1" t="s">
        <v>35</v>
      </c>
      <c r="J105" s="1" t="s">
        <v>249</v>
      </c>
      <c r="K105" s="1" t="s">
        <v>250</v>
      </c>
      <c r="L105" s="1" t="s">
        <v>506</v>
      </c>
      <c r="M105" s="1" t="s">
        <v>28</v>
      </c>
      <c r="N105" s="1">
        <f t="shared" si="7"/>
        <v>12</v>
      </c>
      <c r="O105" s="8">
        <v>44592</v>
      </c>
      <c r="P105" s="8">
        <v>44580</v>
      </c>
      <c r="Q105" s="1" t="s">
        <v>152</v>
      </c>
      <c r="R105" s="2" t="s">
        <v>55</v>
      </c>
      <c r="S105" s="1" t="s">
        <v>153</v>
      </c>
    </row>
    <row r="106" spans="1:20" ht="50.1" customHeight="1">
      <c r="A106" s="1" t="s">
        <v>507</v>
      </c>
      <c r="B106" s="8">
        <v>38894</v>
      </c>
      <c r="C106" s="28">
        <f t="shared" si="11"/>
        <v>15.567123287671233</v>
      </c>
      <c r="D106" s="1">
        <v>57</v>
      </c>
      <c r="E106" s="1" t="s">
        <v>508</v>
      </c>
      <c r="F106" s="1" t="s">
        <v>50</v>
      </c>
      <c r="G106" s="1" t="s">
        <v>33</v>
      </c>
      <c r="H106" s="1" t="s">
        <v>509</v>
      </c>
      <c r="I106" s="1" t="s">
        <v>35</v>
      </c>
      <c r="J106" s="1" t="s">
        <v>43</v>
      </c>
      <c r="K106" s="1" t="s">
        <v>26</v>
      </c>
      <c r="L106" s="1" t="s">
        <v>510</v>
      </c>
      <c r="M106" s="1" t="s">
        <v>28</v>
      </c>
      <c r="N106" s="1">
        <f t="shared" si="7"/>
        <v>5</v>
      </c>
      <c r="O106" s="8">
        <v>44581</v>
      </c>
      <c r="P106" s="8">
        <v>44576</v>
      </c>
      <c r="Q106" s="1" t="s">
        <v>62</v>
      </c>
      <c r="R106" s="2" t="s">
        <v>55</v>
      </c>
      <c r="S106" s="1" t="s">
        <v>47</v>
      </c>
    </row>
    <row r="107" spans="1:20" ht="50.1" customHeight="1">
      <c r="A107" s="1" t="s">
        <v>511</v>
      </c>
      <c r="B107" s="8">
        <v>44504</v>
      </c>
      <c r="C107" s="28">
        <f t="shared" si="11"/>
        <v>0.19452054794520549</v>
      </c>
      <c r="D107" s="1">
        <v>51</v>
      </c>
      <c r="E107" s="1" t="s">
        <v>512</v>
      </c>
      <c r="F107" s="1" t="s">
        <v>80</v>
      </c>
      <c r="G107" s="1" t="s">
        <v>400</v>
      </c>
      <c r="H107" s="1" t="s">
        <v>437</v>
      </c>
      <c r="I107" s="1" t="s">
        <v>35</v>
      </c>
      <c r="J107" s="1" t="s">
        <v>221</v>
      </c>
      <c r="K107" s="1" t="s">
        <v>250</v>
      </c>
      <c r="L107" s="1" t="s">
        <v>513</v>
      </c>
      <c r="M107" s="1" t="s">
        <v>28</v>
      </c>
      <c r="N107" s="1">
        <f t="shared" si="7"/>
        <v>6</v>
      </c>
      <c r="O107" s="8">
        <v>44581</v>
      </c>
      <c r="P107" s="8">
        <v>44575</v>
      </c>
      <c r="Q107" s="1" t="s">
        <v>402</v>
      </c>
      <c r="R107" s="2" t="s">
        <v>55</v>
      </c>
      <c r="S107" s="1" t="s">
        <v>153</v>
      </c>
    </row>
    <row r="108" spans="1:20" ht="50.1" customHeight="1">
      <c r="A108" s="1" t="s">
        <v>514</v>
      </c>
      <c r="B108" s="8">
        <v>43780</v>
      </c>
      <c r="C108" s="28">
        <f t="shared" si="11"/>
        <v>2.1917808219178081</v>
      </c>
      <c r="D108" s="1">
        <v>29</v>
      </c>
      <c r="E108" s="1" t="s">
        <v>515</v>
      </c>
      <c r="F108" s="1" t="s">
        <v>80</v>
      </c>
      <c r="G108" s="1" t="s">
        <v>423</v>
      </c>
      <c r="H108" s="1" t="s">
        <v>424</v>
      </c>
      <c r="I108" s="1" t="s">
        <v>35</v>
      </c>
      <c r="J108" s="1" t="s">
        <v>516</v>
      </c>
      <c r="K108" s="1" t="s">
        <v>517</v>
      </c>
      <c r="L108" s="1" t="s">
        <v>518</v>
      </c>
      <c r="M108" s="1" t="s">
        <v>28</v>
      </c>
      <c r="N108" s="1">
        <f t="shared" si="7"/>
        <v>7</v>
      </c>
      <c r="O108" s="8">
        <v>44587</v>
      </c>
      <c r="P108" s="8">
        <v>44580</v>
      </c>
      <c r="Q108" s="1" t="s">
        <v>427</v>
      </c>
      <c r="R108" s="2" t="s">
        <v>55</v>
      </c>
      <c r="S108" s="1" t="s">
        <v>153</v>
      </c>
    </row>
    <row r="109" spans="1:20" ht="50.1" customHeight="1">
      <c r="A109" s="1" t="s">
        <v>519</v>
      </c>
      <c r="B109" s="8">
        <v>35513</v>
      </c>
      <c r="C109" s="8"/>
      <c r="D109" s="1">
        <v>44</v>
      </c>
      <c r="E109" s="1" t="s">
        <v>520</v>
      </c>
      <c r="F109" s="1" t="s">
        <v>50</v>
      </c>
      <c r="G109" s="1" t="s">
        <v>33</v>
      </c>
      <c r="H109" s="1" t="s">
        <v>51</v>
      </c>
      <c r="I109" s="1" t="s">
        <v>35</v>
      </c>
      <c r="J109" s="1" t="s">
        <v>25</v>
      </c>
      <c r="K109" s="1" t="s">
        <v>36</v>
      </c>
      <c r="L109" s="1" t="s">
        <v>521</v>
      </c>
      <c r="M109" s="1" t="s">
        <v>28</v>
      </c>
      <c r="N109" s="1">
        <f t="shared" si="7"/>
        <v>97</v>
      </c>
      <c r="O109" s="8">
        <v>44582</v>
      </c>
      <c r="P109" s="8">
        <v>44485</v>
      </c>
      <c r="Q109" s="1" t="s">
        <v>38</v>
      </c>
      <c r="R109" s="2" t="s">
        <v>307</v>
      </c>
      <c r="S109" s="1" t="s">
        <v>39</v>
      </c>
    </row>
    <row r="110" spans="1:20" ht="50.1" customHeight="1">
      <c r="A110" s="1" t="s">
        <v>522</v>
      </c>
      <c r="B110" s="8">
        <v>39234</v>
      </c>
      <c r="C110" s="28">
        <f t="shared" ref="C110:C127" si="12">(P110-B110)/365</f>
        <v>14.635616438356164</v>
      </c>
      <c r="D110" s="1">
        <v>59</v>
      </c>
      <c r="E110" s="1" t="s">
        <v>523</v>
      </c>
      <c r="F110" s="1" t="s">
        <v>80</v>
      </c>
      <c r="G110" s="1" t="s">
        <v>22</v>
      </c>
      <c r="H110" s="1" t="s">
        <v>23</v>
      </c>
      <c r="I110" s="1" t="s">
        <v>35</v>
      </c>
      <c r="J110" s="1" t="s">
        <v>292</v>
      </c>
      <c r="K110" s="1" t="s">
        <v>26</v>
      </c>
      <c r="L110" s="1" t="s">
        <v>524</v>
      </c>
      <c r="M110" s="1" t="s">
        <v>28</v>
      </c>
      <c r="N110" s="1">
        <f t="shared" si="7"/>
        <v>11</v>
      </c>
      <c r="O110" s="8">
        <v>44587</v>
      </c>
      <c r="P110" s="8">
        <v>44576</v>
      </c>
      <c r="Q110" s="1" t="s">
        <v>29</v>
      </c>
      <c r="R110" s="2">
        <v>1</v>
      </c>
      <c r="S110" s="1" t="s">
        <v>92</v>
      </c>
    </row>
    <row r="111" spans="1:20" ht="50.1" customHeight="1">
      <c r="A111" s="1" t="s">
        <v>525</v>
      </c>
      <c r="B111" s="8">
        <v>35170</v>
      </c>
      <c r="C111" s="28">
        <f t="shared" si="12"/>
        <v>25.761643835616439</v>
      </c>
      <c r="D111" s="1">
        <v>51</v>
      </c>
      <c r="E111" s="1" t="s">
        <v>526</v>
      </c>
      <c r="F111" s="1" t="s">
        <v>148</v>
      </c>
      <c r="G111" s="1" t="s">
        <v>22</v>
      </c>
      <c r="H111" s="1" t="s">
        <v>23</v>
      </c>
      <c r="I111" s="1" t="s">
        <v>35</v>
      </c>
      <c r="J111" s="1" t="s">
        <v>139</v>
      </c>
      <c r="K111" s="1" t="s">
        <v>36</v>
      </c>
      <c r="L111" s="1" t="s">
        <v>527</v>
      </c>
      <c r="M111" s="1" t="s">
        <v>28</v>
      </c>
      <c r="N111" s="1">
        <f t="shared" si="7"/>
        <v>19</v>
      </c>
      <c r="O111" s="8">
        <v>44592</v>
      </c>
      <c r="P111" s="8">
        <v>44573</v>
      </c>
      <c r="Q111" s="1" t="s">
        <v>29</v>
      </c>
      <c r="R111" s="2" t="s">
        <v>55</v>
      </c>
      <c r="S111" s="1" t="s">
        <v>92</v>
      </c>
    </row>
    <row r="112" spans="1:20" ht="50.1" customHeight="1">
      <c r="A112" s="1" t="s">
        <v>528</v>
      </c>
      <c r="B112" s="8">
        <v>35098</v>
      </c>
      <c r="C112" s="28">
        <f t="shared" si="12"/>
        <v>25.972602739726028</v>
      </c>
      <c r="D112" s="1">
        <v>58</v>
      </c>
      <c r="E112" s="1" t="s">
        <v>529</v>
      </c>
      <c r="F112" s="1" t="s">
        <v>178</v>
      </c>
      <c r="G112" s="1" t="s">
        <v>22</v>
      </c>
      <c r="H112" s="1" t="s">
        <v>250</v>
      </c>
      <c r="I112" s="1" t="s">
        <v>35</v>
      </c>
      <c r="J112" s="1" t="s">
        <v>221</v>
      </c>
      <c r="K112" s="1" t="s">
        <v>36</v>
      </c>
      <c r="L112" s="1" t="s">
        <v>530</v>
      </c>
      <c r="M112" s="1" t="s">
        <v>28</v>
      </c>
      <c r="N112" s="1">
        <f t="shared" si="7"/>
        <v>7</v>
      </c>
      <c r="O112" s="8">
        <v>44585</v>
      </c>
      <c r="P112" s="8">
        <v>44578</v>
      </c>
      <c r="Q112" s="1" t="s">
        <v>29</v>
      </c>
      <c r="R112" s="2" t="s">
        <v>55</v>
      </c>
      <c r="S112" s="1" t="s">
        <v>47</v>
      </c>
    </row>
    <row r="113" spans="1:20" ht="50.1" customHeight="1">
      <c r="A113" s="1" t="s">
        <v>531</v>
      </c>
      <c r="B113" s="8">
        <v>34596</v>
      </c>
      <c r="C113" s="28">
        <f t="shared" si="12"/>
        <v>27.32054794520548</v>
      </c>
      <c r="D113" s="1">
        <v>53</v>
      </c>
      <c r="E113" s="1" t="s">
        <v>532</v>
      </c>
      <c r="F113" s="1" t="s">
        <v>80</v>
      </c>
      <c r="G113" s="1" t="s">
        <v>33</v>
      </c>
      <c r="H113" s="1" t="s">
        <v>509</v>
      </c>
      <c r="I113" s="1" t="s">
        <v>35</v>
      </c>
      <c r="J113" s="1" t="s">
        <v>292</v>
      </c>
      <c r="K113" s="1" t="s">
        <v>26</v>
      </c>
      <c r="L113" s="1" t="s">
        <v>533</v>
      </c>
      <c r="M113" s="1" t="s">
        <v>28</v>
      </c>
      <c r="N113" s="1">
        <f t="shared" si="7"/>
        <v>14</v>
      </c>
      <c r="O113" s="8">
        <v>44582</v>
      </c>
      <c r="P113" s="8">
        <v>44568</v>
      </c>
      <c r="Q113" s="1" t="s">
        <v>136</v>
      </c>
      <c r="R113" s="2" t="s">
        <v>55</v>
      </c>
      <c r="S113" s="1" t="s">
        <v>153</v>
      </c>
    </row>
    <row r="114" spans="1:20" ht="50.1" customHeight="1">
      <c r="A114" s="1" t="s">
        <v>534</v>
      </c>
      <c r="B114" s="8">
        <v>44480</v>
      </c>
      <c r="C114" s="28">
        <f t="shared" si="12"/>
        <v>0.27945205479452057</v>
      </c>
      <c r="D114" s="1">
        <v>27</v>
      </c>
      <c r="E114" s="1" t="s">
        <v>535</v>
      </c>
      <c r="F114" s="1" t="s">
        <v>148</v>
      </c>
      <c r="G114" s="1" t="s">
        <v>33</v>
      </c>
      <c r="H114" s="1" t="s">
        <v>536</v>
      </c>
      <c r="I114" s="1" t="s">
        <v>35</v>
      </c>
      <c r="J114" s="1" t="s">
        <v>25</v>
      </c>
      <c r="K114" s="1" t="s">
        <v>36</v>
      </c>
      <c r="L114" s="1" t="s">
        <v>537</v>
      </c>
      <c r="M114" s="1" t="s">
        <v>28</v>
      </c>
      <c r="N114" s="1">
        <f t="shared" si="7"/>
        <v>11</v>
      </c>
      <c r="O114" s="8">
        <v>44593</v>
      </c>
      <c r="P114" s="8">
        <v>44582</v>
      </c>
      <c r="Q114" s="1" t="s">
        <v>76</v>
      </c>
      <c r="R114" s="2">
        <v>5</v>
      </c>
      <c r="S114" s="1" t="s">
        <v>96</v>
      </c>
    </row>
    <row r="115" spans="1:20" ht="50.1" customHeight="1">
      <c r="A115" s="1" t="s">
        <v>538</v>
      </c>
      <c r="B115" s="8">
        <v>43654</v>
      </c>
      <c r="C115" s="28">
        <f t="shared" si="12"/>
        <v>2.5424657534246577</v>
      </c>
      <c r="D115" s="1">
        <v>29</v>
      </c>
      <c r="E115" s="1" t="s">
        <v>539</v>
      </c>
      <c r="F115" s="1" t="s">
        <v>148</v>
      </c>
      <c r="G115" s="1" t="s">
        <v>33</v>
      </c>
      <c r="H115" s="1" t="s">
        <v>59</v>
      </c>
      <c r="I115" s="1" t="s">
        <v>180</v>
      </c>
      <c r="J115" s="1" t="s">
        <v>540</v>
      </c>
      <c r="K115" s="1" t="s">
        <v>250</v>
      </c>
      <c r="L115" s="1" t="s">
        <v>541</v>
      </c>
      <c r="M115" s="1" t="s">
        <v>28</v>
      </c>
      <c r="N115" s="1">
        <f t="shared" si="7"/>
        <v>11</v>
      </c>
      <c r="O115" s="8">
        <v>44593</v>
      </c>
      <c r="P115" s="8">
        <v>44582</v>
      </c>
      <c r="Q115" s="1" t="s">
        <v>540</v>
      </c>
      <c r="R115" s="2" t="s">
        <v>55</v>
      </c>
      <c r="S115" s="1" t="s">
        <v>542</v>
      </c>
    </row>
    <row r="116" spans="1:20" ht="50.1" customHeight="1">
      <c r="A116" s="1" t="s">
        <v>543</v>
      </c>
      <c r="B116" s="8">
        <v>44529</v>
      </c>
      <c r="C116" s="28">
        <f t="shared" si="12"/>
        <v>0.12328767123287671</v>
      </c>
      <c r="D116" s="1">
        <v>60</v>
      </c>
      <c r="E116" s="1" t="s">
        <v>544</v>
      </c>
      <c r="F116" s="1" t="s">
        <v>21</v>
      </c>
      <c r="G116" s="1" t="s">
        <v>33</v>
      </c>
      <c r="H116" s="1" t="s">
        <v>51</v>
      </c>
      <c r="I116" s="1" t="s">
        <v>35</v>
      </c>
      <c r="J116" s="1" t="s">
        <v>221</v>
      </c>
      <c r="K116" s="1" t="s">
        <v>36</v>
      </c>
      <c r="L116" s="1" t="s">
        <v>545</v>
      </c>
      <c r="M116" s="1" t="s">
        <v>28</v>
      </c>
      <c r="N116" s="1">
        <f t="shared" si="7"/>
        <v>20</v>
      </c>
      <c r="O116" s="8">
        <v>44594</v>
      </c>
      <c r="P116" s="8">
        <v>44574</v>
      </c>
      <c r="Q116" s="1" t="s">
        <v>76</v>
      </c>
      <c r="R116" s="2" t="s">
        <v>289</v>
      </c>
      <c r="S116" s="1" t="s">
        <v>96</v>
      </c>
      <c r="T116" s="1" t="s">
        <v>97</v>
      </c>
    </row>
    <row r="117" spans="1:20" ht="50.1" customHeight="1">
      <c r="A117" s="1" t="s">
        <v>549</v>
      </c>
      <c r="B117" s="8">
        <v>34778</v>
      </c>
      <c r="C117" s="28">
        <f t="shared" si="12"/>
        <v>26.857534246575341</v>
      </c>
      <c r="D117" s="1">
        <v>50</v>
      </c>
      <c r="E117" s="1" t="s">
        <v>550</v>
      </c>
      <c r="F117" s="1" t="s">
        <v>21</v>
      </c>
      <c r="G117" s="1" t="s">
        <v>551</v>
      </c>
      <c r="H117" s="1" t="s">
        <v>509</v>
      </c>
      <c r="I117" s="1" t="s">
        <v>35</v>
      </c>
      <c r="J117" s="1" t="s">
        <v>25</v>
      </c>
      <c r="K117" s="1" t="s">
        <v>36</v>
      </c>
      <c r="L117" s="1" t="s">
        <v>552</v>
      </c>
      <c r="M117" s="1" t="s">
        <v>28</v>
      </c>
      <c r="N117" s="1">
        <f t="shared" si="7"/>
        <v>5</v>
      </c>
      <c r="O117" s="8">
        <v>44586</v>
      </c>
      <c r="P117" s="8">
        <v>44581</v>
      </c>
      <c r="Q117" s="1" t="s">
        <v>227</v>
      </c>
      <c r="R117" s="2" t="s">
        <v>55</v>
      </c>
      <c r="S117" s="1" t="s">
        <v>47</v>
      </c>
    </row>
    <row r="118" spans="1:20" ht="50.1" customHeight="1">
      <c r="A118" s="1" t="s">
        <v>553</v>
      </c>
      <c r="B118" s="8">
        <v>42058</v>
      </c>
      <c r="C118" s="28">
        <f t="shared" si="12"/>
        <v>6.9205479452054792</v>
      </c>
      <c r="D118" s="1">
        <v>48</v>
      </c>
      <c r="E118" s="1" t="s">
        <v>554</v>
      </c>
      <c r="F118" s="1" t="s">
        <v>80</v>
      </c>
      <c r="G118" s="1" t="s">
        <v>555</v>
      </c>
      <c r="H118" s="1" t="s">
        <v>556</v>
      </c>
      <c r="I118" s="1" t="s">
        <v>35</v>
      </c>
      <c r="J118" s="1" t="s">
        <v>230</v>
      </c>
      <c r="L118" s="1" t="s">
        <v>557</v>
      </c>
      <c r="M118" s="1" t="s">
        <v>28</v>
      </c>
      <c r="N118" s="1">
        <f t="shared" si="7"/>
        <v>1</v>
      </c>
      <c r="O118" s="8">
        <v>44585</v>
      </c>
      <c r="P118" s="8">
        <v>44584</v>
      </c>
      <c r="Q118" s="1" t="s">
        <v>230</v>
      </c>
      <c r="R118" s="2" t="s">
        <v>55</v>
      </c>
      <c r="S118" s="1" t="s">
        <v>346</v>
      </c>
    </row>
    <row r="119" spans="1:20" ht="50.1" customHeight="1">
      <c r="A119" s="1" t="s">
        <v>558</v>
      </c>
      <c r="B119" s="8">
        <v>43290</v>
      </c>
      <c r="C119" s="28">
        <f t="shared" si="12"/>
        <v>3.547945205479452</v>
      </c>
      <c r="D119" s="1">
        <v>40</v>
      </c>
      <c r="E119" s="1" t="s">
        <v>559</v>
      </c>
      <c r="F119" s="1" t="s">
        <v>178</v>
      </c>
      <c r="G119" s="1" t="s">
        <v>33</v>
      </c>
      <c r="H119" s="1" t="s">
        <v>51</v>
      </c>
      <c r="I119" s="1" t="s">
        <v>35</v>
      </c>
      <c r="J119" s="1" t="s">
        <v>86</v>
      </c>
      <c r="K119" s="1" t="s">
        <v>26</v>
      </c>
      <c r="L119" s="1" t="s">
        <v>560</v>
      </c>
      <c r="M119" s="1" t="s">
        <v>28</v>
      </c>
      <c r="N119" s="1">
        <f t="shared" si="7"/>
        <v>1</v>
      </c>
      <c r="O119" s="8">
        <v>44586</v>
      </c>
      <c r="P119" s="8">
        <v>44585</v>
      </c>
      <c r="Q119" s="1" t="s">
        <v>119</v>
      </c>
      <c r="R119" s="2" t="s">
        <v>55</v>
      </c>
      <c r="S119" s="1" t="s">
        <v>120</v>
      </c>
    </row>
    <row r="120" spans="1:20" ht="50.1" customHeight="1">
      <c r="A120" s="1" t="s">
        <v>561</v>
      </c>
      <c r="B120" s="8">
        <v>43024</v>
      </c>
      <c r="C120" s="28">
        <f t="shared" si="12"/>
        <v>4.2383561643835614</v>
      </c>
      <c r="D120" s="1">
        <v>26</v>
      </c>
      <c r="E120" s="1" t="s">
        <v>562</v>
      </c>
      <c r="F120" s="1" t="s">
        <v>80</v>
      </c>
      <c r="G120" s="1" t="s">
        <v>33</v>
      </c>
      <c r="H120" s="1" t="s">
        <v>51</v>
      </c>
      <c r="I120" s="1" t="s">
        <v>35</v>
      </c>
      <c r="J120" s="1" t="s">
        <v>25</v>
      </c>
      <c r="K120" s="1" t="s">
        <v>36</v>
      </c>
      <c r="L120" s="1" t="s">
        <v>563</v>
      </c>
      <c r="M120" s="1" t="s">
        <v>28</v>
      </c>
      <c r="N120" s="1">
        <f t="shared" si="7"/>
        <v>15</v>
      </c>
      <c r="O120" s="8">
        <v>44586</v>
      </c>
      <c r="P120" s="8">
        <v>44571</v>
      </c>
      <c r="Q120" s="1" t="s">
        <v>76</v>
      </c>
      <c r="R120" s="2" t="s">
        <v>564</v>
      </c>
      <c r="S120" s="1" t="s">
        <v>96</v>
      </c>
      <c r="T120" s="1" t="s">
        <v>97</v>
      </c>
    </row>
    <row r="121" spans="1:20" ht="50.1" customHeight="1">
      <c r="A121" s="1" t="s">
        <v>565</v>
      </c>
      <c r="B121" s="8">
        <v>40965</v>
      </c>
      <c r="C121" s="28">
        <f t="shared" si="12"/>
        <v>9.9178082191780828</v>
      </c>
      <c r="D121" s="1">
        <v>59</v>
      </c>
      <c r="E121" s="1" t="s">
        <v>566</v>
      </c>
      <c r="F121" s="1" t="s">
        <v>567</v>
      </c>
      <c r="G121" s="1" t="s">
        <v>22</v>
      </c>
      <c r="H121" s="1" t="s">
        <v>59</v>
      </c>
      <c r="I121" s="1" t="s">
        <v>180</v>
      </c>
      <c r="J121" s="1" t="s">
        <v>292</v>
      </c>
      <c r="K121" s="1" t="s">
        <v>60</v>
      </c>
      <c r="L121" s="1" t="s">
        <v>568</v>
      </c>
      <c r="M121" s="1" t="s">
        <v>28</v>
      </c>
      <c r="N121" s="1">
        <f t="shared" si="7"/>
        <v>1</v>
      </c>
      <c r="O121" s="8">
        <v>44586</v>
      </c>
      <c r="P121" s="8">
        <v>44585</v>
      </c>
      <c r="Q121" s="1" t="s">
        <v>136</v>
      </c>
      <c r="R121" s="2" t="s">
        <v>55</v>
      </c>
      <c r="S121" s="1" t="s">
        <v>319</v>
      </c>
    </row>
    <row r="122" spans="1:20" ht="50.1" customHeight="1">
      <c r="A122" s="1" t="s">
        <v>569</v>
      </c>
      <c r="B122" s="8">
        <v>40878</v>
      </c>
      <c r="C122" s="28">
        <f t="shared" si="12"/>
        <v>10.156164383561643</v>
      </c>
      <c r="D122" s="1">
        <v>33</v>
      </c>
      <c r="E122" s="1" t="s">
        <v>570</v>
      </c>
      <c r="F122" s="1" t="s">
        <v>80</v>
      </c>
      <c r="G122" s="1" t="s">
        <v>33</v>
      </c>
      <c r="H122" s="1" t="s">
        <v>179</v>
      </c>
      <c r="I122" s="1" t="s">
        <v>35</v>
      </c>
      <c r="J122" s="1" t="s">
        <v>571</v>
      </c>
      <c r="K122" s="1" t="s">
        <v>60</v>
      </c>
      <c r="L122" s="1" t="s">
        <v>572</v>
      </c>
      <c r="M122" s="1" t="s">
        <v>28</v>
      </c>
      <c r="N122" s="1">
        <f t="shared" si="7"/>
        <v>1</v>
      </c>
      <c r="O122" s="8">
        <v>44586</v>
      </c>
      <c r="P122" s="8">
        <v>44585</v>
      </c>
      <c r="Q122" s="1" t="s">
        <v>159</v>
      </c>
      <c r="R122" s="2" t="s">
        <v>55</v>
      </c>
      <c r="S122" s="1" t="s">
        <v>573</v>
      </c>
    </row>
    <row r="123" spans="1:20" ht="50.1" customHeight="1">
      <c r="A123" s="1" t="s">
        <v>574</v>
      </c>
      <c r="B123" s="8">
        <v>40022</v>
      </c>
      <c r="C123" s="28">
        <f t="shared" si="12"/>
        <v>12.504109589041096</v>
      </c>
      <c r="D123" s="1">
        <v>48</v>
      </c>
      <c r="E123" s="1" t="s">
        <v>575</v>
      </c>
      <c r="F123" s="1" t="s">
        <v>129</v>
      </c>
      <c r="G123" s="1" t="s">
        <v>33</v>
      </c>
      <c r="H123" s="1" t="s">
        <v>42</v>
      </c>
      <c r="I123" s="1" t="s">
        <v>35</v>
      </c>
      <c r="J123" s="1" t="s">
        <v>25</v>
      </c>
      <c r="K123" s="1" t="s">
        <v>26</v>
      </c>
      <c r="L123" s="1" t="s">
        <v>576</v>
      </c>
      <c r="M123" s="1" t="s">
        <v>28</v>
      </c>
      <c r="N123" s="1">
        <f t="shared" si="7"/>
        <v>2</v>
      </c>
      <c r="O123" s="8">
        <v>44588</v>
      </c>
      <c r="P123" s="8">
        <v>44586</v>
      </c>
      <c r="Q123" s="1" t="s">
        <v>125</v>
      </c>
      <c r="R123" s="2">
        <v>1</v>
      </c>
      <c r="S123" s="1" t="s">
        <v>126</v>
      </c>
    </row>
    <row r="124" spans="1:20" ht="50.1" customHeight="1">
      <c r="A124" s="1" t="s">
        <v>583</v>
      </c>
      <c r="B124" s="8">
        <v>42170</v>
      </c>
      <c r="C124" s="28">
        <f t="shared" si="12"/>
        <v>6.5945205479452058</v>
      </c>
      <c r="D124" s="1">
        <v>62</v>
      </c>
      <c r="E124" s="1" t="s">
        <v>584</v>
      </c>
      <c r="F124" s="1" t="s">
        <v>275</v>
      </c>
      <c r="G124" s="1" t="s">
        <v>33</v>
      </c>
      <c r="H124" s="1" t="s">
        <v>34</v>
      </c>
      <c r="I124" s="1" t="s">
        <v>35</v>
      </c>
      <c r="J124" s="1" t="s">
        <v>150</v>
      </c>
      <c r="K124" s="1" t="s">
        <v>26</v>
      </c>
      <c r="L124" s="3" t="s">
        <v>585</v>
      </c>
      <c r="M124" s="1" t="s">
        <v>28</v>
      </c>
      <c r="N124" s="1">
        <f t="shared" si="7"/>
        <v>15</v>
      </c>
      <c r="O124" s="8">
        <v>44592</v>
      </c>
      <c r="P124" s="8">
        <v>44577</v>
      </c>
      <c r="Q124" s="1" t="s">
        <v>153</v>
      </c>
      <c r="R124" s="2" t="s">
        <v>55</v>
      </c>
      <c r="S124" s="1" t="s">
        <v>153</v>
      </c>
    </row>
    <row r="125" spans="1:20" ht="50.1" customHeight="1">
      <c r="A125" s="1" t="s">
        <v>586</v>
      </c>
      <c r="B125" s="8">
        <v>39234</v>
      </c>
      <c r="C125" s="28">
        <f t="shared" si="12"/>
        <v>14.621917808219179</v>
      </c>
      <c r="D125" s="1">
        <v>63</v>
      </c>
      <c r="E125" s="1" t="s">
        <v>587</v>
      </c>
      <c r="F125" s="1" t="s">
        <v>80</v>
      </c>
      <c r="G125" s="1" t="s">
        <v>33</v>
      </c>
      <c r="H125" s="1" t="s">
        <v>51</v>
      </c>
      <c r="I125" s="1" t="s">
        <v>35</v>
      </c>
      <c r="J125" s="1" t="s">
        <v>221</v>
      </c>
      <c r="K125" s="1" t="s">
        <v>36</v>
      </c>
      <c r="L125" s="1" t="s">
        <v>588</v>
      </c>
      <c r="M125" s="1" t="s">
        <v>28</v>
      </c>
      <c r="N125" s="1">
        <f t="shared" si="7"/>
        <v>23</v>
      </c>
      <c r="O125" s="8">
        <v>44594</v>
      </c>
      <c r="P125" s="8">
        <v>44571</v>
      </c>
      <c r="Q125" s="1" t="s">
        <v>38</v>
      </c>
      <c r="R125" s="2">
        <v>3</v>
      </c>
      <c r="S125" s="1" t="s">
        <v>39</v>
      </c>
    </row>
    <row r="126" spans="1:20" ht="50.1" customHeight="1">
      <c r="A126" s="1" t="s">
        <v>586</v>
      </c>
      <c r="B126" s="8">
        <v>39234</v>
      </c>
      <c r="C126" s="28">
        <f t="shared" si="12"/>
        <v>14.621917808219179</v>
      </c>
      <c r="D126" s="1">
        <v>63</v>
      </c>
      <c r="E126" s="1" t="s">
        <v>587</v>
      </c>
      <c r="F126" s="1" t="s">
        <v>80</v>
      </c>
      <c r="G126" s="1" t="s">
        <v>33</v>
      </c>
      <c r="H126" s="1" t="s">
        <v>51</v>
      </c>
      <c r="I126" s="1" t="s">
        <v>35</v>
      </c>
      <c r="J126" s="1" t="s">
        <v>221</v>
      </c>
      <c r="K126" s="1" t="s">
        <v>26</v>
      </c>
      <c r="L126" s="1" t="s">
        <v>588</v>
      </c>
      <c r="M126" s="1" t="s">
        <v>28</v>
      </c>
      <c r="N126" s="1">
        <f t="shared" si="7"/>
        <v>23</v>
      </c>
      <c r="O126" s="8">
        <v>44594</v>
      </c>
      <c r="P126" s="8">
        <v>44571</v>
      </c>
      <c r="Q126" s="1" t="s">
        <v>38</v>
      </c>
      <c r="R126" s="2">
        <v>3</v>
      </c>
      <c r="S126" s="1" t="s">
        <v>39</v>
      </c>
    </row>
    <row r="127" spans="1:20" ht="50.1" customHeight="1">
      <c r="A127" s="1" t="s">
        <v>589</v>
      </c>
      <c r="B127" s="8">
        <v>35899</v>
      </c>
      <c r="C127" s="28">
        <f t="shared" si="12"/>
        <v>23.778082191780822</v>
      </c>
      <c r="D127" s="1">
        <v>53</v>
      </c>
      <c r="E127" s="1" t="s">
        <v>590</v>
      </c>
      <c r="F127" s="1" t="s">
        <v>202</v>
      </c>
      <c r="G127" s="1" t="s">
        <v>33</v>
      </c>
      <c r="H127" s="1" t="s">
        <v>42</v>
      </c>
      <c r="I127" s="1" t="s">
        <v>35</v>
      </c>
      <c r="J127" s="1" t="s">
        <v>25</v>
      </c>
      <c r="K127" s="1" t="s">
        <v>104</v>
      </c>
      <c r="L127" s="1" t="s">
        <v>591</v>
      </c>
      <c r="M127" s="1" t="s">
        <v>28</v>
      </c>
      <c r="N127" s="1">
        <f t="shared" si="7"/>
        <v>14</v>
      </c>
      <c r="O127" s="8">
        <v>44592</v>
      </c>
      <c r="P127" s="8">
        <v>44578</v>
      </c>
      <c r="Q127" s="1" t="s">
        <v>125</v>
      </c>
      <c r="R127" s="2">
        <v>2</v>
      </c>
      <c r="S127" s="1" t="s">
        <v>39</v>
      </c>
    </row>
    <row r="128" spans="1:20" ht="50.1" customHeight="1">
      <c r="A128" s="1" t="s">
        <v>592</v>
      </c>
      <c r="B128" s="8">
        <v>38832</v>
      </c>
      <c r="C128" s="8"/>
      <c r="D128" s="1">
        <v>40</v>
      </c>
      <c r="E128" s="1" t="s">
        <v>593</v>
      </c>
      <c r="F128" s="1" t="s">
        <v>80</v>
      </c>
      <c r="G128" s="1" t="s">
        <v>33</v>
      </c>
      <c r="H128" s="1" t="s">
        <v>73</v>
      </c>
      <c r="I128" s="1" t="s">
        <v>35</v>
      </c>
      <c r="J128" s="1" t="s">
        <v>86</v>
      </c>
      <c r="L128" s="1" t="s">
        <v>594</v>
      </c>
      <c r="M128" s="1" t="s">
        <v>28</v>
      </c>
      <c r="N128" s="1">
        <f t="shared" si="7"/>
        <v>26</v>
      </c>
      <c r="O128" s="8">
        <v>44587</v>
      </c>
      <c r="P128" s="8">
        <v>44561</v>
      </c>
      <c r="Q128" s="1" t="s">
        <v>499</v>
      </c>
      <c r="R128" s="2" t="s">
        <v>55</v>
      </c>
      <c r="S128" s="1" t="s">
        <v>47</v>
      </c>
    </row>
    <row r="129" spans="1:19" ht="50.1" customHeight="1">
      <c r="A129" s="1" t="s">
        <v>598</v>
      </c>
      <c r="B129" s="8">
        <v>38510</v>
      </c>
      <c r="C129" s="28">
        <f t="shared" ref="C129:C145" si="13">(P129-B129)/365</f>
        <v>16.613698630136987</v>
      </c>
      <c r="D129" s="1">
        <v>59</v>
      </c>
      <c r="E129" s="1" t="s">
        <v>599</v>
      </c>
      <c r="F129" s="1" t="s">
        <v>194</v>
      </c>
      <c r="G129" s="1" t="s">
        <v>33</v>
      </c>
      <c r="H129" s="1" t="s">
        <v>42</v>
      </c>
      <c r="I129" s="1" t="s">
        <v>35</v>
      </c>
      <c r="J129" s="1" t="s">
        <v>86</v>
      </c>
      <c r="K129" s="1" t="s">
        <v>26</v>
      </c>
      <c r="L129" s="1" t="s">
        <v>600</v>
      </c>
      <c r="M129" s="1" t="s">
        <v>28</v>
      </c>
      <c r="N129" s="1">
        <f t="shared" si="7"/>
        <v>14</v>
      </c>
      <c r="O129" s="8">
        <v>44588</v>
      </c>
      <c r="P129" s="8">
        <v>44574</v>
      </c>
      <c r="Q129" s="1" t="s">
        <v>62</v>
      </c>
      <c r="R129" s="2" t="s">
        <v>55</v>
      </c>
      <c r="S129" s="1" t="s">
        <v>47</v>
      </c>
    </row>
    <row r="130" spans="1:19" ht="50.1" customHeight="1">
      <c r="A130" s="1" t="s">
        <v>601</v>
      </c>
      <c r="B130" s="8">
        <v>43889</v>
      </c>
      <c r="C130" s="28">
        <f t="shared" si="13"/>
        <v>1.9123287671232876</v>
      </c>
      <c r="D130" s="1">
        <v>0</v>
      </c>
      <c r="E130" s="1" t="s">
        <v>602</v>
      </c>
      <c r="F130" s="1" t="s">
        <v>80</v>
      </c>
      <c r="G130" s="1" t="s">
        <v>33</v>
      </c>
      <c r="H130" s="1" t="s">
        <v>73</v>
      </c>
      <c r="I130" s="1" t="s">
        <v>35</v>
      </c>
      <c r="J130" s="1" t="s">
        <v>150</v>
      </c>
      <c r="L130" s="1" t="s">
        <v>603</v>
      </c>
      <c r="M130" s="1" t="s">
        <v>28</v>
      </c>
      <c r="N130" s="1">
        <f t="shared" si="7"/>
        <v>5</v>
      </c>
      <c r="O130" s="8">
        <v>44592</v>
      </c>
      <c r="P130" s="8">
        <v>44587</v>
      </c>
      <c r="Q130" s="1" t="s">
        <v>439</v>
      </c>
      <c r="R130" s="2" t="s">
        <v>55</v>
      </c>
      <c r="S130" s="1" t="s">
        <v>604</v>
      </c>
    </row>
    <row r="131" spans="1:19" ht="50.1" customHeight="1">
      <c r="A131" s="1" t="s">
        <v>605</v>
      </c>
      <c r="B131" s="8">
        <v>35141</v>
      </c>
      <c r="C131" s="28">
        <f t="shared" si="13"/>
        <v>25.882191780821916</v>
      </c>
      <c r="D131" s="1">
        <v>45</v>
      </c>
      <c r="E131" s="1" t="s">
        <v>606</v>
      </c>
      <c r="F131" s="1" t="s">
        <v>607</v>
      </c>
      <c r="G131" s="1" t="s">
        <v>22</v>
      </c>
      <c r="H131" s="1" t="s">
        <v>149</v>
      </c>
      <c r="I131" s="1" t="s">
        <v>35</v>
      </c>
      <c r="J131" s="1" t="s">
        <v>300</v>
      </c>
      <c r="K131" s="1" t="s">
        <v>26</v>
      </c>
      <c r="L131" s="1" t="s">
        <v>608</v>
      </c>
      <c r="M131" s="1" t="s">
        <v>28</v>
      </c>
      <c r="N131" s="1">
        <f t="shared" ref="N131:N145" si="14">O131-P131</f>
        <v>1</v>
      </c>
      <c r="O131" s="8">
        <v>44589</v>
      </c>
      <c r="P131" s="8">
        <v>44588</v>
      </c>
      <c r="Q131" s="1" t="s">
        <v>66</v>
      </c>
      <c r="R131" s="2" t="s">
        <v>55</v>
      </c>
      <c r="S131" s="1" t="s">
        <v>69</v>
      </c>
    </row>
    <row r="132" spans="1:19" ht="50.1" customHeight="1">
      <c r="A132" s="6" t="s">
        <v>609</v>
      </c>
      <c r="B132" s="25">
        <v>42874</v>
      </c>
      <c r="C132" s="28">
        <f t="shared" si="13"/>
        <v>4.6986301369863011</v>
      </c>
      <c r="D132" s="6">
        <v>36</v>
      </c>
      <c r="E132" s="6" t="s">
        <v>610</v>
      </c>
      <c r="F132" s="1" t="s">
        <v>80</v>
      </c>
      <c r="G132" s="1" t="s">
        <v>33</v>
      </c>
      <c r="H132" s="1" t="s">
        <v>51</v>
      </c>
      <c r="I132" s="1" t="s">
        <v>35</v>
      </c>
      <c r="J132" s="1" t="s">
        <v>25</v>
      </c>
      <c r="K132" s="1" t="s">
        <v>517</v>
      </c>
      <c r="L132" s="1" t="s">
        <v>611</v>
      </c>
      <c r="M132" s="1" t="s">
        <v>28</v>
      </c>
      <c r="N132" s="1">
        <f t="shared" si="14"/>
        <v>3</v>
      </c>
      <c r="O132" s="8">
        <v>44592</v>
      </c>
      <c r="P132" s="8">
        <v>44589</v>
      </c>
      <c r="Q132" s="1" t="s">
        <v>38</v>
      </c>
      <c r="R132" s="2">
        <v>3</v>
      </c>
      <c r="S132" s="1" t="s">
        <v>39</v>
      </c>
    </row>
    <row r="133" spans="1:19" ht="50.1" customHeight="1">
      <c r="A133" s="6" t="s">
        <v>609</v>
      </c>
      <c r="B133" s="25">
        <v>42874</v>
      </c>
      <c r="C133" s="28">
        <f t="shared" si="13"/>
        <v>4.6986301369863011</v>
      </c>
      <c r="D133" s="6">
        <v>36</v>
      </c>
      <c r="E133" s="6" t="s">
        <v>610</v>
      </c>
      <c r="F133" s="1" t="s">
        <v>80</v>
      </c>
      <c r="G133" s="1" t="s">
        <v>33</v>
      </c>
      <c r="H133" s="1" t="s">
        <v>51</v>
      </c>
      <c r="I133" s="1" t="s">
        <v>35</v>
      </c>
      <c r="J133" s="1" t="s">
        <v>25</v>
      </c>
      <c r="K133" s="1" t="s">
        <v>36</v>
      </c>
      <c r="L133" s="1" t="s">
        <v>611</v>
      </c>
      <c r="M133" s="1" t="s">
        <v>28</v>
      </c>
      <c r="N133" s="1">
        <f t="shared" si="14"/>
        <v>3</v>
      </c>
      <c r="O133" s="8">
        <v>44592</v>
      </c>
      <c r="P133" s="8">
        <v>44589</v>
      </c>
      <c r="Q133" s="1" t="s">
        <v>38</v>
      </c>
      <c r="R133" s="2">
        <v>3</v>
      </c>
      <c r="S133" s="1" t="s">
        <v>39</v>
      </c>
    </row>
    <row r="134" spans="1:19" ht="50.1" customHeight="1">
      <c r="A134" s="1" t="s">
        <v>612</v>
      </c>
      <c r="B134" s="8">
        <v>43675</v>
      </c>
      <c r="C134" s="28">
        <f t="shared" si="13"/>
        <v>2.4986301369863013</v>
      </c>
      <c r="D134" s="1">
        <v>43</v>
      </c>
      <c r="E134" s="1" t="s">
        <v>613</v>
      </c>
      <c r="F134" s="1" t="s">
        <v>148</v>
      </c>
      <c r="G134" s="1" t="s">
        <v>33</v>
      </c>
      <c r="H134" s="1" t="s">
        <v>51</v>
      </c>
      <c r="I134" s="1" t="s">
        <v>35</v>
      </c>
      <c r="J134" s="1" t="s">
        <v>86</v>
      </c>
      <c r="K134" s="1" t="s">
        <v>26</v>
      </c>
      <c r="L134" s="1" t="s">
        <v>614</v>
      </c>
      <c r="M134" s="1" t="s">
        <v>28</v>
      </c>
      <c r="N134" s="1">
        <f t="shared" si="14"/>
        <v>8</v>
      </c>
      <c r="O134" s="8">
        <v>44595</v>
      </c>
      <c r="P134" s="8">
        <v>44587</v>
      </c>
      <c r="Q134" s="1" t="s">
        <v>119</v>
      </c>
      <c r="R134" s="2" t="s">
        <v>55</v>
      </c>
      <c r="S134" s="1" t="s">
        <v>47</v>
      </c>
    </row>
    <row r="135" spans="1:19" ht="50.1" customHeight="1">
      <c r="A135" s="1" t="s">
        <v>615</v>
      </c>
      <c r="B135" s="8">
        <v>44369</v>
      </c>
      <c r="C135" s="28">
        <f t="shared" si="13"/>
        <v>0.60547945205479448</v>
      </c>
      <c r="D135" s="1">
        <v>23</v>
      </c>
      <c r="E135" s="1" t="s">
        <v>616</v>
      </c>
      <c r="F135" s="1" t="s">
        <v>80</v>
      </c>
      <c r="G135" s="1" t="s">
        <v>33</v>
      </c>
      <c r="H135" s="1" t="s">
        <v>81</v>
      </c>
      <c r="I135" s="1" t="s">
        <v>35</v>
      </c>
      <c r="J135" s="1" t="s">
        <v>134</v>
      </c>
      <c r="L135" s="1" t="s">
        <v>617</v>
      </c>
      <c r="M135" s="1" t="s">
        <v>28</v>
      </c>
      <c r="N135" s="1">
        <f t="shared" si="14"/>
        <v>2</v>
      </c>
      <c r="O135" s="8">
        <v>44592</v>
      </c>
      <c r="P135" s="8">
        <v>44590</v>
      </c>
      <c r="Q135" s="1" t="s">
        <v>125</v>
      </c>
      <c r="R135" s="2">
        <v>2</v>
      </c>
      <c r="S135" s="1" t="s">
        <v>126</v>
      </c>
    </row>
    <row r="136" spans="1:19" ht="50.1" customHeight="1">
      <c r="A136" s="1" t="s">
        <v>618</v>
      </c>
      <c r="B136" s="8">
        <v>35934</v>
      </c>
      <c r="C136" s="28">
        <f t="shared" si="13"/>
        <v>23.720547945205478</v>
      </c>
      <c r="D136" s="1">
        <v>44</v>
      </c>
      <c r="E136" s="1" t="s">
        <v>619</v>
      </c>
      <c r="F136" s="1" t="s">
        <v>156</v>
      </c>
      <c r="G136" s="1" t="s">
        <v>33</v>
      </c>
      <c r="H136" s="1" t="s">
        <v>51</v>
      </c>
      <c r="I136" s="1" t="s">
        <v>35</v>
      </c>
      <c r="J136" s="1" t="s">
        <v>620</v>
      </c>
      <c r="K136" s="1" t="s">
        <v>36</v>
      </c>
      <c r="L136" s="1" t="s">
        <v>621</v>
      </c>
      <c r="M136" s="1" t="s">
        <v>28</v>
      </c>
      <c r="N136" s="1">
        <f t="shared" si="14"/>
        <v>1</v>
      </c>
      <c r="O136" s="8">
        <v>44593</v>
      </c>
      <c r="P136" s="8">
        <v>44592</v>
      </c>
      <c r="Q136" s="1" t="s">
        <v>54</v>
      </c>
      <c r="R136" s="2" t="s">
        <v>55</v>
      </c>
      <c r="S136" s="1" t="s">
        <v>47</v>
      </c>
    </row>
    <row r="137" spans="1:19" ht="50.1" customHeight="1">
      <c r="A137" s="1" t="s">
        <v>622</v>
      </c>
      <c r="B137" s="8">
        <v>44557</v>
      </c>
      <c r="C137" s="28">
        <f t="shared" si="13"/>
        <v>9.5890410958904104E-2</v>
      </c>
      <c r="D137" s="1">
        <v>33</v>
      </c>
      <c r="E137" s="1" t="s">
        <v>623</v>
      </c>
      <c r="F137" s="1" t="s">
        <v>344</v>
      </c>
      <c r="G137" s="1" t="s">
        <v>33</v>
      </c>
      <c r="H137" s="1" t="s">
        <v>173</v>
      </c>
      <c r="I137" s="1" t="s">
        <v>35</v>
      </c>
      <c r="J137" s="1" t="s">
        <v>208</v>
      </c>
      <c r="L137" s="1" t="s">
        <v>624</v>
      </c>
      <c r="M137" s="1" t="s">
        <v>28</v>
      </c>
      <c r="N137" s="1">
        <f t="shared" si="14"/>
        <v>8</v>
      </c>
      <c r="O137" s="8">
        <v>44600</v>
      </c>
      <c r="P137" s="8">
        <v>44592</v>
      </c>
      <c r="Q137" s="1" t="s">
        <v>136</v>
      </c>
      <c r="R137" s="2" t="s">
        <v>55</v>
      </c>
      <c r="S137" s="1" t="s">
        <v>319</v>
      </c>
    </row>
    <row r="138" spans="1:19" ht="50.1" customHeight="1">
      <c r="A138" s="1" t="s">
        <v>625</v>
      </c>
      <c r="B138" s="8">
        <v>42828</v>
      </c>
      <c r="C138" s="28">
        <f t="shared" si="13"/>
        <v>4.8328767123287673</v>
      </c>
      <c r="D138" s="1">
        <v>28</v>
      </c>
      <c r="E138" s="1" t="s">
        <v>626</v>
      </c>
      <c r="F138" s="1" t="s">
        <v>202</v>
      </c>
      <c r="G138" s="1" t="s">
        <v>33</v>
      </c>
      <c r="H138" s="1" t="s">
        <v>51</v>
      </c>
      <c r="I138" s="1" t="s">
        <v>35</v>
      </c>
      <c r="J138" s="1" t="s">
        <v>86</v>
      </c>
      <c r="K138" s="1" t="s">
        <v>26</v>
      </c>
      <c r="L138" s="1" t="s">
        <v>627</v>
      </c>
      <c r="M138" s="1" t="s">
        <v>28</v>
      </c>
      <c r="N138" s="1">
        <f t="shared" si="14"/>
        <v>3</v>
      </c>
      <c r="O138" s="8">
        <v>44595</v>
      </c>
      <c r="P138" s="8">
        <v>44592</v>
      </c>
      <c r="Q138" s="1" t="s">
        <v>119</v>
      </c>
      <c r="R138" s="2" t="s">
        <v>55</v>
      </c>
      <c r="S138" s="1" t="s">
        <v>47</v>
      </c>
    </row>
    <row r="139" spans="1:19" ht="50.1" customHeight="1">
      <c r="A139" s="1" t="s">
        <v>632</v>
      </c>
      <c r="B139" s="8">
        <v>40994</v>
      </c>
      <c r="C139" s="28">
        <f t="shared" si="13"/>
        <v>9.8575342465753426</v>
      </c>
      <c r="D139" s="1">
        <v>43</v>
      </c>
      <c r="E139" s="1" t="s">
        <v>633</v>
      </c>
      <c r="F139" s="1" t="s">
        <v>80</v>
      </c>
      <c r="G139" s="1" t="s">
        <v>33</v>
      </c>
      <c r="H139" s="1" t="s">
        <v>51</v>
      </c>
      <c r="I139" s="1" t="s">
        <v>35</v>
      </c>
      <c r="J139" s="1" t="s">
        <v>25</v>
      </c>
      <c r="L139" s="1" t="s">
        <v>634</v>
      </c>
      <c r="M139" s="1" t="s">
        <v>28</v>
      </c>
      <c r="N139" s="1">
        <f t="shared" si="14"/>
        <v>1</v>
      </c>
      <c r="O139" s="8">
        <v>44593</v>
      </c>
      <c r="P139" s="8">
        <v>44592</v>
      </c>
      <c r="Q139" s="1" t="s">
        <v>38</v>
      </c>
      <c r="R139" s="2" t="s">
        <v>307</v>
      </c>
      <c r="S139" s="1" t="s">
        <v>39</v>
      </c>
    </row>
    <row r="140" spans="1:19" ht="50.1" customHeight="1">
      <c r="A140" s="1" t="s">
        <v>638</v>
      </c>
      <c r="B140" s="8">
        <v>44342</v>
      </c>
      <c r="C140" s="28">
        <f t="shared" si="13"/>
        <v>0.68219178082191778</v>
      </c>
      <c r="D140" s="1">
        <v>53</v>
      </c>
      <c r="E140" s="1" t="s">
        <v>639</v>
      </c>
      <c r="F140" s="1" t="s">
        <v>80</v>
      </c>
      <c r="G140" s="1" t="s">
        <v>400</v>
      </c>
      <c r="H140" s="1" t="s">
        <v>250</v>
      </c>
      <c r="I140" s="1" t="s">
        <v>35</v>
      </c>
      <c r="J140" s="1" t="s">
        <v>230</v>
      </c>
      <c r="K140" s="1" t="s">
        <v>250</v>
      </c>
      <c r="L140" s="1" t="s">
        <v>640</v>
      </c>
      <c r="M140" s="1" t="s">
        <v>28</v>
      </c>
      <c r="N140" s="1">
        <f t="shared" si="14"/>
        <v>3</v>
      </c>
      <c r="O140" s="8">
        <v>44594</v>
      </c>
      <c r="P140" s="8">
        <v>44591</v>
      </c>
      <c r="Q140" s="1" t="s">
        <v>402</v>
      </c>
      <c r="R140" s="2" t="s">
        <v>55</v>
      </c>
      <c r="S140" s="1" t="s">
        <v>153</v>
      </c>
    </row>
    <row r="141" spans="1:19" ht="50.1" customHeight="1">
      <c r="A141" s="1" t="s">
        <v>641</v>
      </c>
      <c r="B141" s="8">
        <v>44459</v>
      </c>
      <c r="C141" s="28">
        <f t="shared" si="13"/>
        <v>0.31780821917808222</v>
      </c>
      <c r="D141" s="1">
        <v>24</v>
      </c>
      <c r="E141" s="1" t="s">
        <v>642</v>
      </c>
      <c r="F141" s="1" t="s">
        <v>148</v>
      </c>
      <c r="G141" s="1" t="s">
        <v>33</v>
      </c>
      <c r="H141" s="1" t="s">
        <v>51</v>
      </c>
      <c r="I141" s="1" t="s">
        <v>35</v>
      </c>
      <c r="J141" s="1" t="s">
        <v>150</v>
      </c>
      <c r="K141" s="1" t="s">
        <v>250</v>
      </c>
      <c r="L141" s="1" t="s">
        <v>643</v>
      </c>
      <c r="M141" s="1" t="s">
        <v>28</v>
      </c>
      <c r="N141" s="1">
        <f t="shared" si="14"/>
        <v>20</v>
      </c>
      <c r="O141" s="8">
        <v>44595</v>
      </c>
      <c r="P141" s="8">
        <v>44575</v>
      </c>
      <c r="Q141" s="1" t="s">
        <v>302</v>
      </c>
      <c r="R141" s="2" t="s">
        <v>55</v>
      </c>
      <c r="S141" s="1" t="s">
        <v>303</v>
      </c>
    </row>
    <row r="142" spans="1:19" ht="50.1" customHeight="1">
      <c r="A142" s="1" t="s">
        <v>644</v>
      </c>
      <c r="B142" s="8">
        <v>44520</v>
      </c>
      <c r="C142" s="28">
        <f t="shared" si="13"/>
        <v>0.15890410958904111</v>
      </c>
      <c r="D142" s="1">
        <v>29</v>
      </c>
      <c r="E142" s="1" t="s">
        <v>645</v>
      </c>
      <c r="F142" s="1" t="s">
        <v>148</v>
      </c>
      <c r="G142" s="1" t="s">
        <v>33</v>
      </c>
      <c r="H142" s="1" t="s">
        <v>51</v>
      </c>
      <c r="I142" s="1" t="s">
        <v>35</v>
      </c>
      <c r="J142" s="1" t="s">
        <v>249</v>
      </c>
      <c r="K142" s="1" t="s">
        <v>250</v>
      </c>
      <c r="L142" s="1" t="s">
        <v>646</v>
      </c>
      <c r="M142" s="1" t="s">
        <v>28</v>
      </c>
      <c r="N142" s="1">
        <f t="shared" si="14"/>
        <v>17</v>
      </c>
      <c r="O142" s="8">
        <v>44595</v>
      </c>
      <c r="P142" s="8">
        <v>44578</v>
      </c>
      <c r="Q142" s="1" t="s">
        <v>252</v>
      </c>
      <c r="R142" s="2" t="s">
        <v>55</v>
      </c>
      <c r="S142" s="1" t="s">
        <v>153</v>
      </c>
    </row>
    <row r="143" spans="1:19" ht="50.1" customHeight="1">
      <c r="A143" s="1" t="s">
        <v>655</v>
      </c>
      <c r="B143" s="8">
        <v>35853</v>
      </c>
      <c r="C143" s="28">
        <f t="shared" si="13"/>
        <v>23.942465753424656</v>
      </c>
      <c r="D143" s="1">
        <v>45</v>
      </c>
      <c r="E143" s="1" t="s">
        <v>656</v>
      </c>
      <c r="F143" s="1" t="s">
        <v>58</v>
      </c>
      <c r="G143" s="1" t="s">
        <v>33</v>
      </c>
      <c r="H143" s="1" t="s">
        <v>81</v>
      </c>
      <c r="I143" s="1" t="s">
        <v>35</v>
      </c>
      <c r="J143" s="1" t="s">
        <v>25</v>
      </c>
      <c r="K143" s="1" t="s">
        <v>36</v>
      </c>
      <c r="L143" s="1" t="s">
        <v>657</v>
      </c>
      <c r="M143" s="1" t="s">
        <v>28</v>
      </c>
      <c r="N143" s="1">
        <f t="shared" si="14"/>
        <v>4</v>
      </c>
      <c r="O143" s="8">
        <v>44596</v>
      </c>
      <c r="P143" s="8">
        <v>44592</v>
      </c>
      <c r="Q143" s="1" t="s">
        <v>125</v>
      </c>
      <c r="R143" s="2">
        <v>2</v>
      </c>
      <c r="S143" s="1" t="s">
        <v>126</v>
      </c>
    </row>
    <row r="144" spans="1:19" ht="50.1" customHeight="1">
      <c r="A144" s="1" t="s">
        <v>658</v>
      </c>
      <c r="B144" s="8">
        <v>39195</v>
      </c>
      <c r="C144" s="28">
        <f t="shared" si="13"/>
        <v>14.783561643835617</v>
      </c>
      <c r="D144" s="1">
        <v>56</v>
      </c>
      <c r="E144" s="1" t="s">
        <v>659</v>
      </c>
      <c r="F144" s="1" t="s">
        <v>148</v>
      </c>
      <c r="G144" s="1" t="s">
        <v>33</v>
      </c>
      <c r="H144" s="1" t="s">
        <v>179</v>
      </c>
      <c r="I144" s="1" t="s">
        <v>35</v>
      </c>
      <c r="J144" s="1" t="s">
        <v>230</v>
      </c>
      <c r="L144" s="1" t="s">
        <v>660</v>
      </c>
      <c r="M144" s="1" t="s">
        <v>28</v>
      </c>
      <c r="N144" s="1">
        <f t="shared" si="14"/>
        <v>9</v>
      </c>
      <c r="O144" s="8">
        <v>44600</v>
      </c>
      <c r="P144" s="8">
        <v>44591</v>
      </c>
      <c r="Q144" s="1" t="s">
        <v>136</v>
      </c>
      <c r="R144" s="2" t="s">
        <v>55</v>
      </c>
      <c r="S144" s="1" t="s">
        <v>346</v>
      </c>
    </row>
    <row r="145" spans="1:19" ht="50.1" customHeight="1">
      <c r="A145" s="1" t="s">
        <v>691</v>
      </c>
      <c r="B145" s="8">
        <v>38818</v>
      </c>
      <c r="C145" s="28">
        <f t="shared" si="13"/>
        <v>15.816438356164383</v>
      </c>
      <c r="D145" s="1">
        <v>50</v>
      </c>
      <c r="E145" s="1" t="s">
        <v>692</v>
      </c>
      <c r="F145" s="1" t="s">
        <v>21</v>
      </c>
      <c r="G145" s="1" t="s">
        <v>22</v>
      </c>
      <c r="H145" s="1" t="s">
        <v>173</v>
      </c>
      <c r="I145" s="1" t="s">
        <v>35</v>
      </c>
      <c r="J145" s="1" t="s">
        <v>86</v>
      </c>
      <c r="K145" s="1" t="s">
        <v>256</v>
      </c>
      <c r="L145" s="3" t="s">
        <v>693</v>
      </c>
      <c r="M145" s="1" t="s">
        <v>28</v>
      </c>
      <c r="N145" s="1">
        <f t="shared" si="14"/>
        <v>7</v>
      </c>
      <c r="O145" s="8">
        <v>44598</v>
      </c>
      <c r="P145" s="8">
        <v>44591</v>
      </c>
      <c r="Q145" s="1" t="s">
        <v>153</v>
      </c>
      <c r="R145" s="2" t="s">
        <v>55</v>
      </c>
      <c r="S145" s="1" t="s">
        <v>153</v>
      </c>
    </row>
  </sheetData>
  <autoFilter ref="A1:T145" xr:uid="{918E56DF-3F2B-4E3E-88E0-0ED8BFCA840B}">
    <sortState xmlns:xlrd2="http://schemas.microsoft.com/office/spreadsheetml/2017/richdata2" ref="A2:T145">
      <sortCondition ref="A2:A145"/>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C15EE-7BD1-4E4F-949A-F748F3894EFE}">
  <dimension ref="A1:W112"/>
  <sheetViews>
    <sheetView zoomScaleNormal="100" workbookViewId="0">
      <selection activeCell="Q2" sqref="Q2:Q112"/>
    </sheetView>
  </sheetViews>
  <sheetFormatPr defaultColWidth="9.140625" defaultRowHeight="15"/>
  <cols>
    <col min="1" max="1" width="22.5703125" style="1" customWidth="1"/>
    <col min="2" max="3" width="22.5703125" style="8" customWidth="1"/>
    <col min="4" max="5" width="22.5703125" style="1" customWidth="1"/>
    <col min="6" max="6" width="14.85546875" style="1" customWidth="1"/>
    <col min="7" max="8" width="11.85546875" style="1" customWidth="1"/>
    <col min="9" max="9" width="10.5703125" style="1" customWidth="1"/>
    <col min="10" max="10" width="17" style="1" customWidth="1"/>
    <col min="11" max="11" width="20.85546875" style="1" customWidth="1"/>
    <col min="12" max="12" width="87.7109375" style="1" customWidth="1"/>
    <col min="13" max="14" width="30.7109375" style="1" customWidth="1"/>
    <col min="15" max="15" width="17.5703125" style="8" customWidth="1"/>
    <col min="16" max="16" width="18.7109375" style="8" customWidth="1"/>
    <col min="17" max="17" width="30.7109375" style="1" customWidth="1"/>
    <col min="18" max="18" width="20" style="2" customWidth="1"/>
    <col min="19" max="20" width="20.42578125" style="1" customWidth="1"/>
    <col min="21" max="22" width="9.140625" style="1"/>
    <col min="23" max="23" width="27.5703125" style="1" customWidth="1"/>
    <col min="24" max="16384" width="9.140625" style="1"/>
  </cols>
  <sheetData>
    <row r="1" spans="1:23" ht="50.1" customHeight="1">
      <c r="A1" s="4" t="s">
        <v>0</v>
      </c>
      <c r="B1" s="7" t="s">
        <v>1</v>
      </c>
      <c r="C1" s="27" t="s">
        <v>2</v>
      </c>
      <c r="D1" s="4" t="s">
        <v>3</v>
      </c>
      <c r="E1" s="4" t="s">
        <v>4</v>
      </c>
      <c r="F1" s="4" t="s">
        <v>5</v>
      </c>
      <c r="G1" s="4" t="s">
        <v>6</v>
      </c>
      <c r="H1" s="4" t="s">
        <v>7</v>
      </c>
      <c r="I1" s="4" t="s">
        <v>8</v>
      </c>
      <c r="J1" s="4" t="s">
        <v>9</v>
      </c>
      <c r="K1" s="4" t="s">
        <v>10</v>
      </c>
      <c r="L1" s="4" t="s">
        <v>11</v>
      </c>
      <c r="M1" s="4" t="s">
        <v>2501</v>
      </c>
      <c r="N1" s="4" t="s">
        <v>2500</v>
      </c>
      <c r="O1" s="7" t="s">
        <v>2502</v>
      </c>
      <c r="P1" s="7" t="s">
        <v>14</v>
      </c>
      <c r="Q1" s="4" t="s">
        <v>15</v>
      </c>
      <c r="R1" s="5" t="s">
        <v>16</v>
      </c>
      <c r="S1" s="4" t="s">
        <v>17</v>
      </c>
      <c r="T1" s="4" t="s">
        <v>18</v>
      </c>
    </row>
    <row r="2" spans="1:23" ht="50.1" customHeight="1">
      <c r="A2" s="1" t="s">
        <v>40</v>
      </c>
      <c r="B2" s="8">
        <v>31189</v>
      </c>
      <c r="C2" s="28">
        <f>(P2-B2)/365</f>
        <v>36.515068493150686</v>
      </c>
      <c r="D2" s="1">
        <v>65</v>
      </c>
      <c r="E2" s="1" t="s">
        <v>41</v>
      </c>
      <c r="F2" s="1" t="s">
        <v>21</v>
      </c>
      <c r="G2" s="1" t="s">
        <v>33</v>
      </c>
      <c r="H2" s="1" t="s">
        <v>42</v>
      </c>
      <c r="I2" s="1" t="s">
        <v>35</v>
      </c>
      <c r="J2" s="1" t="s">
        <v>43</v>
      </c>
      <c r="K2" s="1" t="s">
        <v>26</v>
      </c>
      <c r="L2" s="1" t="s">
        <v>44</v>
      </c>
      <c r="M2" s="1" t="s">
        <v>28</v>
      </c>
      <c r="N2" s="1">
        <f>O2-P2</f>
        <v>76</v>
      </c>
      <c r="O2" s="8">
        <v>44593</v>
      </c>
      <c r="P2" s="8">
        <v>44517</v>
      </c>
      <c r="Q2" s="1" t="s">
        <v>45</v>
      </c>
      <c r="R2" s="2" t="s">
        <v>46</v>
      </c>
      <c r="S2" s="1" t="s">
        <v>47</v>
      </c>
      <c r="W2" s="1" t="s">
        <v>2503</v>
      </c>
    </row>
    <row r="3" spans="1:23" ht="50.1" customHeight="1">
      <c r="A3" s="1" t="s">
        <v>137</v>
      </c>
      <c r="B3" s="8">
        <v>42849</v>
      </c>
      <c r="C3" s="28">
        <f t="shared" ref="C3:C66" si="0">(P3-B3)/365</f>
        <v>4.646575342465753</v>
      </c>
      <c r="D3" s="1">
        <v>32</v>
      </c>
      <c r="E3" s="1" t="s">
        <v>138</v>
      </c>
      <c r="F3" s="1" t="s">
        <v>50</v>
      </c>
      <c r="G3" s="1" t="s">
        <v>33</v>
      </c>
      <c r="H3" s="1" t="s">
        <v>51</v>
      </c>
      <c r="I3" s="1" t="s">
        <v>35</v>
      </c>
      <c r="J3" s="1" t="s">
        <v>139</v>
      </c>
      <c r="K3" s="1" t="s">
        <v>36</v>
      </c>
      <c r="L3" s="1" t="s">
        <v>140</v>
      </c>
      <c r="M3" s="1" t="s">
        <v>28</v>
      </c>
      <c r="N3" s="1">
        <f t="shared" ref="N3:N66" si="1">O3-P3</f>
        <v>69</v>
      </c>
      <c r="O3" s="8">
        <v>44614</v>
      </c>
      <c r="P3" s="8">
        <v>44545</v>
      </c>
      <c r="Q3" s="1" t="s">
        <v>141</v>
      </c>
      <c r="R3" s="2">
        <v>5</v>
      </c>
      <c r="S3" s="1" t="s">
        <v>39</v>
      </c>
      <c r="W3" s="1">
        <f>COUNTIF(F2:F112,W2)</f>
        <v>7</v>
      </c>
    </row>
    <row r="4" spans="1:23" ht="50.1" customHeight="1">
      <c r="A4" s="1" t="s">
        <v>360</v>
      </c>
      <c r="B4" s="8">
        <v>42590</v>
      </c>
      <c r="C4" s="28">
        <f t="shared" si="0"/>
        <v>5.0684931506849313</v>
      </c>
      <c r="D4" s="1">
        <v>35</v>
      </c>
      <c r="E4" s="1" t="s">
        <v>361</v>
      </c>
      <c r="F4" s="1" t="s">
        <v>362</v>
      </c>
      <c r="G4" s="1" t="s">
        <v>22</v>
      </c>
      <c r="H4" s="1" t="s">
        <v>363</v>
      </c>
      <c r="I4" s="1" t="s">
        <v>35</v>
      </c>
      <c r="J4" s="1" t="s">
        <v>25</v>
      </c>
      <c r="K4" s="1" t="s">
        <v>26</v>
      </c>
      <c r="L4" s="1" t="s">
        <v>364</v>
      </c>
      <c r="M4" s="1" t="s">
        <v>28</v>
      </c>
      <c r="N4" s="1">
        <f t="shared" si="1"/>
        <v>156</v>
      </c>
      <c r="O4" s="8">
        <v>44596</v>
      </c>
      <c r="P4" s="8">
        <v>44440</v>
      </c>
      <c r="Q4" s="1" t="s">
        <v>153</v>
      </c>
      <c r="R4" s="2" t="s">
        <v>46</v>
      </c>
      <c r="S4" s="1" t="s">
        <v>153</v>
      </c>
    </row>
    <row r="5" spans="1:23" ht="50.1" customHeight="1">
      <c r="A5" s="1" t="s">
        <v>398</v>
      </c>
      <c r="B5" s="8">
        <v>44383</v>
      </c>
      <c r="C5" s="28">
        <f t="shared" si="0"/>
        <v>9.8630136986301367E-2</v>
      </c>
      <c r="D5" s="1">
        <v>33</v>
      </c>
      <c r="E5" s="1" t="s">
        <v>399</v>
      </c>
      <c r="F5" s="1" t="s">
        <v>50</v>
      </c>
      <c r="G5" s="1" t="s">
        <v>400</v>
      </c>
      <c r="H5" s="1" t="s">
        <v>250</v>
      </c>
      <c r="I5" s="1" t="s">
        <v>24</v>
      </c>
      <c r="J5" s="1" t="s">
        <v>300</v>
      </c>
      <c r="K5" s="1" t="s">
        <v>26</v>
      </c>
      <c r="L5" s="1" t="s">
        <v>401</v>
      </c>
      <c r="M5" s="1" t="s">
        <v>28</v>
      </c>
      <c r="N5" s="1">
        <f t="shared" si="1"/>
        <v>174</v>
      </c>
      <c r="O5" s="8">
        <v>44593</v>
      </c>
      <c r="P5" s="8">
        <v>44419</v>
      </c>
      <c r="Q5" s="1" t="s">
        <v>402</v>
      </c>
    </row>
    <row r="6" spans="1:23" ht="50.1" customHeight="1">
      <c r="A6" s="1" t="s">
        <v>443</v>
      </c>
      <c r="B6" s="8">
        <v>39048</v>
      </c>
      <c r="C6" s="28">
        <f t="shared" si="0"/>
        <v>15.112328767123287</v>
      </c>
      <c r="D6" s="1">
        <v>48</v>
      </c>
      <c r="E6" s="1" t="s">
        <v>444</v>
      </c>
      <c r="F6" s="1" t="s">
        <v>148</v>
      </c>
      <c r="G6" s="1" t="s">
        <v>33</v>
      </c>
      <c r="H6" s="1" t="s">
        <v>179</v>
      </c>
      <c r="I6" s="1" t="s">
        <v>35</v>
      </c>
      <c r="J6" s="1" t="s">
        <v>25</v>
      </c>
      <c r="K6" s="1" t="s">
        <v>36</v>
      </c>
      <c r="L6" s="3" t="s">
        <v>445</v>
      </c>
      <c r="M6" s="1" t="s">
        <v>28</v>
      </c>
      <c r="N6" s="1">
        <f t="shared" si="1"/>
        <v>31</v>
      </c>
      <c r="O6" s="8">
        <v>44595</v>
      </c>
      <c r="P6" s="8">
        <v>44564</v>
      </c>
      <c r="Q6" s="1" t="s">
        <v>125</v>
      </c>
      <c r="R6" s="2">
        <v>2</v>
      </c>
      <c r="S6" s="1" t="s">
        <v>126</v>
      </c>
    </row>
    <row r="7" spans="1:23" ht="50.1" customHeight="1">
      <c r="A7" s="1" t="s">
        <v>460</v>
      </c>
      <c r="B7" s="8">
        <v>43250</v>
      </c>
      <c r="C7" s="28">
        <f t="shared" si="0"/>
        <v>3.6328767123287671</v>
      </c>
      <c r="D7" s="1">
        <v>24</v>
      </c>
      <c r="E7" s="1" t="s">
        <v>461</v>
      </c>
      <c r="F7" s="1" t="s">
        <v>462</v>
      </c>
      <c r="G7" s="1" t="s">
        <v>22</v>
      </c>
      <c r="H7" s="1" t="s">
        <v>173</v>
      </c>
      <c r="I7" s="1" t="s">
        <v>35</v>
      </c>
      <c r="J7" s="1" t="s">
        <v>230</v>
      </c>
      <c r="L7" s="1" t="s">
        <v>463</v>
      </c>
      <c r="M7" s="1" t="s">
        <v>28</v>
      </c>
      <c r="N7" s="1">
        <f t="shared" si="1"/>
        <v>31</v>
      </c>
      <c r="O7" s="8">
        <v>44607</v>
      </c>
      <c r="P7" s="8">
        <v>44576</v>
      </c>
      <c r="Q7" s="1" t="s">
        <v>106</v>
      </c>
      <c r="R7" s="2" t="s">
        <v>46</v>
      </c>
      <c r="S7" s="1" t="s">
        <v>47</v>
      </c>
    </row>
    <row r="8" spans="1:23" ht="50.1" customHeight="1">
      <c r="A8" s="1" t="s">
        <v>467</v>
      </c>
      <c r="B8" s="8">
        <v>36241</v>
      </c>
      <c r="C8" s="28">
        <f t="shared" si="0"/>
        <v>22.832876712328765</v>
      </c>
      <c r="D8" s="1">
        <v>44</v>
      </c>
      <c r="E8" s="1" t="s">
        <v>468</v>
      </c>
      <c r="F8" s="1" t="s">
        <v>469</v>
      </c>
      <c r="G8" s="1" t="s">
        <v>33</v>
      </c>
      <c r="H8" s="1" t="s">
        <v>470</v>
      </c>
      <c r="I8" s="1" t="s">
        <v>35</v>
      </c>
      <c r="J8" s="1" t="s">
        <v>300</v>
      </c>
      <c r="K8" s="1" t="s">
        <v>26</v>
      </c>
      <c r="L8" s="1" t="s">
        <v>471</v>
      </c>
      <c r="M8" s="1" t="s">
        <v>28</v>
      </c>
      <c r="N8" s="1">
        <f t="shared" si="1"/>
        <v>34</v>
      </c>
      <c r="O8" s="8">
        <v>44609</v>
      </c>
      <c r="P8" s="8">
        <v>44575</v>
      </c>
      <c r="Q8" s="1" t="s">
        <v>66</v>
      </c>
      <c r="R8" s="2" t="s">
        <v>46</v>
      </c>
      <c r="S8" s="1" t="s">
        <v>182</v>
      </c>
    </row>
    <row r="9" spans="1:23" ht="50.1" customHeight="1">
      <c r="A9" s="1" t="s">
        <v>500</v>
      </c>
      <c r="B9" s="8">
        <v>44501</v>
      </c>
      <c r="C9" s="28">
        <f t="shared" si="0"/>
        <v>0.18082191780821918</v>
      </c>
      <c r="D9" s="1">
        <v>35</v>
      </c>
      <c r="E9" s="1" t="s">
        <v>501</v>
      </c>
      <c r="F9" s="1" t="s">
        <v>80</v>
      </c>
      <c r="G9" s="1" t="s">
        <v>400</v>
      </c>
      <c r="H9" s="1" t="s">
        <v>502</v>
      </c>
      <c r="I9" s="1" t="s">
        <v>35</v>
      </c>
      <c r="J9" s="1" t="s">
        <v>25</v>
      </c>
      <c r="K9" s="1" t="s">
        <v>104</v>
      </c>
      <c r="L9" s="1" t="s">
        <v>503</v>
      </c>
      <c r="M9" s="1" t="s">
        <v>28</v>
      </c>
      <c r="N9" s="1">
        <f t="shared" si="1"/>
        <v>29</v>
      </c>
      <c r="O9" s="8">
        <v>44596</v>
      </c>
      <c r="P9" s="8">
        <v>44567</v>
      </c>
      <c r="Q9" s="1" t="s">
        <v>402</v>
      </c>
    </row>
    <row r="10" spans="1:23" ht="50.1" customHeight="1">
      <c r="A10" s="1" t="s">
        <v>534</v>
      </c>
      <c r="B10" s="8">
        <v>44480</v>
      </c>
      <c r="C10" s="28">
        <f t="shared" si="0"/>
        <v>0.27945205479452057</v>
      </c>
      <c r="D10" s="1">
        <v>27</v>
      </c>
      <c r="E10" s="1" t="s">
        <v>535</v>
      </c>
      <c r="F10" s="1" t="s">
        <v>148</v>
      </c>
      <c r="G10" s="1" t="s">
        <v>33</v>
      </c>
      <c r="H10" s="1" t="s">
        <v>536</v>
      </c>
      <c r="I10" s="1" t="s">
        <v>35</v>
      </c>
      <c r="J10" s="1" t="s">
        <v>25</v>
      </c>
      <c r="K10" s="1" t="s">
        <v>36</v>
      </c>
      <c r="L10" s="1" t="s">
        <v>537</v>
      </c>
      <c r="M10" s="1" t="s">
        <v>28</v>
      </c>
      <c r="N10" s="1">
        <f t="shared" si="1"/>
        <v>11</v>
      </c>
      <c r="O10" s="8">
        <v>44593</v>
      </c>
      <c r="P10" s="8">
        <v>44582</v>
      </c>
      <c r="Q10" s="1" t="s">
        <v>141</v>
      </c>
      <c r="R10" s="2">
        <v>5</v>
      </c>
      <c r="S10" s="1" t="s">
        <v>96</v>
      </c>
    </row>
    <row r="11" spans="1:23" ht="50.1" customHeight="1">
      <c r="A11" s="1" t="s">
        <v>538</v>
      </c>
      <c r="B11" s="8">
        <v>43654</v>
      </c>
      <c r="C11" s="28">
        <f t="shared" si="0"/>
        <v>2.5424657534246577</v>
      </c>
      <c r="D11" s="1">
        <v>29</v>
      </c>
      <c r="E11" s="1" t="s">
        <v>539</v>
      </c>
      <c r="F11" s="1" t="s">
        <v>148</v>
      </c>
      <c r="G11" s="1" t="s">
        <v>33</v>
      </c>
      <c r="H11" s="1" t="s">
        <v>59</v>
      </c>
      <c r="I11" s="1" t="s">
        <v>180</v>
      </c>
      <c r="J11" s="1" t="s">
        <v>540</v>
      </c>
      <c r="K11" s="1" t="s">
        <v>250</v>
      </c>
      <c r="L11" s="1" t="s">
        <v>541</v>
      </c>
      <c r="M11" s="1" t="s">
        <v>28</v>
      </c>
      <c r="N11" s="1">
        <f t="shared" si="1"/>
        <v>11</v>
      </c>
      <c r="O11" s="8">
        <v>44593</v>
      </c>
      <c r="P11" s="8">
        <v>44582</v>
      </c>
      <c r="Q11" s="1" t="s">
        <v>542</v>
      </c>
      <c r="R11" s="2" t="s">
        <v>46</v>
      </c>
      <c r="S11" s="1" t="s">
        <v>47</v>
      </c>
    </row>
    <row r="12" spans="1:23" ht="50.1" customHeight="1">
      <c r="A12" s="1" t="s">
        <v>543</v>
      </c>
      <c r="B12" s="8">
        <v>44529</v>
      </c>
      <c r="C12" s="28">
        <f t="shared" si="0"/>
        <v>0.12328767123287671</v>
      </c>
      <c r="D12" s="1">
        <v>60</v>
      </c>
      <c r="E12" s="1" t="s">
        <v>544</v>
      </c>
      <c r="F12" s="1" t="s">
        <v>21</v>
      </c>
      <c r="G12" s="1" t="s">
        <v>33</v>
      </c>
      <c r="H12" s="1" t="s">
        <v>51</v>
      </c>
      <c r="I12" s="1" t="s">
        <v>180</v>
      </c>
      <c r="J12" s="1" t="s">
        <v>221</v>
      </c>
      <c r="K12" s="1" t="s">
        <v>36</v>
      </c>
      <c r="L12" s="1" t="s">
        <v>545</v>
      </c>
      <c r="M12" s="1" t="s">
        <v>28</v>
      </c>
      <c r="N12" s="1">
        <f t="shared" si="1"/>
        <v>20</v>
      </c>
      <c r="O12" s="8">
        <v>44594</v>
      </c>
      <c r="P12" s="8">
        <v>44574</v>
      </c>
      <c r="Q12" s="1" t="s">
        <v>141</v>
      </c>
      <c r="R12" s="2" t="s">
        <v>289</v>
      </c>
      <c r="S12" s="1" t="s">
        <v>96</v>
      </c>
    </row>
    <row r="13" spans="1:23" ht="50.1" customHeight="1">
      <c r="A13" s="1" t="s">
        <v>546</v>
      </c>
      <c r="B13" s="8">
        <v>44473</v>
      </c>
      <c r="C13" s="28">
        <f t="shared" si="0"/>
        <v>0.29589041095890412</v>
      </c>
      <c r="D13" s="1">
        <v>53</v>
      </c>
      <c r="E13" s="1" t="s">
        <v>547</v>
      </c>
      <c r="F13" s="1" t="s">
        <v>21</v>
      </c>
      <c r="G13" s="1" t="s">
        <v>33</v>
      </c>
      <c r="H13" s="1" t="s">
        <v>51</v>
      </c>
      <c r="I13" s="1" t="s">
        <v>35</v>
      </c>
      <c r="J13" s="1" t="s">
        <v>139</v>
      </c>
      <c r="K13" s="1" t="s">
        <v>36</v>
      </c>
      <c r="L13" s="1" t="s">
        <v>548</v>
      </c>
      <c r="M13" s="1" t="s">
        <v>28</v>
      </c>
      <c r="N13" s="1">
        <f t="shared" si="1"/>
        <v>25</v>
      </c>
      <c r="O13" s="8">
        <v>44606</v>
      </c>
      <c r="P13" s="8">
        <v>44581</v>
      </c>
      <c r="Q13" s="1" t="s">
        <v>141</v>
      </c>
      <c r="R13" s="2" t="s">
        <v>289</v>
      </c>
      <c r="S13" s="1" t="s">
        <v>97</v>
      </c>
    </row>
    <row r="14" spans="1:23" ht="50.1" customHeight="1">
      <c r="A14" s="1" t="s">
        <v>577</v>
      </c>
      <c r="B14" s="8">
        <v>43632</v>
      </c>
      <c r="C14" s="28">
        <f t="shared" si="0"/>
        <v>2.6136986301369864</v>
      </c>
      <c r="D14" s="1">
        <v>32</v>
      </c>
      <c r="E14" s="1" t="s">
        <v>578</v>
      </c>
      <c r="F14" s="1" t="s">
        <v>579</v>
      </c>
      <c r="G14" s="1" t="s">
        <v>33</v>
      </c>
      <c r="H14" s="1" t="s">
        <v>580</v>
      </c>
      <c r="I14" s="1" t="s">
        <v>35</v>
      </c>
      <c r="J14" s="1" t="s">
        <v>581</v>
      </c>
      <c r="K14" s="1" t="s">
        <v>26</v>
      </c>
      <c r="L14" s="1" t="s">
        <v>582</v>
      </c>
      <c r="M14" s="1" t="s">
        <v>28</v>
      </c>
      <c r="N14" s="1">
        <f t="shared" si="1"/>
        <v>31</v>
      </c>
      <c r="O14" s="8">
        <v>44617</v>
      </c>
      <c r="P14" s="8">
        <v>44586</v>
      </c>
      <c r="Q14" s="1" t="s">
        <v>62</v>
      </c>
      <c r="R14" s="2" t="s">
        <v>46</v>
      </c>
      <c r="S14" s="1" t="s">
        <v>182</v>
      </c>
    </row>
    <row r="15" spans="1:23" ht="50.1" customHeight="1">
      <c r="A15" s="6" t="s">
        <v>586</v>
      </c>
      <c r="B15" s="25">
        <v>39234</v>
      </c>
      <c r="C15" s="28">
        <f t="shared" si="0"/>
        <v>14.621917808219179</v>
      </c>
      <c r="D15" s="6">
        <v>63</v>
      </c>
      <c r="E15" s="6" t="s">
        <v>587</v>
      </c>
      <c r="F15" s="1" t="s">
        <v>80</v>
      </c>
      <c r="G15" s="1" t="s">
        <v>33</v>
      </c>
      <c r="H15" s="1" t="s">
        <v>51</v>
      </c>
      <c r="I15" s="1" t="s">
        <v>35</v>
      </c>
      <c r="J15" s="1" t="s">
        <v>221</v>
      </c>
      <c r="K15" s="1" t="s">
        <v>36</v>
      </c>
      <c r="L15" s="1" t="s">
        <v>588</v>
      </c>
      <c r="M15" s="1" t="s">
        <v>28</v>
      </c>
      <c r="N15" s="1">
        <f t="shared" si="1"/>
        <v>23</v>
      </c>
      <c r="O15" s="8">
        <v>44594</v>
      </c>
      <c r="P15" s="8">
        <v>44571</v>
      </c>
      <c r="Q15" s="1" t="s">
        <v>38</v>
      </c>
      <c r="R15" s="2">
        <v>3</v>
      </c>
      <c r="S15" s="1" t="s">
        <v>39</v>
      </c>
    </row>
    <row r="16" spans="1:23" ht="50.1" customHeight="1">
      <c r="A16" s="6" t="s">
        <v>586</v>
      </c>
      <c r="B16" s="25">
        <v>39234</v>
      </c>
      <c r="C16" s="28">
        <f t="shared" si="0"/>
        <v>14.621917808219179</v>
      </c>
      <c r="D16" s="6">
        <v>63</v>
      </c>
      <c r="E16" s="6" t="s">
        <v>587</v>
      </c>
      <c r="F16" s="1" t="s">
        <v>80</v>
      </c>
      <c r="G16" s="1" t="s">
        <v>33</v>
      </c>
      <c r="H16" s="1" t="s">
        <v>51</v>
      </c>
      <c r="I16" s="1" t="s">
        <v>35</v>
      </c>
      <c r="J16" s="1" t="s">
        <v>221</v>
      </c>
      <c r="K16" s="1" t="s">
        <v>26</v>
      </c>
      <c r="L16" s="1" t="s">
        <v>588</v>
      </c>
      <c r="M16" s="1" t="s">
        <v>28</v>
      </c>
      <c r="N16" s="1">
        <f t="shared" si="1"/>
        <v>23</v>
      </c>
      <c r="O16" s="8">
        <v>44594</v>
      </c>
      <c r="P16" s="8">
        <v>44571</v>
      </c>
      <c r="Q16" s="1" t="s">
        <v>38</v>
      </c>
      <c r="R16" s="2">
        <v>3</v>
      </c>
      <c r="S16" s="1" t="s">
        <v>39</v>
      </c>
    </row>
    <row r="17" spans="1:20" ht="50.1" customHeight="1">
      <c r="A17" s="1" t="s">
        <v>595</v>
      </c>
      <c r="B17" s="8">
        <v>33324</v>
      </c>
      <c r="C17" s="28">
        <f t="shared" si="0"/>
        <v>30.317808219178083</v>
      </c>
      <c r="D17" s="1">
        <v>54</v>
      </c>
      <c r="E17" s="1" t="s">
        <v>596</v>
      </c>
      <c r="F17" s="1" t="s">
        <v>50</v>
      </c>
      <c r="G17" s="1" t="s">
        <v>22</v>
      </c>
      <c r="H17" s="1" t="s">
        <v>66</v>
      </c>
      <c r="I17" s="1" t="s">
        <v>35</v>
      </c>
      <c r="J17" s="1" t="s">
        <v>139</v>
      </c>
      <c r="K17" s="1" t="s">
        <v>36</v>
      </c>
      <c r="L17" s="1" t="s">
        <v>597</v>
      </c>
      <c r="M17" s="1" t="s">
        <v>28</v>
      </c>
      <c r="N17" s="1">
        <f t="shared" si="1"/>
        <v>204</v>
      </c>
      <c r="O17" s="8">
        <v>44594</v>
      </c>
      <c r="P17" s="8">
        <v>44390</v>
      </c>
      <c r="Q17" s="1" t="s">
        <v>66</v>
      </c>
      <c r="R17" s="2" t="s">
        <v>46</v>
      </c>
      <c r="S17" s="1" t="s">
        <v>69</v>
      </c>
    </row>
    <row r="18" spans="1:20" ht="50.1" customHeight="1">
      <c r="A18" s="1" t="s">
        <v>612</v>
      </c>
      <c r="B18" s="8">
        <v>43675</v>
      </c>
      <c r="C18" s="28">
        <f t="shared" si="0"/>
        <v>2.4986301369863013</v>
      </c>
      <c r="D18" s="1">
        <v>43</v>
      </c>
      <c r="E18" s="1" t="s">
        <v>613</v>
      </c>
      <c r="F18" s="1" t="s">
        <v>148</v>
      </c>
      <c r="G18" s="1" t="s">
        <v>33</v>
      </c>
      <c r="H18" s="1" t="s">
        <v>51</v>
      </c>
      <c r="I18" s="1" t="s">
        <v>35</v>
      </c>
      <c r="J18" s="1" t="s">
        <v>86</v>
      </c>
      <c r="K18" s="1" t="s">
        <v>26</v>
      </c>
      <c r="L18" s="1" t="s">
        <v>614</v>
      </c>
      <c r="M18" s="1" t="s">
        <v>28</v>
      </c>
      <c r="N18" s="1">
        <f t="shared" si="1"/>
        <v>8</v>
      </c>
      <c r="O18" s="8">
        <v>44595</v>
      </c>
      <c r="P18" s="8">
        <v>44587</v>
      </c>
      <c r="Q18" s="1" t="s">
        <v>681</v>
      </c>
      <c r="R18" s="2" t="s">
        <v>46</v>
      </c>
      <c r="S18" s="1" t="s">
        <v>120</v>
      </c>
    </row>
    <row r="19" spans="1:20" ht="50.1" customHeight="1">
      <c r="A19" s="1" t="s">
        <v>618</v>
      </c>
      <c r="B19" s="8">
        <v>35934</v>
      </c>
      <c r="C19" s="28">
        <f t="shared" si="0"/>
        <v>23.720547945205478</v>
      </c>
      <c r="D19" s="1">
        <v>44</v>
      </c>
      <c r="E19" s="1" t="s">
        <v>619</v>
      </c>
      <c r="F19" s="1" t="s">
        <v>156</v>
      </c>
      <c r="G19" s="1" t="s">
        <v>33</v>
      </c>
      <c r="H19" s="1" t="s">
        <v>51</v>
      </c>
      <c r="I19" s="1" t="s">
        <v>35</v>
      </c>
      <c r="J19" s="1" t="s">
        <v>620</v>
      </c>
      <c r="K19" s="1" t="s">
        <v>36</v>
      </c>
      <c r="L19" s="1" t="s">
        <v>621</v>
      </c>
      <c r="M19" s="1" t="s">
        <v>28</v>
      </c>
      <c r="N19" s="1">
        <f t="shared" si="1"/>
        <v>1</v>
      </c>
      <c r="O19" s="8">
        <v>44593</v>
      </c>
      <c r="P19" s="8">
        <v>44592</v>
      </c>
      <c r="Q19" s="1" t="s">
        <v>45</v>
      </c>
      <c r="R19" s="2" t="s">
        <v>46</v>
      </c>
      <c r="S19" s="1" t="s">
        <v>47</v>
      </c>
    </row>
    <row r="20" spans="1:20" ht="50.1" customHeight="1">
      <c r="A20" s="1" t="s">
        <v>622</v>
      </c>
      <c r="B20" s="8">
        <v>44557</v>
      </c>
      <c r="C20" s="28">
        <f t="shared" si="0"/>
        <v>9.5890410958904104E-2</v>
      </c>
      <c r="D20" s="1">
        <v>33</v>
      </c>
      <c r="E20" s="1" t="s">
        <v>623</v>
      </c>
      <c r="F20" s="1" t="s">
        <v>344</v>
      </c>
      <c r="G20" s="1" t="s">
        <v>33</v>
      </c>
      <c r="H20" s="1" t="s">
        <v>173</v>
      </c>
      <c r="I20" s="1" t="s">
        <v>35</v>
      </c>
      <c r="J20" s="1" t="s">
        <v>208</v>
      </c>
      <c r="K20" s="1" t="s">
        <v>250</v>
      </c>
      <c r="L20" s="1" t="s">
        <v>624</v>
      </c>
      <c r="M20" s="1" t="s">
        <v>28</v>
      </c>
      <c r="N20" s="1">
        <f t="shared" si="1"/>
        <v>8</v>
      </c>
      <c r="O20" s="8">
        <v>44600</v>
      </c>
      <c r="P20" s="8">
        <v>44592</v>
      </c>
      <c r="Q20" s="1" t="s">
        <v>136</v>
      </c>
      <c r="R20" s="2" t="s">
        <v>46</v>
      </c>
      <c r="S20" s="1" t="s">
        <v>677</v>
      </c>
    </row>
    <row r="21" spans="1:20" ht="50.1" customHeight="1">
      <c r="A21" s="1" t="s">
        <v>625</v>
      </c>
      <c r="B21" s="8">
        <v>42828</v>
      </c>
      <c r="C21" s="28">
        <f t="shared" si="0"/>
        <v>4.8328767123287673</v>
      </c>
      <c r="D21" s="1">
        <v>28</v>
      </c>
      <c r="E21" s="1" t="s">
        <v>626</v>
      </c>
      <c r="F21" s="1" t="s">
        <v>202</v>
      </c>
      <c r="G21" s="1" t="s">
        <v>33</v>
      </c>
      <c r="H21" s="1" t="s">
        <v>51</v>
      </c>
      <c r="I21" s="1" t="s">
        <v>35</v>
      </c>
      <c r="J21" s="1" t="s">
        <v>86</v>
      </c>
      <c r="K21" s="1" t="s">
        <v>26</v>
      </c>
      <c r="L21" s="1" t="s">
        <v>627</v>
      </c>
      <c r="M21" s="1" t="s">
        <v>28</v>
      </c>
      <c r="N21" s="1">
        <f t="shared" si="1"/>
        <v>3</v>
      </c>
      <c r="O21" s="8">
        <v>44595</v>
      </c>
      <c r="P21" s="8">
        <v>44592</v>
      </c>
      <c r="Q21" s="1" t="s">
        <v>681</v>
      </c>
      <c r="R21" s="2" t="s">
        <v>46</v>
      </c>
      <c r="S21" s="1" t="s">
        <v>120</v>
      </c>
    </row>
    <row r="22" spans="1:20" ht="50.1" customHeight="1">
      <c r="A22" s="1" t="s">
        <v>628</v>
      </c>
      <c r="B22" s="8">
        <v>44383</v>
      </c>
      <c r="C22" s="28">
        <f t="shared" si="0"/>
        <v>0.41917808219178082</v>
      </c>
      <c r="D22" s="1">
        <v>48</v>
      </c>
      <c r="E22" s="1" t="s">
        <v>629</v>
      </c>
      <c r="F22" s="1" t="s">
        <v>80</v>
      </c>
      <c r="G22" s="1" t="s">
        <v>33</v>
      </c>
      <c r="H22" s="1" t="s">
        <v>81</v>
      </c>
      <c r="I22" s="1" t="s">
        <v>35</v>
      </c>
      <c r="J22" s="1" t="s">
        <v>86</v>
      </c>
      <c r="K22" s="1" t="s">
        <v>26</v>
      </c>
      <c r="L22" s="1" t="s">
        <v>630</v>
      </c>
      <c r="M22" s="1" t="s">
        <v>28</v>
      </c>
      <c r="N22" s="1">
        <f t="shared" si="1"/>
        <v>64</v>
      </c>
      <c r="O22" s="8">
        <v>44600</v>
      </c>
      <c r="P22" s="8">
        <v>44536</v>
      </c>
      <c r="Q22" s="1" t="s">
        <v>141</v>
      </c>
      <c r="R22" s="2" t="s">
        <v>289</v>
      </c>
      <c r="S22" s="1" t="s">
        <v>97</v>
      </c>
      <c r="T22" s="1" t="s">
        <v>631</v>
      </c>
    </row>
    <row r="23" spans="1:20" ht="50.1" customHeight="1">
      <c r="A23" s="1" t="s">
        <v>632</v>
      </c>
      <c r="B23" s="8">
        <v>40994</v>
      </c>
      <c r="C23" s="28">
        <f t="shared" si="0"/>
        <v>9.8575342465753426</v>
      </c>
      <c r="D23" s="1">
        <v>43</v>
      </c>
      <c r="E23" s="1" t="s">
        <v>633</v>
      </c>
      <c r="F23" s="1" t="s">
        <v>80</v>
      </c>
      <c r="G23" s="1" t="s">
        <v>33</v>
      </c>
      <c r="H23" s="1" t="s">
        <v>51</v>
      </c>
      <c r="I23" s="1" t="s">
        <v>35</v>
      </c>
      <c r="J23" s="1" t="s">
        <v>25</v>
      </c>
      <c r="K23" s="1" t="s">
        <v>26</v>
      </c>
      <c r="L23" s="1" t="s">
        <v>634</v>
      </c>
      <c r="M23" s="1" t="s">
        <v>28</v>
      </c>
      <c r="N23" s="1">
        <f t="shared" si="1"/>
        <v>1</v>
      </c>
      <c r="O23" s="8">
        <v>44593</v>
      </c>
      <c r="P23" s="8">
        <v>44592</v>
      </c>
      <c r="Q23" s="1" t="s">
        <v>38</v>
      </c>
      <c r="R23" s="2" t="s">
        <v>307</v>
      </c>
      <c r="S23" s="1" t="s">
        <v>39</v>
      </c>
    </row>
    <row r="24" spans="1:20" ht="50.1" customHeight="1">
      <c r="A24" s="1" t="s">
        <v>635</v>
      </c>
      <c r="B24" s="8">
        <v>43591</v>
      </c>
      <c r="C24" s="28">
        <f t="shared" si="0"/>
        <v>2.7178082191780821</v>
      </c>
      <c r="D24" s="1">
        <v>26</v>
      </c>
      <c r="E24" s="1" t="s">
        <v>636</v>
      </c>
      <c r="F24" s="1" t="s">
        <v>202</v>
      </c>
      <c r="G24" s="1" t="s">
        <v>33</v>
      </c>
      <c r="H24" s="1" t="s">
        <v>51</v>
      </c>
      <c r="I24" s="1" t="s">
        <v>35</v>
      </c>
      <c r="J24" s="1" t="s">
        <v>221</v>
      </c>
      <c r="K24" s="1" t="s">
        <v>36</v>
      </c>
      <c r="L24" s="1" t="s">
        <v>637</v>
      </c>
      <c r="M24" s="1" t="s">
        <v>28</v>
      </c>
      <c r="N24" s="1">
        <f t="shared" si="1"/>
        <v>20</v>
      </c>
      <c r="O24" s="8">
        <v>44603</v>
      </c>
      <c r="P24" s="8">
        <v>44583</v>
      </c>
      <c r="Q24" s="1" t="s">
        <v>38</v>
      </c>
      <c r="R24" s="2">
        <v>3</v>
      </c>
      <c r="S24" s="1" t="s">
        <v>39</v>
      </c>
    </row>
    <row r="25" spans="1:20" ht="50.1" customHeight="1">
      <c r="A25" s="1" t="s">
        <v>638</v>
      </c>
      <c r="B25" s="8">
        <v>44342</v>
      </c>
      <c r="C25" s="28">
        <f t="shared" si="0"/>
        <v>0.68219178082191778</v>
      </c>
      <c r="D25" s="1">
        <v>53</v>
      </c>
      <c r="E25" s="1" t="s">
        <v>639</v>
      </c>
      <c r="F25" s="1" t="s">
        <v>80</v>
      </c>
      <c r="G25" s="1" t="s">
        <v>400</v>
      </c>
      <c r="H25" s="1" t="s">
        <v>250</v>
      </c>
      <c r="I25" s="1" t="s">
        <v>35</v>
      </c>
      <c r="J25" s="1" t="s">
        <v>230</v>
      </c>
      <c r="K25" s="1" t="s">
        <v>250</v>
      </c>
      <c r="L25" s="1" t="s">
        <v>640</v>
      </c>
      <c r="M25" s="1" t="s">
        <v>28</v>
      </c>
      <c r="N25" s="1">
        <f t="shared" si="1"/>
        <v>3</v>
      </c>
      <c r="O25" s="8">
        <v>44594</v>
      </c>
      <c r="P25" s="8">
        <v>44591</v>
      </c>
      <c r="Q25" s="1" t="s">
        <v>402</v>
      </c>
    </row>
    <row r="26" spans="1:20" ht="50.1" customHeight="1">
      <c r="A26" s="1" t="s">
        <v>641</v>
      </c>
      <c r="B26" s="8">
        <v>44459</v>
      </c>
      <c r="C26" s="28">
        <f t="shared" si="0"/>
        <v>0.31780821917808222</v>
      </c>
      <c r="D26" s="1">
        <v>24</v>
      </c>
      <c r="E26" s="1" t="s">
        <v>642</v>
      </c>
      <c r="F26" s="1" t="s">
        <v>148</v>
      </c>
      <c r="G26" s="1" t="s">
        <v>33</v>
      </c>
      <c r="H26" s="1" t="s">
        <v>51</v>
      </c>
      <c r="I26" s="1" t="s">
        <v>35</v>
      </c>
      <c r="J26" s="1" t="s">
        <v>150</v>
      </c>
      <c r="K26" s="1" t="s">
        <v>250</v>
      </c>
      <c r="L26" s="1" t="s">
        <v>643</v>
      </c>
      <c r="M26" s="1" t="s">
        <v>28</v>
      </c>
      <c r="N26" s="1">
        <f t="shared" si="1"/>
        <v>20</v>
      </c>
      <c r="O26" s="8">
        <v>44595</v>
      </c>
      <c r="P26" s="8">
        <v>44575</v>
      </c>
      <c r="Q26" s="1" t="s">
        <v>302</v>
      </c>
      <c r="R26" s="2" t="s">
        <v>46</v>
      </c>
      <c r="S26" s="1" t="s">
        <v>303</v>
      </c>
    </row>
    <row r="27" spans="1:20" ht="50.1" customHeight="1">
      <c r="A27" s="1" t="s">
        <v>644</v>
      </c>
      <c r="B27" s="8">
        <v>44520</v>
      </c>
      <c r="C27" s="28">
        <f t="shared" si="0"/>
        <v>0.15890410958904111</v>
      </c>
      <c r="D27" s="1">
        <v>29</v>
      </c>
      <c r="E27" s="1" t="s">
        <v>645</v>
      </c>
      <c r="F27" s="1" t="s">
        <v>148</v>
      </c>
      <c r="G27" s="1" t="s">
        <v>33</v>
      </c>
      <c r="H27" s="1" t="s">
        <v>51</v>
      </c>
      <c r="I27" s="1" t="s">
        <v>35</v>
      </c>
      <c r="J27" s="1" t="s">
        <v>249</v>
      </c>
      <c r="K27" s="1" t="s">
        <v>250</v>
      </c>
      <c r="L27" s="1" t="s">
        <v>646</v>
      </c>
      <c r="M27" s="1" t="s">
        <v>28</v>
      </c>
      <c r="N27" s="1">
        <f t="shared" si="1"/>
        <v>17</v>
      </c>
      <c r="O27" s="8">
        <v>44595</v>
      </c>
      <c r="P27" s="8">
        <v>44578</v>
      </c>
      <c r="Q27" s="1" t="s">
        <v>249</v>
      </c>
      <c r="R27" s="2" t="s">
        <v>46</v>
      </c>
      <c r="S27" s="1" t="s">
        <v>182</v>
      </c>
    </row>
    <row r="28" spans="1:20" ht="50.1" customHeight="1">
      <c r="A28" s="1" t="s">
        <v>652</v>
      </c>
      <c r="B28" s="8">
        <v>35261</v>
      </c>
      <c r="C28" s="28">
        <f t="shared" si="0"/>
        <v>25.572602739726026</v>
      </c>
      <c r="D28" s="1">
        <v>51</v>
      </c>
      <c r="E28" s="1" t="s">
        <v>653</v>
      </c>
      <c r="F28" s="1" t="s">
        <v>21</v>
      </c>
      <c r="G28" s="1" t="s">
        <v>33</v>
      </c>
      <c r="H28" s="1" t="s">
        <v>250</v>
      </c>
      <c r="I28" s="1" t="s">
        <v>35</v>
      </c>
      <c r="J28" s="1" t="s">
        <v>150</v>
      </c>
      <c r="K28" s="1" t="s">
        <v>517</v>
      </c>
      <c r="L28" s="1" t="s">
        <v>654</v>
      </c>
      <c r="M28" s="1" t="s">
        <v>28</v>
      </c>
      <c r="N28" s="1">
        <f t="shared" si="1"/>
        <v>0</v>
      </c>
      <c r="O28" s="8">
        <v>44595</v>
      </c>
      <c r="P28" s="8">
        <v>44595</v>
      </c>
      <c r="Q28" s="1" t="s">
        <v>439</v>
      </c>
      <c r="R28" s="2" t="s">
        <v>46</v>
      </c>
      <c r="S28" s="1" t="s">
        <v>604</v>
      </c>
    </row>
    <row r="29" spans="1:20" ht="50.1" customHeight="1">
      <c r="A29" s="1" t="s">
        <v>655</v>
      </c>
      <c r="B29" s="8">
        <v>35853</v>
      </c>
      <c r="C29" s="28">
        <f t="shared" si="0"/>
        <v>23.942465753424656</v>
      </c>
      <c r="D29" s="1">
        <v>45</v>
      </c>
      <c r="E29" s="1" t="s">
        <v>656</v>
      </c>
      <c r="F29" s="1" t="s">
        <v>58</v>
      </c>
      <c r="G29" s="1" t="s">
        <v>33</v>
      </c>
      <c r="H29" s="1" t="s">
        <v>81</v>
      </c>
      <c r="I29" s="1" t="s">
        <v>35</v>
      </c>
      <c r="J29" s="1" t="s">
        <v>25</v>
      </c>
      <c r="K29" s="1" t="s">
        <v>36</v>
      </c>
      <c r="L29" s="1" t="s">
        <v>657</v>
      </c>
      <c r="M29" s="1" t="s">
        <v>28</v>
      </c>
      <c r="N29" s="1">
        <f t="shared" si="1"/>
        <v>4</v>
      </c>
      <c r="O29" s="8">
        <v>44596</v>
      </c>
      <c r="P29" s="8">
        <v>44592</v>
      </c>
      <c r="Q29" s="1" t="s">
        <v>125</v>
      </c>
      <c r="R29" s="2">
        <v>2</v>
      </c>
      <c r="S29" s="1" t="s">
        <v>126</v>
      </c>
    </row>
    <row r="30" spans="1:20" ht="50.1" customHeight="1">
      <c r="A30" s="1" t="s">
        <v>658</v>
      </c>
      <c r="B30" s="8">
        <v>39195</v>
      </c>
      <c r="C30" s="28">
        <f t="shared" si="0"/>
        <v>14.783561643835617</v>
      </c>
      <c r="D30" s="1">
        <v>56</v>
      </c>
      <c r="E30" s="1" t="s">
        <v>659</v>
      </c>
      <c r="F30" s="1" t="s">
        <v>148</v>
      </c>
      <c r="G30" s="1" t="s">
        <v>33</v>
      </c>
      <c r="H30" s="1" t="s">
        <v>179</v>
      </c>
      <c r="I30" s="1" t="s">
        <v>35</v>
      </c>
      <c r="J30" s="1" t="s">
        <v>292</v>
      </c>
      <c r="K30" s="1" t="s">
        <v>250</v>
      </c>
      <c r="L30" s="1" t="s">
        <v>660</v>
      </c>
      <c r="M30" s="1" t="s">
        <v>28</v>
      </c>
      <c r="N30" s="1">
        <f t="shared" si="1"/>
        <v>9</v>
      </c>
      <c r="O30" s="8">
        <v>44600</v>
      </c>
      <c r="P30" s="8">
        <v>44591</v>
      </c>
      <c r="Q30" s="1" t="s">
        <v>136</v>
      </c>
      <c r="R30" s="2" t="s">
        <v>46</v>
      </c>
      <c r="S30" s="1" t="s">
        <v>346</v>
      </c>
    </row>
    <row r="31" spans="1:20" ht="50.1" customHeight="1">
      <c r="A31" s="1" t="s">
        <v>661</v>
      </c>
      <c r="B31" s="8">
        <v>42506</v>
      </c>
      <c r="C31" s="28">
        <f t="shared" si="0"/>
        <v>5.6684931506849319</v>
      </c>
      <c r="D31" s="1">
        <v>31</v>
      </c>
      <c r="E31" s="1" t="s">
        <v>662</v>
      </c>
      <c r="F31" s="1" t="s">
        <v>202</v>
      </c>
      <c r="G31" s="1" t="s">
        <v>22</v>
      </c>
      <c r="H31" s="1" t="s">
        <v>59</v>
      </c>
      <c r="I31" s="1" t="s">
        <v>35</v>
      </c>
      <c r="J31" s="1" t="s">
        <v>150</v>
      </c>
      <c r="K31" s="1" t="s">
        <v>26</v>
      </c>
      <c r="L31" s="1" t="s">
        <v>663</v>
      </c>
      <c r="M31" s="1" t="s">
        <v>28</v>
      </c>
      <c r="N31" s="1">
        <f t="shared" si="1"/>
        <v>28</v>
      </c>
      <c r="O31" s="8">
        <v>44603</v>
      </c>
      <c r="P31" s="8">
        <v>44575</v>
      </c>
      <c r="Q31" s="1" t="s">
        <v>249</v>
      </c>
      <c r="R31" s="2" t="s">
        <v>46</v>
      </c>
      <c r="S31" s="1" t="s">
        <v>182</v>
      </c>
    </row>
    <row r="32" spans="1:20" ht="50.1" customHeight="1">
      <c r="A32" s="1" t="s">
        <v>664</v>
      </c>
      <c r="B32" s="8">
        <v>41050</v>
      </c>
      <c r="C32" s="28">
        <f t="shared" si="0"/>
        <v>9.7150684931506852</v>
      </c>
      <c r="D32" s="1">
        <v>32</v>
      </c>
      <c r="E32" s="1" t="s">
        <v>665</v>
      </c>
      <c r="F32" s="1" t="s">
        <v>58</v>
      </c>
      <c r="G32" s="1" t="s">
        <v>33</v>
      </c>
      <c r="H32" s="1" t="s">
        <v>42</v>
      </c>
      <c r="I32" s="1" t="s">
        <v>35</v>
      </c>
      <c r="J32" s="1" t="s">
        <v>25</v>
      </c>
      <c r="K32" s="1" t="s">
        <v>36</v>
      </c>
      <c r="L32" s="1" t="s">
        <v>666</v>
      </c>
      <c r="M32" s="1" t="s">
        <v>28</v>
      </c>
      <c r="N32" s="1">
        <f t="shared" si="1"/>
        <v>5</v>
      </c>
      <c r="O32" s="8">
        <v>44601</v>
      </c>
      <c r="P32" s="8">
        <v>44596</v>
      </c>
      <c r="Q32" s="1" t="s">
        <v>125</v>
      </c>
      <c r="R32" s="2">
        <v>2</v>
      </c>
      <c r="S32" s="1" t="s">
        <v>126</v>
      </c>
    </row>
    <row r="33" spans="1:20" ht="50.1" customHeight="1">
      <c r="A33" s="1" t="s">
        <v>667</v>
      </c>
      <c r="B33" s="8">
        <v>44487</v>
      </c>
      <c r="C33" s="28">
        <f t="shared" si="0"/>
        <v>0.29863013698630136</v>
      </c>
      <c r="D33" s="1">
        <v>48</v>
      </c>
      <c r="E33" s="1" t="s">
        <v>668</v>
      </c>
      <c r="F33" s="1" t="s">
        <v>80</v>
      </c>
      <c r="G33" s="1" t="s">
        <v>33</v>
      </c>
      <c r="H33" s="1" t="s">
        <v>179</v>
      </c>
      <c r="I33" s="1" t="s">
        <v>35</v>
      </c>
      <c r="J33" s="1" t="s">
        <v>669</v>
      </c>
      <c r="L33" s="1" t="s">
        <v>670</v>
      </c>
      <c r="M33" s="1" t="s">
        <v>28</v>
      </c>
      <c r="N33" s="1">
        <f t="shared" si="1"/>
        <v>0</v>
      </c>
      <c r="O33" s="8">
        <v>44596</v>
      </c>
      <c r="P33" s="8">
        <v>44596</v>
      </c>
      <c r="Q33" s="1" t="s">
        <v>249</v>
      </c>
      <c r="R33" s="2" t="s">
        <v>46</v>
      </c>
      <c r="S33" s="1" t="s">
        <v>182</v>
      </c>
    </row>
    <row r="34" spans="1:20" ht="50.1" customHeight="1">
      <c r="A34" s="1" t="s">
        <v>671</v>
      </c>
      <c r="B34" s="8">
        <v>44515</v>
      </c>
      <c r="C34" s="28">
        <f t="shared" si="0"/>
        <v>0.21643835616438356</v>
      </c>
      <c r="D34" s="1">
        <v>31</v>
      </c>
      <c r="E34" s="1" t="s">
        <v>672</v>
      </c>
      <c r="F34" s="1" t="s">
        <v>148</v>
      </c>
      <c r="G34" s="1" t="s">
        <v>33</v>
      </c>
      <c r="H34" s="1" t="s">
        <v>51</v>
      </c>
      <c r="I34" s="1" t="s">
        <v>35</v>
      </c>
      <c r="J34" s="1" t="s">
        <v>25</v>
      </c>
      <c r="K34" s="1" t="s">
        <v>36</v>
      </c>
      <c r="L34" s="1" t="s">
        <v>673</v>
      </c>
      <c r="M34" s="1" t="s">
        <v>28</v>
      </c>
      <c r="N34" s="1">
        <f t="shared" si="1"/>
        <v>16</v>
      </c>
      <c r="O34" s="8">
        <v>44610</v>
      </c>
      <c r="P34" s="8">
        <v>44594</v>
      </c>
      <c r="Q34" s="1" t="s">
        <v>141</v>
      </c>
      <c r="R34" s="2" t="s">
        <v>289</v>
      </c>
      <c r="S34" s="1" t="s">
        <v>96</v>
      </c>
    </row>
    <row r="35" spans="1:20" ht="50.1" customHeight="1">
      <c r="A35" s="1" t="s">
        <v>674</v>
      </c>
      <c r="B35" s="8">
        <v>44515</v>
      </c>
      <c r="C35" s="28">
        <f t="shared" si="0"/>
        <v>0.21369863013698631</v>
      </c>
      <c r="D35" s="1">
        <v>23</v>
      </c>
      <c r="E35" s="1" t="s">
        <v>675</v>
      </c>
      <c r="F35" s="1" t="s">
        <v>21</v>
      </c>
      <c r="G35" s="1" t="s">
        <v>33</v>
      </c>
      <c r="H35" s="1" t="s">
        <v>51</v>
      </c>
      <c r="I35" s="1" t="s">
        <v>35</v>
      </c>
      <c r="J35" s="1" t="s">
        <v>292</v>
      </c>
      <c r="K35" s="1" t="s">
        <v>60</v>
      </c>
      <c r="L35" s="1" t="s">
        <v>676</v>
      </c>
      <c r="M35" s="1" t="s">
        <v>28</v>
      </c>
      <c r="N35" s="1">
        <f t="shared" si="1"/>
        <v>5</v>
      </c>
      <c r="O35" s="8">
        <v>44598</v>
      </c>
      <c r="P35" s="8">
        <v>44593</v>
      </c>
      <c r="Q35" s="1" t="s">
        <v>136</v>
      </c>
      <c r="R35" s="2" t="s">
        <v>46</v>
      </c>
      <c r="S35" s="1" t="s">
        <v>677</v>
      </c>
    </row>
    <row r="36" spans="1:20" ht="50.1" customHeight="1">
      <c r="A36" s="1" t="s">
        <v>678</v>
      </c>
      <c r="B36" s="8">
        <v>44459</v>
      </c>
      <c r="C36" s="28">
        <f t="shared" si="0"/>
        <v>0.37534246575342467</v>
      </c>
      <c r="D36" s="1">
        <v>29</v>
      </c>
      <c r="E36" s="1" t="s">
        <v>679</v>
      </c>
      <c r="F36" s="1" t="s">
        <v>80</v>
      </c>
      <c r="G36" s="1" t="s">
        <v>33</v>
      </c>
      <c r="H36" s="1" t="s">
        <v>42</v>
      </c>
      <c r="I36" s="1" t="s">
        <v>35</v>
      </c>
      <c r="J36" s="1" t="s">
        <v>86</v>
      </c>
      <c r="K36" s="1" t="s">
        <v>36</v>
      </c>
      <c r="L36" s="1" t="s">
        <v>680</v>
      </c>
      <c r="M36" s="1" t="s">
        <v>28</v>
      </c>
      <c r="N36" s="1">
        <f t="shared" si="1"/>
        <v>4</v>
      </c>
      <c r="O36" s="8">
        <v>44600</v>
      </c>
      <c r="P36" s="8">
        <v>44596</v>
      </c>
      <c r="Q36" s="1" t="s">
        <v>681</v>
      </c>
      <c r="R36" s="2" t="s">
        <v>46</v>
      </c>
      <c r="S36" s="1" t="s">
        <v>120</v>
      </c>
    </row>
    <row r="37" spans="1:20" ht="50.1" customHeight="1">
      <c r="A37" s="1" t="s">
        <v>682</v>
      </c>
      <c r="B37" s="8">
        <v>40973</v>
      </c>
      <c r="C37" s="28">
        <f t="shared" si="0"/>
        <v>9.9287671232876704</v>
      </c>
      <c r="D37" s="1">
        <v>60</v>
      </c>
      <c r="E37" s="1" t="s">
        <v>683</v>
      </c>
      <c r="F37" s="1" t="s">
        <v>80</v>
      </c>
      <c r="G37" s="1" t="s">
        <v>22</v>
      </c>
      <c r="H37" s="1" t="s">
        <v>684</v>
      </c>
      <c r="I37" s="1" t="s">
        <v>685</v>
      </c>
      <c r="J37" s="1" t="s">
        <v>134</v>
      </c>
      <c r="L37" s="1" t="s">
        <v>686</v>
      </c>
      <c r="M37" s="1" t="s">
        <v>28</v>
      </c>
      <c r="N37" s="1">
        <f t="shared" si="1"/>
        <v>3</v>
      </c>
      <c r="O37" s="8">
        <v>44600</v>
      </c>
      <c r="P37" s="8">
        <v>44597</v>
      </c>
      <c r="Q37" s="1" t="s">
        <v>687</v>
      </c>
      <c r="R37" s="2" t="s">
        <v>46</v>
      </c>
      <c r="S37" s="1" t="s">
        <v>153</v>
      </c>
    </row>
    <row r="38" spans="1:20" ht="50.1" customHeight="1">
      <c r="A38" s="1" t="s">
        <v>688</v>
      </c>
      <c r="B38" s="8">
        <v>43791</v>
      </c>
      <c r="C38" s="28">
        <f t="shared" si="0"/>
        <v>2.2109589041095892</v>
      </c>
      <c r="D38" s="1">
        <v>37</v>
      </c>
      <c r="E38" s="1" t="s">
        <v>689</v>
      </c>
      <c r="F38" s="1" t="s">
        <v>156</v>
      </c>
      <c r="G38" s="1" t="s">
        <v>33</v>
      </c>
      <c r="H38" s="1" t="s">
        <v>42</v>
      </c>
      <c r="I38" s="1" t="s">
        <v>35</v>
      </c>
      <c r="J38" s="1" t="s">
        <v>581</v>
      </c>
      <c r="K38" s="1" t="s">
        <v>36</v>
      </c>
      <c r="L38" s="1" t="s">
        <v>690</v>
      </c>
      <c r="M38" s="1" t="s">
        <v>28</v>
      </c>
      <c r="N38" s="1">
        <f t="shared" si="1"/>
        <v>5</v>
      </c>
      <c r="O38" s="8">
        <v>44603</v>
      </c>
      <c r="P38" s="8">
        <v>44598</v>
      </c>
      <c r="Q38" s="1" t="s">
        <v>125</v>
      </c>
      <c r="R38" s="2">
        <v>2</v>
      </c>
      <c r="S38" s="1" t="s">
        <v>126</v>
      </c>
    </row>
    <row r="39" spans="1:20" ht="50.1" customHeight="1">
      <c r="A39" s="1" t="s">
        <v>691</v>
      </c>
      <c r="B39" s="8">
        <v>38818</v>
      </c>
      <c r="C39" s="28">
        <f t="shared" si="0"/>
        <v>15.816438356164383</v>
      </c>
      <c r="D39" s="1">
        <v>50</v>
      </c>
      <c r="E39" s="1" t="s">
        <v>692</v>
      </c>
      <c r="F39" s="1" t="s">
        <v>21</v>
      </c>
      <c r="G39" s="1" t="s">
        <v>22</v>
      </c>
      <c r="H39" s="1" t="s">
        <v>173</v>
      </c>
      <c r="I39" s="1" t="s">
        <v>35</v>
      </c>
      <c r="J39" s="1" t="s">
        <v>86</v>
      </c>
      <c r="K39" s="1" t="s">
        <v>256</v>
      </c>
      <c r="L39" s="1" t="s">
        <v>693</v>
      </c>
      <c r="M39" s="1" t="s">
        <v>28</v>
      </c>
      <c r="N39" s="1">
        <f t="shared" si="1"/>
        <v>7</v>
      </c>
      <c r="O39" s="8">
        <v>44598</v>
      </c>
      <c r="P39" s="8">
        <v>44591</v>
      </c>
      <c r="Q39" s="1" t="s">
        <v>153</v>
      </c>
      <c r="R39" s="2" t="s">
        <v>46</v>
      </c>
      <c r="S39" s="1" t="s">
        <v>153</v>
      </c>
    </row>
    <row r="40" spans="1:20" ht="50.1" customHeight="1">
      <c r="A40" s="1" t="s">
        <v>694</v>
      </c>
      <c r="B40" s="8">
        <v>41197</v>
      </c>
      <c r="C40" s="28">
        <f t="shared" si="0"/>
        <v>9.3123287671232884</v>
      </c>
      <c r="D40" s="1">
        <v>36</v>
      </c>
      <c r="E40" s="1" t="s">
        <v>695</v>
      </c>
      <c r="F40" s="1" t="s">
        <v>50</v>
      </c>
      <c r="G40" s="1" t="s">
        <v>33</v>
      </c>
      <c r="H40" s="1" t="s">
        <v>51</v>
      </c>
      <c r="I40" s="1" t="s">
        <v>35</v>
      </c>
      <c r="J40" s="1" t="s">
        <v>221</v>
      </c>
      <c r="K40" s="1" t="s">
        <v>36</v>
      </c>
      <c r="L40" s="1" t="s">
        <v>696</v>
      </c>
      <c r="M40" s="1" t="s">
        <v>28</v>
      </c>
      <c r="N40" s="1">
        <f t="shared" si="1"/>
        <v>7</v>
      </c>
      <c r="O40" s="8">
        <v>44603</v>
      </c>
      <c r="P40" s="8">
        <v>44596</v>
      </c>
      <c r="Q40" s="1" t="s">
        <v>141</v>
      </c>
      <c r="R40" s="2">
        <v>6</v>
      </c>
      <c r="S40" s="1" t="s">
        <v>97</v>
      </c>
    </row>
    <row r="41" spans="1:20" ht="50.1" customHeight="1">
      <c r="A41" s="1" t="s">
        <v>697</v>
      </c>
      <c r="B41" s="8">
        <v>34602</v>
      </c>
      <c r="C41" s="28">
        <f t="shared" si="0"/>
        <v>27.375342465753423</v>
      </c>
      <c r="D41" s="1">
        <v>47</v>
      </c>
      <c r="E41" s="1" t="s">
        <v>698</v>
      </c>
      <c r="F41" s="1" t="s">
        <v>344</v>
      </c>
      <c r="G41" s="1" t="s">
        <v>22</v>
      </c>
      <c r="H41" s="1" t="s">
        <v>149</v>
      </c>
      <c r="I41" s="1" t="s">
        <v>35</v>
      </c>
      <c r="J41" s="1" t="s">
        <v>86</v>
      </c>
      <c r="K41" s="1" t="s">
        <v>250</v>
      </c>
      <c r="L41" s="1" t="s">
        <v>699</v>
      </c>
      <c r="M41" s="1" t="s">
        <v>28</v>
      </c>
      <c r="N41" s="1">
        <f t="shared" si="1"/>
        <v>13</v>
      </c>
      <c r="O41" s="8">
        <v>44607</v>
      </c>
      <c r="P41" s="8">
        <v>44594</v>
      </c>
      <c r="Q41" s="1" t="s">
        <v>66</v>
      </c>
      <c r="R41" s="2" t="s">
        <v>46</v>
      </c>
      <c r="S41" s="1" t="s">
        <v>69</v>
      </c>
    </row>
    <row r="42" spans="1:20" ht="50.1" customHeight="1">
      <c r="A42" s="1" t="s">
        <v>700</v>
      </c>
      <c r="B42" s="8">
        <v>40009</v>
      </c>
      <c r="C42" s="28">
        <f t="shared" si="0"/>
        <v>12.575342465753424</v>
      </c>
      <c r="D42" s="1">
        <v>59</v>
      </c>
      <c r="E42" s="1" t="s">
        <v>701</v>
      </c>
      <c r="F42" s="1" t="s">
        <v>579</v>
      </c>
      <c r="G42" s="1" t="s">
        <v>33</v>
      </c>
      <c r="H42" s="1" t="s">
        <v>34</v>
      </c>
      <c r="I42" s="1" t="s">
        <v>35</v>
      </c>
      <c r="J42" s="1" t="s">
        <v>25</v>
      </c>
      <c r="K42" s="1" t="s">
        <v>36</v>
      </c>
      <c r="L42" s="1" t="s">
        <v>702</v>
      </c>
      <c r="M42" s="1" t="s">
        <v>28</v>
      </c>
      <c r="N42" s="1">
        <f t="shared" si="1"/>
        <v>8</v>
      </c>
      <c r="O42" s="8">
        <v>44607</v>
      </c>
      <c r="P42" s="8">
        <v>44599</v>
      </c>
      <c r="Q42" s="1" t="s">
        <v>141</v>
      </c>
      <c r="R42" s="2" t="s">
        <v>564</v>
      </c>
      <c r="S42" s="1" t="s">
        <v>96</v>
      </c>
    </row>
    <row r="43" spans="1:20" ht="50.1" customHeight="1">
      <c r="A43" s="1" t="s">
        <v>703</v>
      </c>
      <c r="B43" s="8">
        <v>34835</v>
      </c>
      <c r="C43" s="28">
        <f t="shared" si="0"/>
        <v>26.75068493150685</v>
      </c>
      <c r="D43" s="1">
        <v>48</v>
      </c>
      <c r="E43" s="1" t="s">
        <v>704</v>
      </c>
      <c r="F43" s="1" t="s">
        <v>705</v>
      </c>
      <c r="G43" s="1" t="s">
        <v>33</v>
      </c>
      <c r="H43" s="1" t="s">
        <v>51</v>
      </c>
      <c r="I43" s="1" t="s">
        <v>35</v>
      </c>
      <c r="J43" s="1" t="s">
        <v>174</v>
      </c>
      <c r="K43" s="1" t="s">
        <v>26</v>
      </c>
      <c r="L43" s="1" t="s">
        <v>706</v>
      </c>
      <c r="M43" s="1" t="s">
        <v>28</v>
      </c>
      <c r="N43" s="1">
        <f t="shared" si="1"/>
        <v>2</v>
      </c>
      <c r="O43" s="8">
        <v>44601</v>
      </c>
      <c r="P43" s="8">
        <v>44599</v>
      </c>
      <c r="Q43" s="1" t="s">
        <v>141</v>
      </c>
      <c r="R43" s="2" t="s">
        <v>289</v>
      </c>
      <c r="S43" s="1" t="s">
        <v>97</v>
      </c>
      <c r="T43" s="1" t="s">
        <v>631</v>
      </c>
    </row>
    <row r="44" spans="1:20" ht="50.1" customHeight="1">
      <c r="A44" s="1" t="s">
        <v>707</v>
      </c>
      <c r="B44" s="8">
        <v>42898</v>
      </c>
      <c r="C44" s="28">
        <f t="shared" si="0"/>
        <v>4.6630136986301371</v>
      </c>
      <c r="D44" s="1">
        <v>25</v>
      </c>
      <c r="E44" s="1" t="s">
        <v>708</v>
      </c>
      <c r="F44" s="1" t="s">
        <v>189</v>
      </c>
      <c r="G44" s="1" t="s">
        <v>33</v>
      </c>
      <c r="H44" s="1" t="s">
        <v>470</v>
      </c>
      <c r="I44" s="1" t="s">
        <v>35</v>
      </c>
      <c r="J44" s="1" t="s">
        <v>25</v>
      </c>
      <c r="K44" s="1" t="s">
        <v>36</v>
      </c>
      <c r="L44" s="1" t="s">
        <v>709</v>
      </c>
      <c r="M44" s="1" t="s">
        <v>28</v>
      </c>
      <c r="N44" s="1">
        <f t="shared" si="1"/>
        <v>16</v>
      </c>
      <c r="O44" s="8">
        <v>44616</v>
      </c>
      <c r="P44" s="8">
        <v>44600</v>
      </c>
      <c r="Q44" s="1" t="s">
        <v>499</v>
      </c>
      <c r="R44" s="2" t="s">
        <v>46</v>
      </c>
      <c r="S44" s="1" t="s">
        <v>47</v>
      </c>
    </row>
    <row r="45" spans="1:20" ht="50.1" customHeight="1">
      <c r="A45" s="1" t="s">
        <v>710</v>
      </c>
      <c r="B45" s="8">
        <v>32194</v>
      </c>
      <c r="C45" s="28">
        <f t="shared" si="0"/>
        <v>33.550684931506851</v>
      </c>
      <c r="D45" s="1">
        <v>62</v>
      </c>
      <c r="E45" s="1" t="s">
        <v>711</v>
      </c>
      <c r="F45" s="1" t="s">
        <v>21</v>
      </c>
      <c r="G45" s="1" t="s">
        <v>33</v>
      </c>
      <c r="H45" s="1" t="s">
        <v>42</v>
      </c>
      <c r="I45" s="1" t="s">
        <v>35</v>
      </c>
      <c r="J45" s="1" t="s">
        <v>25</v>
      </c>
      <c r="K45" s="1" t="s">
        <v>36</v>
      </c>
      <c r="L45" s="1" t="s">
        <v>712</v>
      </c>
      <c r="M45" s="1" t="s">
        <v>28</v>
      </c>
      <c r="N45" s="1">
        <f t="shared" si="1"/>
        <v>165</v>
      </c>
      <c r="O45" s="8">
        <v>44605</v>
      </c>
      <c r="P45" s="8">
        <v>44440</v>
      </c>
      <c r="Q45" s="1" t="s">
        <v>125</v>
      </c>
      <c r="R45" s="2">
        <v>2</v>
      </c>
      <c r="S45" s="1" t="s">
        <v>126</v>
      </c>
    </row>
    <row r="46" spans="1:20" ht="50.1" customHeight="1">
      <c r="A46" s="1" t="s">
        <v>713</v>
      </c>
      <c r="B46" s="8">
        <v>40021</v>
      </c>
      <c r="C46" s="28">
        <f t="shared" si="0"/>
        <v>12.547945205479452</v>
      </c>
      <c r="D46" s="1">
        <v>49</v>
      </c>
      <c r="E46" s="1" t="s">
        <v>714</v>
      </c>
      <c r="F46" s="1" t="s">
        <v>129</v>
      </c>
      <c r="G46" s="1" t="s">
        <v>22</v>
      </c>
      <c r="H46" s="1" t="s">
        <v>149</v>
      </c>
      <c r="I46" s="1" t="s">
        <v>35</v>
      </c>
      <c r="J46" s="1" t="s">
        <v>174</v>
      </c>
      <c r="K46" s="1" t="s">
        <v>26</v>
      </c>
      <c r="L46" s="1" t="s">
        <v>715</v>
      </c>
      <c r="M46" s="1" t="s">
        <v>28</v>
      </c>
      <c r="N46" s="1">
        <f t="shared" si="1"/>
        <v>1</v>
      </c>
      <c r="O46" s="8">
        <v>44602</v>
      </c>
      <c r="P46" s="8">
        <v>44601</v>
      </c>
      <c r="Q46" s="1" t="s">
        <v>66</v>
      </c>
      <c r="R46" s="2" t="s">
        <v>46</v>
      </c>
      <c r="S46" s="1" t="s">
        <v>69</v>
      </c>
    </row>
    <row r="47" spans="1:20" ht="50.1" customHeight="1">
      <c r="A47" s="1" t="s">
        <v>716</v>
      </c>
      <c r="B47" s="8">
        <v>36129</v>
      </c>
      <c r="C47" s="28">
        <f t="shared" si="0"/>
        <v>23.210958904109589</v>
      </c>
      <c r="D47" s="1">
        <v>65</v>
      </c>
      <c r="E47" s="1" t="s">
        <v>717</v>
      </c>
      <c r="F47" s="1" t="s">
        <v>178</v>
      </c>
      <c r="G47" s="1" t="s">
        <v>33</v>
      </c>
      <c r="H47" s="1" t="s">
        <v>42</v>
      </c>
      <c r="I47" s="1" t="s">
        <v>35</v>
      </c>
      <c r="J47" s="1" t="s">
        <v>230</v>
      </c>
      <c r="K47" s="1" t="s">
        <v>250</v>
      </c>
      <c r="L47" s="1" t="s">
        <v>718</v>
      </c>
      <c r="M47" s="1" t="s">
        <v>28</v>
      </c>
      <c r="N47" s="1">
        <f t="shared" si="1"/>
        <v>15</v>
      </c>
      <c r="O47" s="8">
        <v>44616</v>
      </c>
      <c r="P47" s="8">
        <v>44601</v>
      </c>
      <c r="Q47" s="1" t="s">
        <v>125</v>
      </c>
      <c r="R47" s="2">
        <v>2</v>
      </c>
      <c r="S47" s="1" t="s">
        <v>126</v>
      </c>
    </row>
    <row r="48" spans="1:20" ht="50.1" customHeight="1">
      <c r="A48" s="1" t="s">
        <v>719</v>
      </c>
      <c r="B48" s="8">
        <v>37400</v>
      </c>
      <c r="C48" s="28">
        <f t="shared" si="0"/>
        <v>19.734246575342464</v>
      </c>
      <c r="D48" s="1">
        <v>64</v>
      </c>
      <c r="E48" s="1" t="s">
        <v>720</v>
      </c>
      <c r="F48" s="1" t="s">
        <v>80</v>
      </c>
      <c r="G48" s="1" t="s">
        <v>33</v>
      </c>
      <c r="H48" s="1" t="s">
        <v>42</v>
      </c>
      <c r="I48" s="1" t="s">
        <v>35</v>
      </c>
      <c r="J48" s="1" t="s">
        <v>234</v>
      </c>
      <c r="K48" s="1" t="s">
        <v>250</v>
      </c>
      <c r="L48" s="1" t="s">
        <v>721</v>
      </c>
      <c r="M48" s="1" t="s">
        <v>28</v>
      </c>
      <c r="N48" s="1">
        <f t="shared" si="1"/>
        <v>0</v>
      </c>
      <c r="O48" s="8">
        <v>44603</v>
      </c>
      <c r="P48" s="8">
        <v>44603</v>
      </c>
      <c r="Q48" s="1" t="s">
        <v>125</v>
      </c>
      <c r="R48" s="2">
        <v>2</v>
      </c>
      <c r="S48" s="1" t="s">
        <v>126</v>
      </c>
    </row>
    <row r="49" spans="1:19" ht="50.1" customHeight="1">
      <c r="A49" s="1" t="s">
        <v>727</v>
      </c>
      <c r="B49" s="8">
        <v>44536</v>
      </c>
      <c r="C49" s="28">
        <f t="shared" si="0"/>
        <v>0.18356164383561643</v>
      </c>
      <c r="D49" s="1">
        <v>51</v>
      </c>
      <c r="E49" s="1" t="s">
        <v>728</v>
      </c>
      <c r="F49" s="1" t="s">
        <v>80</v>
      </c>
      <c r="G49" s="1" t="s">
        <v>724</v>
      </c>
      <c r="H49" s="1" t="s">
        <v>42</v>
      </c>
      <c r="I49" s="1" t="s">
        <v>35</v>
      </c>
      <c r="J49" s="1" t="s">
        <v>150</v>
      </c>
      <c r="K49" s="1" t="s">
        <v>26</v>
      </c>
      <c r="L49" s="1" t="s">
        <v>729</v>
      </c>
      <c r="M49" s="2" t="s">
        <v>28</v>
      </c>
      <c r="N49" s="1">
        <f t="shared" si="1"/>
        <v>3</v>
      </c>
      <c r="O49" s="8">
        <v>44606</v>
      </c>
      <c r="P49" s="8">
        <v>44603</v>
      </c>
      <c r="Q49" s="2" t="s">
        <v>439</v>
      </c>
      <c r="R49" s="1" t="s">
        <v>46</v>
      </c>
      <c r="S49" s="1" t="s">
        <v>604</v>
      </c>
    </row>
    <row r="50" spans="1:19" ht="50.1" customHeight="1">
      <c r="A50" s="1" t="s">
        <v>733</v>
      </c>
      <c r="B50" s="8">
        <v>40345</v>
      </c>
      <c r="C50" s="28">
        <f t="shared" si="0"/>
        <v>11.665753424657535</v>
      </c>
      <c r="D50" s="1">
        <v>59</v>
      </c>
      <c r="E50" s="1" t="s">
        <v>734</v>
      </c>
      <c r="F50" s="1" t="s">
        <v>735</v>
      </c>
      <c r="G50" s="1" t="s">
        <v>33</v>
      </c>
      <c r="H50" s="1" t="s">
        <v>51</v>
      </c>
      <c r="I50" s="1" t="s">
        <v>180</v>
      </c>
      <c r="J50" s="1" t="s">
        <v>213</v>
      </c>
      <c r="K50" s="1" t="s">
        <v>60</v>
      </c>
      <c r="L50" s="6" t="s">
        <v>736</v>
      </c>
      <c r="M50" s="1" t="s">
        <v>28</v>
      </c>
      <c r="N50" s="1">
        <f t="shared" si="1"/>
        <v>3</v>
      </c>
      <c r="O50" s="8">
        <v>44606</v>
      </c>
      <c r="P50" s="8">
        <v>44603</v>
      </c>
      <c r="Q50" s="1" t="s">
        <v>681</v>
      </c>
      <c r="R50" s="2" t="s">
        <v>46</v>
      </c>
      <c r="S50" s="1" t="s">
        <v>39</v>
      </c>
    </row>
    <row r="51" spans="1:19" ht="50.1" customHeight="1">
      <c r="A51" s="1" t="s">
        <v>737</v>
      </c>
      <c r="B51" s="8">
        <v>44473</v>
      </c>
      <c r="C51" s="28">
        <f t="shared" si="0"/>
        <v>0.35890410958904112</v>
      </c>
      <c r="D51" s="1">
        <v>26</v>
      </c>
      <c r="E51" s="1" t="s">
        <v>738</v>
      </c>
      <c r="F51" s="1" t="s">
        <v>129</v>
      </c>
      <c r="G51" s="1" t="s">
        <v>33</v>
      </c>
      <c r="H51" s="1" t="s">
        <v>51</v>
      </c>
      <c r="I51" s="1" t="s">
        <v>35</v>
      </c>
      <c r="J51" s="1" t="s">
        <v>300</v>
      </c>
      <c r="K51" s="1" t="s">
        <v>26</v>
      </c>
      <c r="L51" s="1" t="s">
        <v>739</v>
      </c>
      <c r="M51" s="1" t="s">
        <v>28</v>
      </c>
      <c r="N51" s="1">
        <f t="shared" si="1"/>
        <v>2</v>
      </c>
      <c r="O51" s="8">
        <v>44606</v>
      </c>
      <c r="P51" s="8">
        <v>44604</v>
      </c>
      <c r="Q51" s="1" t="s">
        <v>740</v>
      </c>
      <c r="R51" s="2" t="s">
        <v>46</v>
      </c>
      <c r="S51" s="1" t="s">
        <v>47</v>
      </c>
    </row>
    <row r="52" spans="1:19" ht="50.1" customHeight="1">
      <c r="A52" s="1" t="s">
        <v>741</v>
      </c>
      <c r="B52" s="8">
        <v>34925</v>
      </c>
      <c r="C52" s="28">
        <f t="shared" si="0"/>
        <v>26.520547945205479</v>
      </c>
      <c r="D52" s="1">
        <v>46</v>
      </c>
      <c r="E52" s="1" t="s">
        <v>742</v>
      </c>
      <c r="F52" s="1" t="s">
        <v>178</v>
      </c>
      <c r="G52" s="1" t="s">
        <v>551</v>
      </c>
      <c r="H52" s="1" t="s">
        <v>179</v>
      </c>
      <c r="I52" s="1" t="s">
        <v>35</v>
      </c>
      <c r="J52" s="1" t="s">
        <v>134</v>
      </c>
      <c r="K52" s="1" t="s">
        <v>250</v>
      </c>
      <c r="L52" s="1" t="s">
        <v>743</v>
      </c>
      <c r="M52" s="1" t="s">
        <v>28</v>
      </c>
      <c r="N52" s="1">
        <f t="shared" si="1"/>
        <v>1</v>
      </c>
      <c r="O52" s="8">
        <v>44606</v>
      </c>
      <c r="P52" s="8">
        <v>44605</v>
      </c>
      <c r="Q52" s="1" t="s">
        <v>136</v>
      </c>
      <c r="R52" s="2" t="s">
        <v>46</v>
      </c>
      <c r="S52" s="1" t="s">
        <v>346</v>
      </c>
    </row>
    <row r="53" spans="1:19" ht="50.1" customHeight="1">
      <c r="A53" s="1" t="s">
        <v>744</v>
      </c>
      <c r="B53" s="8">
        <v>41226</v>
      </c>
      <c r="C53" s="28">
        <f t="shared" si="0"/>
        <v>9.24931506849315</v>
      </c>
      <c r="D53" s="1">
        <v>46</v>
      </c>
      <c r="E53" s="1" t="s">
        <v>745</v>
      </c>
      <c r="F53" s="1" t="s">
        <v>80</v>
      </c>
      <c r="G53" s="1" t="s">
        <v>33</v>
      </c>
      <c r="H53" s="1" t="s">
        <v>746</v>
      </c>
      <c r="I53" s="1" t="s">
        <v>35</v>
      </c>
      <c r="J53" s="1" t="s">
        <v>150</v>
      </c>
      <c r="K53" s="1" t="s">
        <v>256</v>
      </c>
      <c r="L53" s="1" t="s">
        <v>747</v>
      </c>
      <c r="M53" s="1" t="s">
        <v>28</v>
      </c>
      <c r="N53" s="1">
        <f t="shared" si="1"/>
        <v>4</v>
      </c>
      <c r="O53" s="8">
        <v>44606</v>
      </c>
      <c r="P53" s="8">
        <v>44602</v>
      </c>
      <c r="Q53" s="1" t="s">
        <v>249</v>
      </c>
      <c r="R53" s="2" t="s">
        <v>46</v>
      </c>
      <c r="S53" s="1" t="s">
        <v>47</v>
      </c>
    </row>
    <row r="54" spans="1:19" ht="50.1" customHeight="1">
      <c r="A54" s="1" t="s">
        <v>748</v>
      </c>
      <c r="B54" s="8">
        <v>42730</v>
      </c>
      <c r="C54" s="28">
        <f t="shared" si="0"/>
        <v>5.13972602739726</v>
      </c>
      <c r="D54" s="1">
        <v>26</v>
      </c>
      <c r="E54" s="1" t="s">
        <v>749</v>
      </c>
      <c r="F54" s="1" t="s">
        <v>50</v>
      </c>
      <c r="G54" s="1" t="s">
        <v>33</v>
      </c>
      <c r="H54" s="1" t="s">
        <v>51</v>
      </c>
      <c r="I54" s="1" t="s">
        <v>180</v>
      </c>
      <c r="J54" s="1" t="s">
        <v>249</v>
      </c>
      <c r="K54" s="1" t="s">
        <v>104</v>
      </c>
      <c r="L54" s="1" t="s">
        <v>750</v>
      </c>
      <c r="M54" s="1" t="s">
        <v>28</v>
      </c>
      <c r="N54" s="1">
        <f t="shared" si="1"/>
        <v>0</v>
      </c>
      <c r="O54" s="8">
        <v>44606</v>
      </c>
      <c r="P54" s="8">
        <v>44606</v>
      </c>
      <c r="Q54" s="1" t="s">
        <v>249</v>
      </c>
      <c r="R54" s="2" t="s">
        <v>46</v>
      </c>
      <c r="S54" s="1" t="s">
        <v>47</v>
      </c>
    </row>
    <row r="55" spans="1:19" ht="50.1" customHeight="1">
      <c r="A55" s="1" t="s">
        <v>751</v>
      </c>
      <c r="B55" s="8">
        <v>43290</v>
      </c>
      <c r="C55" s="28">
        <f t="shared" si="0"/>
        <v>3.6054794520547944</v>
      </c>
      <c r="D55" s="1">
        <v>35</v>
      </c>
      <c r="E55" s="1" t="s">
        <v>752</v>
      </c>
      <c r="F55" s="1" t="s">
        <v>753</v>
      </c>
      <c r="G55" s="1" t="s">
        <v>33</v>
      </c>
      <c r="H55" s="1" t="s">
        <v>51</v>
      </c>
      <c r="I55" s="1" t="s">
        <v>35</v>
      </c>
      <c r="J55" s="1" t="s">
        <v>292</v>
      </c>
      <c r="K55" s="1" t="s">
        <v>60</v>
      </c>
      <c r="L55" s="1" t="s">
        <v>754</v>
      </c>
      <c r="M55" s="1" t="s">
        <v>28</v>
      </c>
      <c r="N55" s="1">
        <f t="shared" si="1"/>
        <v>3</v>
      </c>
      <c r="O55" s="8">
        <v>44609</v>
      </c>
      <c r="P55" s="8">
        <v>44606</v>
      </c>
      <c r="Q55" s="1" t="s">
        <v>136</v>
      </c>
      <c r="R55" s="2" t="s">
        <v>46</v>
      </c>
      <c r="S55" s="1" t="s">
        <v>346</v>
      </c>
    </row>
    <row r="56" spans="1:19" ht="50.1" customHeight="1">
      <c r="A56" s="1" t="s">
        <v>755</v>
      </c>
      <c r="B56" s="8">
        <v>44508</v>
      </c>
      <c r="C56" s="28">
        <f t="shared" si="0"/>
        <v>0.26849315068493151</v>
      </c>
      <c r="D56" s="1">
        <v>31</v>
      </c>
      <c r="E56" s="1" t="s">
        <v>756</v>
      </c>
      <c r="F56" s="1" t="s">
        <v>194</v>
      </c>
      <c r="G56" s="1" t="s">
        <v>33</v>
      </c>
      <c r="H56" s="1" t="s">
        <v>51</v>
      </c>
      <c r="I56" s="1" t="s">
        <v>35</v>
      </c>
      <c r="J56" s="1" t="s">
        <v>134</v>
      </c>
      <c r="K56" s="1" t="s">
        <v>36</v>
      </c>
      <c r="L56" s="1" t="s">
        <v>757</v>
      </c>
      <c r="M56" s="1" t="s">
        <v>28</v>
      </c>
      <c r="N56" s="1">
        <f t="shared" si="1"/>
        <v>8</v>
      </c>
      <c r="O56" s="8">
        <v>44614</v>
      </c>
      <c r="P56" s="8">
        <v>44606</v>
      </c>
      <c r="Q56" s="1" t="s">
        <v>136</v>
      </c>
      <c r="R56" s="2" t="s">
        <v>46</v>
      </c>
      <c r="S56" s="1" t="s">
        <v>346</v>
      </c>
    </row>
    <row r="57" spans="1:19" ht="50.1" customHeight="1">
      <c r="A57" s="1" t="s">
        <v>758</v>
      </c>
      <c r="B57" s="8">
        <v>41785</v>
      </c>
      <c r="C57" s="28">
        <f t="shared" si="0"/>
        <v>7.7287671232876711</v>
      </c>
      <c r="D57" s="1">
        <v>27</v>
      </c>
      <c r="E57" s="1" t="s">
        <v>759</v>
      </c>
      <c r="F57" s="1" t="s">
        <v>202</v>
      </c>
      <c r="G57" s="1" t="s">
        <v>33</v>
      </c>
      <c r="H57" s="1" t="s">
        <v>81</v>
      </c>
      <c r="I57" s="1" t="s">
        <v>35</v>
      </c>
      <c r="J57" s="1" t="s">
        <v>25</v>
      </c>
      <c r="K57" s="1" t="s">
        <v>36</v>
      </c>
      <c r="L57" s="1" t="s">
        <v>760</v>
      </c>
      <c r="M57" s="1" t="s">
        <v>28</v>
      </c>
      <c r="N57" s="1">
        <f t="shared" si="1"/>
        <v>8</v>
      </c>
      <c r="O57" s="8">
        <v>44614</v>
      </c>
      <c r="P57" s="8">
        <v>44606</v>
      </c>
      <c r="Q57" s="1" t="s">
        <v>38</v>
      </c>
      <c r="R57" s="2">
        <v>8</v>
      </c>
      <c r="S57" s="1" t="s">
        <v>39</v>
      </c>
    </row>
    <row r="58" spans="1:19" ht="50.1" customHeight="1">
      <c r="A58" s="1" t="s">
        <v>761</v>
      </c>
      <c r="B58" s="8">
        <v>32972</v>
      </c>
      <c r="C58" s="28">
        <f t="shared" si="0"/>
        <v>31.873972602739727</v>
      </c>
      <c r="D58" s="1">
        <v>55</v>
      </c>
      <c r="E58" s="1" t="s">
        <v>762</v>
      </c>
      <c r="F58" s="1" t="s">
        <v>462</v>
      </c>
      <c r="G58" s="1" t="s">
        <v>22</v>
      </c>
      <c r="H58" s="1" t="s">
        <v>23</v>
      </c>
      <c r="I58" s="1" t="s">
        <v>35</v>
      </c>
      <c r="J58" s="1" t="s">
        <v>139</v>
      </c>
      <c r="K58" s="1" t="s">
        <v>36</v>
      </c>
      <c r="L58" s="1" t="s">
        <v>763</v>
      </c>
      <c r="M58" s="1" t="s">
        <v>28</v>
      </c>
      <c r="N58" s="1">
        <f t="shared" si="1"/>
        <v>8</v>
      </c>
      <c r="O58" s="8">
        <v>44614</v>
      </c>
      <c r="P58" s="8">
        <v>44606</v>
      </c>
      <c r="Q58" s="1" t="s">
        <v>29</v>
      </c>
      <c r="R58" s="2">
        <v>1</v>
      </c>
      <c r="S58" s="1" t="s">
        <v>30</v>
      </c>
    </row>
    <row r="59" spans="1:19" ht="50.1" customHeight="1">
      <c r="A59" s="1" t="s">
        <v>764</v>
      </c>
      <c r="B59" s="8">
        <v>44508</v>
      </c>
      <c r="C59" s="28">
        <f t="shared" si="0"/>
        <v>0.26301369863013696</v>
      </c>
      <c r="D59" s="1">
        <v>25</v>
      </c>
      <c r="E59" s="1" t="s">
        <v>765</v>
      </c>
      <c r="F59" s="1" t="s">
        <v>178</v>
      </c>
      <c r="G59" s="1" t="s">
        <v>33</v>
      </c>
      <c r="H59" s="1" t="s">
        <v>51</v>
      </c>
      <c r="I59" s="1" t="s">
        <v>35</v>
      </c>
      <c r="J59" s="1" t="s">
        <v>163</v>
      </c>
      <c r="K59" s="1" t="s">
        <v>36</v>
      </c>
      <c r="L59" s="1" t="s">
        <v>766</v>
      </c>
      <c r="M59" s="1" t="s">
        <v>28</v>
      </c>
      <c r="N59" s="1">
        <f t="shared" si="1"/>
        <v>4</v>
      </c>
      <c r="O59" s="8">
        <v>44608</v>
      </c>
      <c r="P59" s="8">
        <v>44604</v>
      </c>
      <c r="Q59" s="1" t="s">
        <v>141</v>
      </c>
      <c r="R59" s="2">
        <v>5</v>
      </c>
      <c r="S59" s="1" t="s">
        <v>96</v>
      </c>
    </row>
    <row r="60" spans="1:19" ht="50.1" customHeight="1">
      <c r="A60" s="1" t="s">
        <v>767</v>
      </c>
      <c r="B60" s="8">
        <v>34094</v>
      </c>
      <c r="C60" s="28">
        <f t="shared" si="0"/>
        <v>28.775342465753425</v>
      </c>
      <c r="D60" s="1">
        <v>65</v>
      </c>
      <c r="E60" s="1" t="s">
        <v>768</v>
      </c>
      <c r="F60" s="1" t="s">
        <v>769</v>
      </c>
      <c r="G60" s="1" t="s">
        <v>22</v>
      </c>
      <c r="H60" s="1" t="s">
        <v>23</v>
      </c>
      <c r="I60" s="1" t="s">
        <v>35</v>
      </c>
      <c r="J60" s="1" t="s">
        <v>86</v>
      </c>
      <c r="K60" s="1" t="s">
        <v>26</v>
      </c>
      <c r="L60" s="1" t="s">
        <v>770</v>
      </c>
      <c r="M60" s="1" t="s">
        <v>28</v>
      </c>
      <c r="N60" s="1">
        <f t="shared" si="1"/>
        <v>19</v>
      </c>
      <c r="O60" s="8">
        <v>44616</v>
      </c>
      <c r="P60" s="8">
        <v>44597</v>
      </c>
      <c r="Q60" s="1" t="s">
        <v>29</v>
      </c>
      <c r="R60" s="2">
        <v>1</v>
      </c>
      <c r="S60" s="1" t="s">
        <v>30</v>
      </c>
    </row>
    <row r="61" spans="1:19" ht="50.1" customHeight="1">
      <c r="A61" s="1" t="s">
        <v>771</v>
      </c>
      <c r="B61" s="8">
        <v>39993</v>
      </c>
      <c r="C61" s="28">
        <f t="shared" si="0"/>
        <v>12.627397260273973</v>
      </c>
      <c r="D61" s="1">
        <v>56</v>
      </c>
      <c r="E61" s="1" t="s">
        <v>772</v>
      </c>
      <c r="F61" s="1" t="s">
        <v>80</v>
      </c>
      <c r="G61" s="1" t="s">
        <v>33</v>
      </c>
      <c r="H61" s="1" t="s">
        <v>81</v>
      </c>
      <c r="I61" s="1" t="s">
        <v>180</v>
      </c>
      <c r="J61" s="1" t="s">
        <v>249</v>
      </c>
      <c r="K61" s="1" t="s">
        <v>26</v>
      </c>
      <c r="L61" s="1" t="s">
        <v>773</v>
      </c>
      <c r="M61" s="1" t="s">
        <v>28</v>
      </c>
      <c r="N61" s="1">
        <f t="shared" si="1"/>
        <v>6</v>
      </c>
      <c r="O61" s="8">
        <v>44608</v>
      </c>
      <c r="P61" s="8">
        <v>44602</v>
      </c>
      <c r="Q61" s="1" t="s">
        <v>681</v>
      </c>
      <c r="R61" s="2" t="s">
        <v>46</v>
      </c>
      <c r="S61" s="1" t="s">
        <v>39</v>
      </c>
    </row>
    <row r="62" spans="1:19" ht="50.1" customHeight="1">
      <c r="A62" s="1" t="s">
        <v>774</v>
      </c>
      <c r="B62" s="8">
        <v>41785</v>
      </c>
      <c r="C62" s="28">
        <f t="shared" si="0"/>
        <v>7.7287671232876711</v>
      </c>
      <c r="D62" s="1">
        <v>29</v>
      </c>
      <c r="E62" s="1" t="s">
        <v>775</v>
      </c>
      <c r="F62" s="1" t="s">
        <v>148</v>
      </c>
      <c r="G62" s="1" t="s">
        <v>33</v>
      </c>
      <c r="H62" s="1" t="s">
        <v>51</v>
      </c>
      <c r="I62" s="1" t="s">
        <v>180</v>
      </c>
      <c r="J62" s="1" t="s">
        <v>86</v>
      </c>
      <c r="K62" s="1" t="s">
        <v>250</v>
      </c>
      <c r="L62" s="1" t="s">
        <v>776</v>
      </c>
      <c r="M62" s="1" t="s">
        <v>28</v>
      </c>
      <c r="N62" s="1">
        <f t="shared" si="1"/>
        <v>8</v>
      </c>
      <c r="O62" s="8">
        <v>44614</v>
      </c>
      <c r="P62" s="8">
        <v>44606</v>
      </c>
      <c r="Q62" s="1" t="s">
        <v>66</v>
      </c>
      <c r="R62" s="2" t="s">
        <v>46</v>
      </c>
      <c r="S62" s="1" t="s">
        <v>39</v>
      </c>
    </row>
    <row r="63" spans="1:19" ht="50.1" customHeight="1">
      <c r="A63" s="1" t="s">
        <v>777</v>
      </c>
      <c r="B63" s="8">
        <v>44445</v>
      </c>
      <c r="C63" s="28">
        <f t="shared" si="0"/>
        <v>0.43287671232876712</v>
      </c>
      <c r="D63" s="1">
        <v>56</v>
      </c>
      <c r="E63" s="1" t="s">
        <v>778</v>
      </c>
      <c r="F63" s="1" t="s">
        <v>178</v>
      </c>
      <c r="G63" s="1" t="s">
        <v>33</v>
      </c>
      <c r="H63" s="1" t="s">
        <v>81</v>
      </c>
      <c r="I63" s="1" t="s">
        <v>35</v>
      </c>
      <c r="J63" s="1" t="s">
        <v>213</v>
      </c>
      <c r="L63" s="1" t="s">
        <v>779</v>
      </c>
      <c r="M63" s="1" t="s">
        <v>28</v>
      </c>
      <c r="N63" s="1">
        <f t="shared" si="1"/>
        <v>18</v>
      </c>
      <c r="O63" s="8">
        <v>44621</v>
      </c>
      <c r="P63" s="8">
        <v>44603</v>
      </c>
      <c r="Q63" s="1" t="s">
        <v>153</v>
      </c>
      <c r="R63" s="2" t="s">
        <v>46</v>
      </c>
      <c r="S63" s="1" t="s">
        <v>153</v>
      </c>
    </row>
    <row r="64" spans="1:19" ht="50.1" customHeight="1">
      <c r="A64" s="1" t="s">
        <v>780</v>
      </c>
      <c r="B64" s="8">
        <v>44480</v>
      </c>
      <c r="C64" s="28">
        <f t="shared" si="0"/>
        <v>0.32328767123287672</v>
      </c>
      <c r="D64" s="1">
        <v>37</v>
      </c>
      <c r="E64" s="1" t="s">
        <v>781</v>
      </c>
      <c r="F64" s="1" t="s">
        <v>80</v>
      </c>
      <c r="G64" s="1" t="s">
        <v>33</v>
      </c>
      <c r="H64" s="1" t="s">
        <v>81</v>
      </c>
      <c r="I64" s="1" t="s">
        <v>35</v>
      </c>
      <c r="J64" s="1" t="s">
        <v>25</v>
      </c>
      <c r="K64" s="1" t="s">
        <v>36</v>
      </c>
      <c r="L64" s="1" t="s">
        <v>782</v>
      </c>
      <c r="M64" s="1" t="s">
        <v>28</v>
      </c>
      <c r="N64" s="1">
        <f t="shared" si="1"/>
        <v>11</v>
      </c>
      <c r="O64" s="8">
        <v>44609</v>
      </c>
      <c r="P64" s="8">
        <v>44598</v>
      </c>
      <c r="Q64" s="1" t="s">
        <v>125</v>
      </c>
      <c r="R64" s="2">
        <v>2</v>
      </c>
      <c r="S64" s="1" t="s">
        <v>126</v>
      </c>
    </row>
    <row r="65" spans="1:20" ht="50.1" customHeight="1">
      <c r="A65" s="1" t="s">
        <v>783</v>
      </c>
      <c r="B65" s="8">
        <v>34501</v>
      </c>
      <c r="C65" s="28">
        <f t="shared" si="0"/>
        <v>27.665753424657535</v>
      </c>
      <c r="D65" s="1">
        <v>46</v>
      </c>
      <c r="E65" s="1" t="s">
        <v>784</v>
      </c>
      <c r="F65" s="1" t="s">
        <v>317</v>
      </c>
      <c r="G65" s="1" t="s">
        <v>33</v>
      </c>
      <c r="H65" s="1" t="s">
        <v>42</v>
      </c>
      <c r="I65" s="1" t="s">
        <v>35</v>
      </c>
      <c r="J65" s="1" t="s">
        <v>25</v>
      </c>
      <c r="K65" s="1" t="s">
        <v>60</v>
      </c>
      <c r="L65" s="1" t="s">
        <v>785</v>
      </c>
      <c r="M65" s="1" t="s">
        <v>28</v>
      </c>
      <c r="N65" s="1">
        <f t="shared" si="1"/>
        <v>15</v>
      </c>
      <c r="O65" s="8">
        <v>44614</v>
      </c>
      <c r="P65" s="8">
        <v>44599</v>
      </c>
      <c r="Q65" s="1" t="s">
        <v>125</v>
      </c>
      <c r="R65" s="2">
        <v>2</v>
      </c>
      <c r="S65" s="1" t="s">
        <v>126</v>
      </c>
    </row>
    <row r="66" spans="1:20" ht="50.1" customHeight="1">
      <c r="A66" s="1" t="s">
        <v>786</v>
      </c>
      <c r="B66" s="8">
        <v>44515</v>
      </c>
      <c r="C66" s="28">
        <f t="shared" si="0"/>
        <v>0.22739726027397261</v>
      </c>
      <c r="D66" s="1">
        <v>37</v>
      </c>
      <c r="E66" s="1" t="s">
        <v>787</v>
      </c>
      <c r="F66" s="1" t="s">
        <v>194</v>
      </c>
      <c r="G66" s="1" t="s">
        <v>22</v>
      </c>
      <c r="H66" s="1" t="s">
        <v>788</v>
      </c>
      <c r="I66" s="1" t="s">
        <v>35</v>
      </c>
      <c r="J66" s="1" t="s">
        <v>25</v>
      </c>
      <c r="K66" s="1" t="s">
        <v>36</v>
      </c>
      <c r="L66" s="1" t="s">
        <v>789</v>
      </c>
      <c r="M66" s="1" t="s">
        <v>28</v>
      </c>
      <c r="N66" s="1">
        <f t="shared" si="1"/>
        <v>12</v>
      </c>
      <c r="O66" s="8">
        <v>44610</v>
      </c>
      <c r="P66" s="8">
        <v>44598</v>
      </c>
      <c r="Q66" s="1" t="s">
        <v>29</v>
      </c>
      <c r="R66" s="2">
        <v>1</v>
      </c>
      <c r="S66" s="1" t="s">
        <v>30</v>
      </c>
    </row>
    <row r="67" spans="1:20" ht="50.1" customHeight="1">
      <c r="A67" s="1" t="s">
        <v>790</v>
      </c>
      <c r="B67" s="8">
        <v>44431</v>
      </c>
      <c r="C67" s="28">
        <f t="shared" ref="C67:C112" si="2">(P67-B67)/365</f>
        <v>0.45753424657534247</v>
      </c>
      <c r="D67" s="1">
        <v>28</v>
      </c>
      <c r="E67" s="1" t="s">
        <v>791</v>
      </c>
      <c r="F67" s="1" t="s">
        <v>148</v>
      </c>
      <c r="G67" s="1" t="s">
        <v>33</v>
      </c>
      <c r="H67" s="1" t="s">
        <v>81</v>
      </c>
      <c r="I67" s="1" t="s">
        <v>35</v>
      </c>
      <c r="J67" s="1" t="s">
        <v>25</v>
      </c>
      <c r="K67" s="1" t="s">
        <v>36</v>
      </c>
      <c r="L67" s="1" t="s">
        <v>792</v>
      </c>
      <c r="M67" s="1" t="s">
        <v>28</v>
      </c>
      <c r="N67" s="1">
        <f t="shared" ref="N67:N112" si="3">O67-P67</f>
        <v>22</v>
      </c>
      <c r="O67" s="8">
        <v>44620</v>
      </c>
      <c r="P67" s="8">
        <v>44598</v>
      </c>
      <c r="Q67" s="1" t="s">
        <v>125</v>
      </c>
      <c r="R67" s="2">
        <v>2</v>
      </c>
      <c r="S67" s="1" t="s">
        <v>126</v>
      </c>
    </row>
    <row r="68" spans="1:20" ht="50.1" customHeight="1">
      <c r="A68" s="1" t="s">
        <v>793</v>
      </c>
      <c r="B68" s="8">
        <v>38908</v>
      </c>
      <c r="C68" s="28">
        <f t="shared" si="2"/>
        <v>15.6</v>
      </c>
      <c r="D68" s="1">
        <v>43</v>
      </c>
      <c r="E68" s="1" t="s">
        <v>794</v>
      </c>
      <c r="F68" s="1" t="s">
        <v>148</v>
      </c>
      <c r="G68" s="1" t="s">
        <v>33</v>
      </c>
      <c r="H68" s="1" t="s">
        <v>51</v>
      </c>
      <c r="I68" s="1" t="s">
        <v>35</v>
      </c>
      <c r="J68" s="1" t="s">
        <v>123</v>
      </c>
      <c r="K68" s="1" t="s">
        <v>36</v>
      </c>
      <c r="L68" s="1" t="s">
        <v>795</v>
      </c>
      <c r="M68" s="1" t="s">
        <v>28</v>
      </c>
      <c r="N68" s="1">
        <f t="shared" si="3"/>
        <v>8</v>
      </c>
      <c r="O68" s="8">
        <v>44610</v>
      </c>
      <c r="P68" s="8">
        <v>44602</v>
      </c>
      <c r="Q68" s="1" t="s">
        <v>459</v>
      </c>
      <c r="R68" s="2" t="s">
        <v>46</v>
      </c>
      <c r="S68" s="1" t="s">
        <v>47</v>
      </c>
    </row>
    <row r="69" spans="1:20" ht="50.1" customHeight="1">
      <c r="A69" s="1" t="s">
        <v>796</v>
      </c>
      <c r="B69" s="8">
        <v>44508</v>
      </c>
      <c r="C69" s="28">
        <f t="shared" si="2"/>
        <v>0.27397260273972601</v>
      </c>
      <c r="D69" s="1">
        <v>47</v>
      </c>
      <c r="E69" s="1" t="s">
        <v>797</v>
      </c>
      <c r="F69" s="1" t="s">
        <v>58</v>
      </c>
      <c r="G69" s="1" t="s">
        <v>33</v>
      </c>
      <c r="H69" s="1" t="s">
        <v>73</v>
      </c>
      <c r="I69" s="1" t="s">
        <v>35</v>
      </c>
      <c r="J69" s="1" t="s">
        <v>25</v>
      </c>
      <c r="K69" s="1" t="s">
        <v>36</v>
      </c>
      <c r="L69" s="1" t="s">
        <v>798</v>
      </c>
      <c r="M69" s="1" t="s">
        <v>28</v>
      </c>
      <c r="N69" s="1">
        <f t="shared" si="3"/>
        <v>2</v>
      </c>
      <c r="O69" s="8">
        <v>44610</v>
      </c>
      <c r="P69" s="8">
        <v>44608</v>
      </c>
      <c r="Q69" s="1" t="s">
        <v>141</v>
      </c>
      <c r="R69" s="2">
        <v>5</v>
      </c>
      <c r="S69" s="1" t="s">
        <v>96</v>
      </c>
    </row>
    <row r="70" spans="1:20" ht="50.1" customHeight="1">
      <c r="A70" s="1" t="s">
        <v>799</v>
      </c>
      <c r="B70" s="8">
        <v>43264</v>
      </c>
      <c r="C70" s="28">
        <f t="shared" si="2"/>
        <v>3.6876712328767125</v>
      </c>
      <c r="D70" s="1">
        <v>52</v>
      </c>
      <c r="E70" s="1" t="s">
        <v>800</v>
      </c>
      <c r="F70" s="1" t="s">
        <v>148</v>
      </c>
      <c r="G70" s="1" t="s">
        <v>33</v>
      </c>
      <c r="H70" s="1" t="s">
        <v>51</v>
      </c>
      <c r="I70" s="1" t="s">
        <v>35</v>
      </c>
      <c r="J70" s="1" t="s">
        <v>292</v>
      </c>
      <c r="K70" s="1" t="s">
        <v>26</v>
      </c>
      <c r="L70" s="1" t="s">
        <v>801</v>
      </c>
      <c r="M70" s="1" t="s">
        <v>28</v>
      </c>
      <c r="N70" s="1">
        <f t="shared" si="3"/>
        <v>7</v>
      </c>
      <c r="O70" s="8">
        <v>44617</v>
      </c>
      <c r="P70" s="8">
        <v>44610</v>
      </c>
      <c r="Q70" s="1" t="s">
        <v>802</v>
      </c>
      <c r="R70" s="2" t="s">
        <v>46</v>
      </c>
      <c r="S70" s="1" t="s">
        <v>182</v>
      </c>
    </row>
    <row r="71" spans="1:20" ht="50.1" customHeight="1">
      <c r="A71" s="1" t="s">
        <v>803</v>
      </c>
      <c r="B71" s="8">
        <v>44529</v>
      </c>
      <c r="C71" s="28">
        <f t="shared" si="2"/>
        <v>0.22191780821917809</v>
      </c>
      <c r="D71" s="1">
        <v>35</v>
      </c>
      <c r="E71" s="1" t="s">
        <v>804</v>
      </c>
      <c r="F71" s="1" t="s">
        <v>344</v>
      </c>
      <c r="G71" s="1" t="s">
        <v>22</v>
      </c>
      <c r="H71" s="1" t="s">
        <v>23</v>
      </c>
      <c r="I71" s="1" t="s">
        <v>35</v>
      </c>
      <c r="J71" s="1" t="s">
        <v>213</v>
      </c>
      <c r="K71" s="1" t="s">
        <v>250</v>
      </c>
      <c r="L71" s="1" t="s">
        <v>805</v>
      </c>
      <c r="M71" s="1" t="s">
        <v>28</v>
      </c>
      <c r="N71" s="1">
        <f t="shared" si="3"/>
        <v>6</v>
      </c>
      <c r="O71" s="8">
        <v>44616</v>
      </c>
      <c r="P71" s="8">
        <v>44610</v>
      </c>
      <c r="Q71" s="1" t="s">
        <v>687</v>
      </c>
      <c r="R71" s="2" t="s">
        <v>46</v>
      </c>
      <c r="S71" s="1" t="s">
        <v>153</v>
      </c>
    </row>
    <row r="72" spans="1:20" ht="50.1" customHeight="1">
      <c r="A72" s="1" t="s">
        <v>806</v>
      </c>
      <c r="B72" s="8">
        <v>42674</v>
      </c>
      <c r="C72" s="28">
        <f t="shared" si="2"/>
        <v>5.2904109589041095</v>
      </c>
      <c r="D72" s="1">
        <v>34</v>
      </c>
      <c r="E72" s="1" t="s">
        <v>807</v>
      </c>
      <c r="F72" s="1" t="s">
        <v>80</v>
      </c>
      <c r="G72" s="1" t="s">
        <v>33</v>
      </c>
      <c r="H72" s="1" t="s">
        <v>51</v>
      </c>
      <c r="I72" s="1" t="s">
        <v>35</v>
      </c>
      <c r="J72" s="1" t="s">
        <v>620</v>
      </c>
      <c r="K72" s="1" t="s">
        <v>26</v>
      </c>
      <c r="L72" s="1" t="s">
        <v>808</v>
      </c>
      <c r="M72" s="1" t="s">
        <v>28</v>
      </c>
      <c r="N72" s="1">
        <f t="shared" si="3"/>
        <v>10</v>
      </c>
      <c r="O72" s="8">
        <v>44615</v>
      </c>
      <c r="P72" s="8">
        <v>44605</v>
      </c>
      <c r="Q72" s="1" t="s">
        <v>62</v>
      </c>
      <c r="R72" s="2" t="s">
        <v>46</v>
      </c>
      <c r="S72" s="1" t="s">
        <v>153</v>
      </c>
    </row>
    <row r="73" spans="1:20" ht="50.1" customHeight="1">
      <c r="A73" s="1" t="s">
        <v>809</v>
      </c>
      <c r="B73" s="8">
        <v>42877</v>
      </c>
      <c r="C73" s="28">
        <f t="shared" si="2"/>
        <v>4.7506849315068491</v>
      </c>
      <c r="D73" s="1">
        <v>59</v>
      </c>
      <c r="E73" s="1" t="s">
        <v>810</v>
      </c>
      <c r="F73" s="1" t="s">
        <v>331</v>
      </c>
      <c r="G73" s="1" t="s">
        <v>33</v>
      </c>
      <c r="H73" s="1" t="s">
        <v>42</v>
      </c>
      <c r="I73" s="1" t="s">
        <v>35</v>
      </c>
      <c r="J73" s="1" t="s">
        <v>134</v>
      </c>
      <c r="K73" s="1" t="s">
        <v>26</v>
      </c>
      <c r="L73" s="1" t="s">
        <v>811</v>
      </c>
      <c r="M73" s="1" t="s">
        <v>28</v>
      </c>
      <c r="N73" s="1">
        <f t="shared" si="3"/>
        <v>3</v>
      </c>
      <c r="O73" s="8">
        <v>44614</v>
      </c>
      <c r="P73" s="8">
        <v>44611</v>
      </c>
      <c r="Q73" s="1" t="s">
        <v>62</v>
      </c>
      <c r="R73" s="2" t="s">
        <v>46</v>
      </c>
      <c r="S73" s="1" t="s">
        <v>182</v>
      </c>
    </row>
    <row r="74" spans="1:20" ht="50.1" customHeight="1">
      <c r="A74" s="1" t="s">
        <v>815</v>
      </c>
      <c r="B74" s="8">
        <v>44508</v>
      </c>
      <c r="C74" s="28">
        <f t="shared" si="2"/>
        <v>0.28219178082191781</v>
      </c>
      <c r="D74" s="1">
        <v>42</v>
      </c>
      <c r="E74" s="1" t="s">
        <v>816</v>
      </c>
      <c r="F74" s="1" t="s">
        <v>275</v>
      </c>
      <c r="G74" s="1" t="s">
        <v>22</v>
      </c>
      <c r="H74" s="1" t="s">
        <v>23</v>
      </c>
      <c r="I74" s="1" t="s">
        <v>35</v>
      </c>
      <c r="J74" s="1" t="s">
        <v>174</v>
      </c>
      <c r="K74" s="1" t="s">
        <v>36</v>
      </c>
      <c r="L74" s="1" t="s">
        <v>817</v>
      </c>
      <c r="M74" s="1" t="s">
        <v>28</v>
      </c>
      <c r="N74" s="1">
        <f t="shared" si="3"/>
        <v>5</v>
      </c>
      <c r="O74" s="8">
        <v>44616</v>
      </c>
      <c r="P74" s="8">
        <v>44611</v>
      </c>
      <c r="Q74" s="1" t="s">
        <v>29</v>
      </c>
      <c r="R74" s="2">
        <v>1</v>
      </c>
      <c r="S74" s="1" t="s">
        <v>30</v>
      </c>
    </row>
    <row r="75" spans="1:20" ht="50.1" customHeight="1">
      <c r="A75" s="1" t="s">
        <v>818</v>
      </c>
      <c r="B75" s="8">
        <v>41689</v>
      </c>
      <c r="C75" s="28">
        <f t="shared" si="2"/>
        <v>7.9589041095890414</v>
      </c>
      <c r="D75" s="1">
        <v>35</v>
      </c>
      <c r="E75" s="1" t="s">
        <v>819</v>
      </c>
      <c r="F75" s="1" t="s">
        <v>194</v>
      </c>
      <c r="G75" s="1" t="s">
        <v>33</v>
      </c>
      <c r="H75" s="1" t="s">
        <v>51</v>
      </c>
      <c r="I75" s="1" t="s">
        <v>35</v>
      </c>
      <c r="J75" s="1" t="s">
        <v>230</v>
      </c>
      <c r="K75" s="1" t="s">
        <v>250</v>
      </c>
      <c r="L75" s="1" t="s">
        <v>820</v>
      </c>
      <c r="M75" s="1" t="s">
        <v>28</v>
      </c>
      <c r="N75" s="1">
        <f t="shared" si="3"/>
        <v>21</v>
      </c>
      <c r="O75" s="8">
        <v>44615</v>
      </c>
      <c r="P75" s="8">
        <v>44594</v>
      </c>
      <c r="Q75" s="1" t="s">
        <v>141</v>
      </c>
      <c r="R75" s="2">
        <v>6</v>
      </c>
      <c r="S75" s="1" t="s">
        <v>97</v>
      </c>
      <c r="T75" s="1" t="s">
        <v>631</v>
      </c>
    </row>
    <row r="76" spans="1:20" ht="50.1" customHeight="1">
      <c r="A76" s="1" t="s">
        <v>821</v>
      </c>
      <c r="B76" s="8">
        <v>44480</v>
      </c>
      <c r="C76" s="28">
        <f t="shared" si="2"/>
        <v>0.35342465753424657</v>
      </c>
      <c r="D76" s="1">
        <v>29</v>
      </c>
      <c r="E76" s="1" t="s">
        <v>822</v>
      </c>
      <c r="F76" s="1" t="s">
        <v>80</v>
      </c>
      <c r="G76" s="1" t="s">
        <v>400</v>
      </c>
      <c r="H76" s="1" t="s">
        <v>437</v>
      </c>
      <c r="I76" s="1" t="s">
        <v>685</v>
      </c>
      <c r="J76" s="1" t="s">
        <v>150</v>
      </c>
      <c r="L76" s="1" t="s">
        <v>823</v>
      </c>
      <c r="M76" s="1" t="s">
        <v>28</v>
      </c>
      <c r="N76" s="1">
        <f t="shared" si="3"/>
        <v>6</v>
      </c>
      <c r="O76" s="8">
        <v>44615</v>
      </c>
      <c r="P76" s="8">
        <v>44609</v>
      </c>
      <c r="Q76" s="1" t="s">
        <v>402</v>
      </c>
    </row>
    <row r="77" spans="1:20" ht="50.1" customHeight="1">
      <c r="A77" s="1" t="s">
        <v>824</v>
      </c>
      <c r="B77" s="8">
        <v>36465</v>
      </c>
      <c r="C77" s="28">
        <f t="shared" si="2"/>
        <v>22.32054794520548</v>
      </c>
      <c r="D77" s="1">
        <v>52</v>
      </c>
      <c r="E77" s="1" t="s">
        <v>825</v>
      </c>
      <c r="F77" s="1" t="s">
        <v>194</v>
      </c>
      <c r="G77" s="1" t="s">
        <v>33</v>
      </c>
      <c r="H77" s="1" t="s">
        <v>42</v>
      </c>
      <c r="I77" s="1" t="s">
        <v>35</v>
      </c>
      <c r="J77" s="1" t="s">
        <v>25</v>
      </c>
      <c r="K77" s="1" t="s">
        <v>250</v>
      </c>
      <c r="L77" s="1" t="s">
        <v>826</v>
      </c>
      <c r="M77" s="1" t="s">
        <v>28</v>
      </c>
      <c r="N77" s="1">
        <f t="shared" si="3"/>
        <v>2</v>
      </c>
      <c r="O77" s="8">
        <v>44614</v>
      </c>
      <c r="P77" s="8">
        <v>44612</v>
      </c>
      <c r="Q77" s="1" t="s">
        <v>125</v>
      </c>
      <c r="R77" s="2">
        <v>2</v>
      </c>
      <c r="S77" s="1" t="s">
        <v>827</v>
      </c>
    </row>
    <row r="78" spans="1:20" ht="50.1" customHeight="1">
      <c r="A78" s="1" t="s">
        <v>828</v>
      </c>
      <c r="B78" s="8">
        <v>40098</v>
      </c>
      <c r="C78" s="28">
        <f t="shared" si="2"/>
        <v>12.361643835616439</v>
      </c>
      <c r="D78" s="1">
        <v>35</v>
      </c>
      <c r="E78" s="1" t="s">
        <v>829</v>
      </c>
      <c r="F78" s="1" t="s">
        <v>50</v>
      </c>
      <c r="G78" s="1" t="s">
        <v>33</v>
      </c>
      <c r="H78" s="1" t="s">
        <v>51</v>
      </c>
      <c r="I78" s="1" t="s">
        <v>35</v>
      </c>
      <c r="J78" s="1" t="s">
        <v>300</v>
      </c>
      <c r="K78" s="1" t="s">
        <v>26</v>
      </c>
      <c r="L78" s="1" t="s">
        <v>830</v>
      </c>
      <c r="M78" s="1" t="s">
        <v>28</v>
      </c>
      <c r="N78" s="1">
        <f t="shared" si="3"/>
        <v>7</v>
      </c>
      <c r="O78" s="8">
        <v>44617</v>
      </c>
      <c r="P78" s="8">
        <v>44610</v>
      </c>
      <c r="Q78" s="1" t="s">
        <v>38</v>
      </c>
      <c r="R78" s="2">
        <v>2</v>
      </c>
      <c r="S78" s="1" t="s">
        <v>39</v>
      </c>
    </row>
    <row r="79" spans="1:20" ht="50.1" customHeight="1">
      <c r="A79" s="1" t="s">
        <v>831</v>
      </c>
      <c r="B79" s="8">
        <v>43045</v>
      </c>
      <c r="C79" s="28">
        <f t="shared" si="2"/>
        <v>4.2712328767123289</v>
      </c>
      <c r="D79" s="1">
        <v>38</v>
      </c>
      <c r="E79" s="1" t="s">
        <v>832</v>
      </c>
      <c r="F79" s="1" t="s">
        <v>148</v>
      </c>
      <c r="G79" s="1" t="s">
        <v>22</v>
      </c>
      <c r="H79" s="1" t="s">
        <v>149</v>
      </c>
      <c r="I79" s="1" t="s">
        <v>35</v>
      </c>
      <c r="J79" s="1" t="s">
        <v>833</v>
      </c>
      <c r="K79" s="1" t="s">
        <v>26</v>
      </c>
      <c r="L79" s="1" t="s">
        <v>834</v>
      </c>
      <c r="M79" s="1" t="s">
        <v>28</v>
      </c>
      <c r="N79" s="1">
        <f t="shared" si="3"/>
        <v>20</v>
      </c>
      <c r="O79" s="8">
        <v>44624</v>
      </c>
      <c r="P79" s="8">
        <v>44604</v>
      </c>
      <c r="Q79" s="1" t="s">
        <v>66</v>
      </c>
      <c r="R79" s="2" t="s">
        <v>46</v>
      </c>
      <c r="S79" s="1" t="s">
        <v>69</v>
      </c>
    </row>
    <row r="80" spans="1:20" ht="50.1" customHeight="1">
      <c r="A80" s="1" t="s">
        <v>835</v>
      </c>
      <c r="B80" s="8">
        <v>44383</v>
      </c>
      <c r="C80" s="28">
        <f t="shared" si="2"/>
        <v>0.62739726027397258</v>
      </c>
      <c r="D80" s="1">
        <v>30</v>
      </c>
      <c r="E80" s="1" t="s">
        <v>836</v>
      </c>
      <c r="F80" s="1" t="s">
        <v>80</v>
      </c>
      <c r="G80" s="1" t="s">
        <v>33</v>
      </c>
      <c r="H80" s="1" t="s">
        <v>42</v>
      </c>
      <c r="I80" s="1" t="s">
        <v>35</v>
      </c>
      <c r="J80" s="1" t="s">
        <v>249</v>
      </c>
      <c r="K80" s="1" t="s">
        <v>26</v>
      </c>
      <c r="L80" s="1" t="s">
        <v>837</v>
      </c>
      <c r="M80" s="1" t="s">
        <v>28</v>
      </c>
      <c r="N80" s="1">
        <f t="shared" si="3"/>
        <v>3</v>
      </c>
      <c r="O80" s="8">
        <v>44615</v>
      </c>
      <c r="P80" s="8">
        <v>44612</v>
      </c>
      <c r="Q80" s="1" t="s">
        <v>249</v>
      </c>
      <c r="R80" s="2" t="s">
        <v>46</v>
      </c>
      <c r="S80" s="1" t="s">
        <v>47</v>
      </c>
    </row>
    <row r="81" spans="1:19" ht="50.1" customHeight="1">
      <c r="A81" s="1" t="s">
        <v>838</v>
      </c>
      <c r="B81" s="8">
        <v>41785</v>
      </c>
      <c r="C81" s="28">
        <f t="shared" si="2"/>
        <v>7.7452054794520544</v>
      </c>
      <c r="D81" s="1">
        <v>31</v>
      </c>
      <c r="E81" s="1" t="s">
        <v>839</v>
      </c>
      <c r="F81" s="1" t="s">
        <v>80</v>
      </c>
      <c r="G81" s="1" t="s">
        <v>33</v>
      </c>
      <c r="H81" s="1" t="s">
        <v>179</v>
      </c>
      <c r="I81" s="1" t="s">
        <v>685</v>
      </c>
      <c r="J81" s="1" t="s">
        <v>25</v>
      </c>
      <c r="L81" s="1" t="s">
        <v>840</v>
      </c>
      <c r="M81" s="1" t="s">
        <v>28</v>
      </c>
      <c r="N81" s="1">
        <f t="shared" si="3"/>
        <v>3</v>
      </c>
      <c r="O81" s="8">
        <v>44615</v>
      </c>
      <c r="P81" s="8">
        <v>44612</v>
      </c>
      <c r="Q81" s="1" t="s">
        <v>141</v>
      </c>
      <c r="R81" s="2">
        <v>5</v>
      </c>
      <c r="S81" s="1" t="s">
        <v>96</v>
      </c>
    </row>
    <row r="82" spans="1:19" ht="50.1" customHeight="1">
      <c r="A82" s="1" t="s">
        <v>841</v>
      </c>
      <c r="B82" s="8">
        <v>44466</v>
      </c>
      <c r="C82" s="28">
        <f t="shared" si="2"/>
        <v>0.39726027397260272</v>
      </c>
      <c r="D82" s="1">
        <v>29</v>
      </c>
      <c r="E82" s="1" t="s">
        <v>842</v>
      </c>
      <c r="F82" s="1" t="s">
        <v>50</v>
      </c>
      <c r="G82" s="1" t="s">
        <v>33</v>
      </c>
      <c r="H82" s="1" t="s">
        <v>59</v>
      </c>
      <c r="I82" s="1" t="s">
        <v>35</v>
      </c>
      <c r="J82" s="1" t="s">
        <v>300</v>
      </c>
      <c r="K82" s="1" t="s">
        <v>26</v>
      </c>
      <c r="L82" s="1" t="s">
        <v>843</v>
      </c>
      <c r="M82" s="1" t="s">
        <v>28</v>
      </c>
      <c r="N82" s="1">
        <f t="shared" si="3"/>
        <v>4</v>
      </c>
      <c r="O82" s="8">
        <v>44615</v>
      </c>
      <c r="P82" s="8">
        <v>44611</v>
      </c>
      <c r="Q82" s="1" t="s">
        <v>38</v>
      </c>
      <c r="R82" s="2">
        <v>8</v>
      </c>
      <c r="S82" s="1" t="s">
        <v>39</v>
      </c>
    </row>
    <row r="83" spans="1:19" ht="50.1" customHeight="1">
      <c r="A83" s="1" t="s">
        <v>844</v>
      </c>
      <c r="B83" s="8">
        <v>44501</v>
      </c>
      <c r="C83" s="28">
        <f t="shared" si="2"/>
        <v>0.28767123287671231</v>
      </c>
      <c r="D83" s="1">
        <v>28</v>
      </c>
      <c r="E83" s="1" t="s">
        <v>845</v>
      </c>
      <c r="F83" s="1" t="s">
        <v>178</v>
      </c>
      <c r="G83" s="1" t="s">
        <v>33</v>
      </c>
      <c r="H83" s="1" t="s">
        <v>51</v>
      </c>
      <c r="I83" s="1" t="s">
        <v>35</v>
      </c>
      <c r="J83" s="1" t="s">
        <v>86</v>
      </c>
      <c r="K83" s="1" t="s">
        <v>36</v>
      </c>
      <c r="L83" s="1" t="s">
        <v>846</v>
      </c>
      <c r="M83" s="1" t="s">
        <v>28</v>
      </c>
      <c r="N83" s="1">
        <f t="shared" si="3"/>
        <v>8</v>
      </c>
      <c r="O83" s="8">
        <v>44614</v>
      </c>
      <c r="P83" s="8">
        <v>44606</v>
      </c>
      <c r="Q83" s="1" t="s">
        <v>499</v>
      </c>
      <c r="R83" s="2" t="s">
        <v>46</v>
      </c>
      <c r="S83" s="1" t="s">
        <v>47</v>
      </c>
    </row>
    <row r="84" spans="1:19" ht="50.1" customHeight="1">
      <c r="A84" s="1" t="s">
        <v>847</v>
      </c>
      <c r="B84" s="8">
        <v>34092</v>
      </c>
      <c r="C84" s="28">
        <f t="shared" si="2"/>
        <v>28.81095890410959</v>
      </c>
      <c r="D84" s="1">
        <v>48</v>
      </c>
      <c r="E84" s="1" t="s">
        <v>848</v>
      </c>
      <c r="F84" s="1" t="s">
        <v>849</v>
      </c>
      <c r="G84" s="1" t="s">
        <v>33</v>
      </c>
      <c r="H84" s="1" t="s">
        <v>470</v>
      </c>
      <c r="I84" s="1" t="s">
        <v>24</v>
      </c>
      <c r="J84" s="1" t="s">
        <v>25</v>
      </c>
      <c r="L84" s="1" t="s">
        <v>850</v>
      </c>
      <c r="M84" s="1" t="s">
        <v>28</v>
      </c>
      <c r="N84" s="1">
        <f t="shared" si="3"/>
        <v>19</v>
      </c>
      <c r="O84" s="8">
        <v>44627</v>
      </c>
      <c r="P84" s="8">
        <v>44608</v>
      </c>
      <c r="Q84" s="1" t="s">
        <v>141</v>
      </c>
      <c r="R84" s="2">
        <v>5</v>
      </c>
      <c r="S84" s="1" t="s">
        <v>96</v>
      </c>
    </row>
    <row r="85" spans="1:19" ht="50.1" customHeight="1">
      <c r="A85" s="1" t="s">
        <v>851</v>
      </c>
      <c r="B85" s="8">
        <v>39234</v>
      </c>
      <c r="C85" s="28">
        <f t="shared" si="2"/>
        <v>14.693150684931506</v>
      </c>
      <c r="D85" s="1">
        <v>48</v>
      </c>
      <c r="E85" s="1" t="s">
        <v>852</v>
      </c>
      <c r="F85" s="1" t="s">
        <v>80</v>
      </c>
      <c r="G85" s="1" t="s">
        <v>22</v>
      </c>
      <c r="H85" s="1" t="s">
        <v>149</v>
      </c>
      <c r="I85" s="1" t="s">
        <v>685</v>
      </c>
      <c r="J85" s="1" t="s">
        <v>25</v>
      </c>
      <c r="L85" s="1" t="s">
        <v>853</v>
      </c>
      <c r="M85" s="1" t="s">
        <v>28</v>
      </c>
      <c r="N85" s="1">
        <f t="shared" si="3"/>
        <v>18</v>
      </c>
      <c r="O85" s="8">
        <v>44615</v>
      </c>
      <c r="P85" s="8">
        <v>44597</v>
      </c>
      <c r="Q85" s="1" t="s">
        <v>38</v>
      </c>
      <c r="R85" s="2" t="s">
        <v>854</v>
      </c>
      <c r="S85" s="1" t="s">
        <v>39</v>
      </c>
    </row>
    <row r="86" spans="1:19" ht="50.1" customHeight="1">
      <c r="A86" s="1" t="s">
        <v>855</v>
      </c>
      <c r="B86" s="8">
        <v>42730</v>
      </c>
      <c r="C86" s="28">
        <f t="shared" si="2"/>
        <v>5.1534246575342468</v>
      </c>
      <c r="D86" s="1">
        <v>30</v>
      </c>
      <c r="E86" s="1" t="s">
        <v>856</v>
      </c>
      <c r="F86" s="1" t="s">
        <v>50</v>
      </c>
      <c r="G86" s="1" t="s">
        <v>33</v>
      </c>
      <c r="H86" s="1" t="s">
        <v>42</v>
      </c>
      <c r="I86" s="1" t="s">
        <v>35</v>
      </c>
      <c r="J86" s="1" t="s">
        <v>123</v>
      </c>
      <c r="K86" s="1" t="s">
        <v>26</v>
      </c>
      <c r="L86" s="1" t="s">
        <v>857</v>
      </c>
      <c r="M86" s="1" t="s">
        <v>28</v>
      </c>
      <c r="N86" s="1">
        <f t="shared" si="3"/>
        <v>5</v>
      </c>
      <c r="O86" s="8">
        <v>44616</v>
      </c>
      <c r="P86" s="8">
        <v>44611</v>
      </c>
      <c r="Q86" s="1" t="s">
        <v>681</v>
      </c>
      <c r="R86" s="2" t="s">
        <v>46</v>
      </c>
      <c r="S86" s="1" t="s">
        <v>120</v>
      </c>
    </row>
    <row r="87" spans="1:19" ht="50.1" customHeight="1">
      <c r="A87" s="1" t="s">
        <v>858</v>
      </c>
      <c r="B87" s="8">
        <v>41764</v>
      </c>
      <c r="C87" s="28">
        <f t="shared" si="2"/>
        <v>7.7863013698630139</v>
      </c>
      <c r="D87" s="1">
        <v>33</v>
      </c>
      <c r="E87" s="1" t="s">
        <v>859</v>
      </c>
      <c r="F87" s="1" t="s">
        <v>80</v>
      </c>
      <c r="G87" s="1" t="s">
        <v>33</v>
      </c>
      <c r="H87" s="1" t="s">
        <v>73</v>
      </c>
      <c r="I87" s="1" t="s">
        <v>685</v>
      </c>
      <c r="J87" s="1" t="s">
        <v>25</v>
      </c>
      <c r="L87" s="1" t="s">
        <v>860</v>
      </c>
      <c r="M87" s="1" t="s">
        <v>28</v>
      </c>
      <c r="N87" s="1">
        <f t="shared" si="3"/>
        <v>9</v>
      </c>
      <c r="O87" s="8">
        <v>44615</v>
      </c>
      <c r="P87" s="8">
        <v>44606</v>
      </c>
      <c r="Q87" s="1" t="s">
        <v>141</v>
      </c>
      <c r="R87" s="2">
        <v>5</v>
      </c>
      <c r="S87" s="1" t="s">
        <v>96</v>
      </c>
    </row>
    <row r="88" spans="1:19" ht="50.1" customHeight="1">
      <c r="A88" s="1" t="s">
        <v>868</v>
      </c>
      <c r="B88" s="8">
        <v>44368</v>
      </c>
      <c r="C88" s="28">
        <f t="shared" si="2"/>
        <v>0.66575342465753429</v>
      </c>
      <c r="D88" s="1">
        <v>49</v>
      </c>
      <c r="E88" s="1" t="s">
        <v>869</v>
      </c>
      <c r="F88" s="1" t="s">
        <v>80</v>
      </c>
      <c r="G88" s="1" t="s">
        <v>400</v>
      </c>
      <c r="H88" s="1" t="s">
        <v>870</v>
      </c>
      <c r="I88" s="1" t="s">
        <v>685</v>
      </c>
      <c r="J88" s="1" t="s">
        <v>86</v>
      </c>
      <c r="L88" s="1" t="s">
        <v>871</v>
      </c>
      <c r="M88" s="1" t="s">
        <v>28</v>
      </c>
      <c r="N88" s="1">
        <f t="shared" si="3"/>
        <v>4</v>
      </c>
      <c r="O88" s="8">
        <v>44615</v>
      </c>
      <c r="P88" s="8">
        <v>44611</v>
      </c>
      <c r="Q88" s="1" t="s">
        <v>402</v>
      </c>
    </row>
    <row r="89" spans="1:19" ht="50.1" customHeight="1">
      <c r="A89" s="1" t="s">
        <v>872</v>
      </c>
      <c r="C89" s="28">
        <f t="shared" si="2"/>
        <v>122.21369863013699</v>
      </c>
      <c r="F89" s="1" t="s">
        <v>21</v>
      </c>
      <c r="G89" s="1" t="s">
        <v>33</v>
      </c>
      <c r="I89" s="1" t="s">
        <v>35</v>
      </c>
      <c r="J89" s="1" t="s">
        <v>221</v>
      </c>
      <c r="K89" s="1" t="s">
        <v>26</v>
      </c>
      <c r="L89" s="1" t="s">
        <v>873</v>
      </c>
      <c r="M89" s="1" t="s">
        <v>28</v>
      </c>
      <c r="N89" s="1">
        <f t="shared" si="3"/>
        <v>7</v>
      </c>
      <c r="O89" s="8">
        <v>44615</v>
      </c>
      <c r="P89" s="8">
        <v>44608</v>
      </c>
      <c r="Q89" s="1" t="s">
        <v>38</v>
      </c>
      <c r="R89" s="2" t="s">
        <v>307</v>
      </c>
      <c r="S89" s="1" t="s">
        <v>39</v>
      </c>
    </row>
    <row r="90" spans="1:19" ht="50.1" customHeight="1">
      <c r="A90" s="1" t="s">
        <v>874</v>
      </c>
      <c r="B90" s="8">
        <v>44494</v>
      </c>
      <c r="C90" s="28">
        <f t="shared" si="2"/>
        <v>0.32328767123287672</v>
      </c>
      <c r="D90" s="1">
        <v>56</v>
      </c>
      <c r="E90" s="1" t="s">
        <v>875</v>
      </c>
      <c r="F90" s="1" t="s">
        <v>80</v>
      </c>
      <c r="G90" s="1" t="s">
        <v>400</v>
      </c>
      <c r="H90" s="1" t="s">
        <v>746</v>
      </c>
      <c r="I90" s="1" t="s">
        <v>685</v>
      </c>
      <c r="J90" s="1" t="s">
        <v>249</v>
      </c>
      <c r="L90" s="1" t="s">
        <v>876</v>
      </c>
      <c r="M90" s="1" t="s">
        <v>28</v>
      </c>
      <c r="N90" s="1">
        <f t="shared" si="3"/>
        <v>3</v>
      </c>
      <c r="O90" s="8">
        <v>44615</v>
      </c>
      <c r="P90" s="8">
        <v>44612</v>
      </c>
      <c r="Q90" s="1" t="s">
        <v>402</v>
      </c>
    </row>
    <row r="91" spans="1:19" ht="50.1" customHeight="1">
      <c r="A91" s="1" t="s">
        <v>877</v>
      </c>
      <c r="B91" s="8">
        <v>40098</v>
      </c>
      <c r="C91" s="28">
        <f t="shared" si="2"/>
        <v>12.375342465753425</v>
      </c>
      <c r="D91" s="1">
        <v>33</v>
      </c>
      <c r="E91" s="1" t="s">
        <v>878</v>
      </c>
      <c r="F91" s="1" t="s">
        <v>50</v>
      </c>
      <c r="G91" s="1" t="s">
        <v>33</v>
      </c>
      <c r="H91" s="1" t="s">
        <v>42</v>
      </c>
      <c r="I91" s="1" t="s">
        <v>35</v>
      </c>
      <c r="J91" s="1" t="s">
        <v>25</v>
      </c>
      <c r="K91" s="1" t="s">
        <v>250</v>
      </c>
      <c r="L91" s="1" t="s">
        <v>879</v>
      </c>
      <c r="M91" s="1" t="s">
        <v>28</v>
      </c>
      <c r="N91" s="1">
        <f t="shared" si="3"/>
        <v>1</v>
      </c>
      <c r="O91" s="8">
        <v>44616</v>
      </c>
      <c r="P91" s="8">
        <v>44615</v>
      </c>
      <c r="Q91" s="1" t="s">
        <v>125</v>
      </c>
      <c r="R91" s="2">
        <v>2</v>
      </c>
      <c r="S91" s="1" t="s">
        <v>126</v>
      </c>
    </row>
    <row r="92" spans="1:19" ht="50.1" customHeight="1">
      <c r="A92" s="1" t="s">
        <v>880</v>
      </c>
      <c r="B92" s="8">
        <v>44473</v>
      </c>
      <c r="C92" s="28">
        <f t="shared" si="2"/>
        <v>0.36164383561643837</v>
      </c>
      <c r="D92" s="1">
        <v>26</v>
      </c>
      <c r="E92" s="1" t="s">
        <v>881</v>
      </c>
      <c r="F92" s="1" t="s">
        <v>80</v>
      </c>
      <c r="G92" s="1" t="s">
        <v>33</v>
      </c>
      <c r="H92" s="1" t="s">
        <v>882</v>
      </c>
      <c r="I92" s="1" t="s">
        <v>24</v>
      </c>
      <c r="J92" s="1" t="s">
        <v>292</v>
      </c>
      <c r="K92" s="1" t="s">
        <v>26</v>
      </c>
      <c r="L92" s="1" t="s">
        <v>883</v>
      </c>
      <c r="M92" s="1" t="s">
        <v>28</v>
      </c>
      <c r="N92" s="1">
        <f t="shared" si="3"/>
        <v>22</v>
      </c>
      <c r="O92" s="8">
        <v>44627</v>
      </c>
      <c r="P92" s="8">
        <v>44605</v>
      </c>
      <c r="Q92" s="1" t="s">
        <v>884</v>
      </c>
      <c r="R92" s="2" t="s">
        <v>46</v>
      </c>
      <c r="S92" s="1" t="s">
        <v>153</v>
      </c>
    </row>
    <row r="93" spans="1:19" ht="50.1" customHeight="1">
      <c r="A93" s="1" t="s">
        <v>885</v>
      </c>
      <c r="B93" s="8">
        <v>44480</v>
      </c>
      <c r="C93" s="28">
        <f t="shared" si="2"/>
        <v>0.37260273972602742</v>
      </c>
      <c r="D93" s="1">
        <v>36</v>
      </c>
      <c r="E93" s="1" t="s">
        <v>886</v>
      </c>
      <c r="F93" s="1" t="s">
        <v>80</v>
      </c>
      <c r="G93" s="1" t="s">
        <v>33</v>
      </c>
      <c r="H93" s="1" t="s">
        <v>42</v>
      </c>
      <c r="I93" s="1" t="s">
        <v>685</v>
      </c>
      <c r="J93" s="1" t="s">
        <v>25</v>
      </c>
      <c r="L93" s="1" t="s">
        <v>887</v>
      </c>
      <c r="M93" s="1" t="s">
        <v>28</v>
      </c>
      <c r="N93" s="1">
        <f t="shared" si="3"/>
        <v>0</v>
      </c>
      <c r="O93" s="8">
        <v>44616</v>
      </c>
      <c r="P93" s="8">
        <v>44616</v>
      </c>
      <c r="Q93" s="1" t="s">
        <v>125</v>
      </c>
      <c r="R93" s="2">
        <v>2</v>
      </c>
      <c r="S93" s="1" t="s">
        <v>126</v>
      </c>
    </row>
    <row r="94" spans="1:19" ht="50.1" customHeight="1">
      <c r="A94" s="1" t="s">
        <v>888</v>
      </c>
      <c r="B94" s="8">
        <v>44515</v>
      </c>
      <c r="C94" s="28">
        <f t="shared" si="2"/>
        <v>0.27123287671232876</v>
      </c>
      <c r="D94" s="1">
        <v>36</v>
      </c>
      <c r="E94" s="1" t="s">
        <v>889</v>
      </c>
      <c r="F94" s="1" t="s">
        <v>148</v>
      </c>
      <c r="G94" s="1" t="s">
        <v>33</v>
      </c>
      <c r="H94" s="1" t="s">
        <v>51</v>
      </c>
      <c r="I94" s="1" t="s">
        <v>35</v>
      </c>
      <c r="J94" s="1" t="s">
        <v>300</v>
      </c>
      <c r="K94" s="1" t="s">
        <v>60</v>
      </c>
      <c r="L94" s="1" t="s">
        <v>890</v>
      </c>
      <c r="M94" s="1" t="s">
        <v>28</v>
      </c>
      <c r="N94" s="1">
        <f t="shared" si="3"/>
        <v>7</v>
      </c>
      <c r="O94" s="8">
        <v>44621</v>
      </c>
      <c r="P94" s="8">
        <v>44614</v>
      </c>
      <c r="Q94" s="1" t="s">
        <v>136</v>
      </c>
      <c r="R94" s="2" t="s">
        <v>46</v>
      </c>
      <c r="S94" s="1" t="s">
        <v>346</v>
      </c>
    </row>
    <row r="95" spans="1:19" ht="50.1" customHeight="1">
      <c r="A95" s="1" t="s">
        <v>891</v>
      </c>
      <c r="B95" s="8">
        <v>42324</v>
      </c>
      <c r="C95" s="28">
        <f t="shared" si="2"/>
        <v>6.2767123287671236</v>
      </c>
      <c r="D95" s="1">
        <v>41</v>
      </c>
      <c r="E95" s="1" t="s">
        <v>892</v>
      </c>
      <c r="F95" s="1" t="s">
        <v>275</v>
      </c>
      <c r="G95" s="1" t="s">
        <v>33</v>
      </c>
      <c r="H95" s="1" t="s">
        <v>42</v>
      </c>
      <c r="I95" s="1" t="s">
        <v>35</v>
      </c>
      <c r="J95" s="1" t="s">
        <v>25</v>
      </c>
      <c r="K95" s="1" t="s">
        <v>26</v>
      </c>
      <c r="L95" s="1" t="s">
        <v>893</v>
      </c>
      <c r="M95" s="1" t="s">
        <v>28</v>
      </c>
      <c r="N95" s="1">
        <f t="shared" si="3"/>
        <v>3</v>
      </c>
      <c r="O95" s="8">
        <v>44618</v>
      </c>
      <c r="P95" s="8">
        <v>44615</v>
      </c>
      <c r="Q95" s="1" t="s">
        <v>125</v>
      </c>
      <c r="R95" s="2">
        <v>2</v>
      </c>
      <c r="S95" s="1" t="s">
        <v>126</v>
      </c>
    </row>
    <row r="96" spans="1:19" ht="50.1" customHeight="1">
      <c r="A96" s="1" t="s">
        <v>898</v>
      </c>
      <c r="B96" s="8">
        <v>44460</v>
      </c>
      <c r="C96" s="28">
        <f t="shared" si="2"/>
        <v>0.39178082191780822</v>
      </c>
      <c r="D96" s="1">
        <v>34</v>
      </c>
      <c r="E96" s="1" t="s">
        <v>899</v>
      </c>
      <c r="F96" s="1" t="s">
        <v>50</v>
      </c>
      <c r="G96" s="1" t="s">
        <v>33</v>
      </c>
      <c r="H96" s="1" t="s">
        <v>42</v>
      </c>
      <c r="I96" s="1" t="s">
        <v>35</v>
      </c>
      <c r="J96" s="1" t="s">
        <v>25</v>
      </c>
      <c r="K96" s="1" t="s">
        <v>250</v>
      </c>
      <c r="L96" s="1" t="s">
        <v>900</v>
      </c>
      <c r="M96" s="1" t="s">
        <v>28</v>
      </c>
      <c r="N96" s="1">
        <f t="shared" si="3"/>
        <v>18</v>
      </c>
      <c r="O96" s="8">
        <v>44621</v>
      </c>
      <c r="P96" s="8">
        <v>44603</v>
      </c>
      <c r="Q96" s="1" t="s">
        <v>125</v>
      </c>
      <c r="R96" s="2">
        <v>2</v>
      </c>
      <c r="S96" s="1" t="s">
        <v>126</v>
      </c>
    </row>
    <row r="97" spans="1:20" ht="50.1" customHeight="1">
      <c r="A97" s="1" t="s">
        <v>901</v>
      </c>
      <c r="B97" s="8">
        <v>41785</v>
      </c>
      <c r="C97" s="28">
        <f t="shared" si="2"/>
        <v>7.7561643835616438</v>
      </c>
      <c r="D97" s="1">
        <v>29</v>
      </c>
      <c r="E97" s="1" t="s">
        <v>902</v>
      </c>
      <c r="F97" s="1" t="s">
        <v>80</v>
      </c>
      <c r="G97" s="1" t="s">
        <v>33</v>
      </c>
      <c r="H97" s="1" t="s">
        <v>51</v>
      </c>
      <c r="I97" s="1" t="s">
        <v>35</v>
      </c>
      <c r="J97" s="1" t="s">
        <v>249</v>
      </c>
      <c r="L97" s="1" t="s">
        <v>903</v>
      </c>
      <c r="M97" s="1" t="s">
        <v>28</v>
      </c>
      <c r="N97" s="1">
        <f t="shared" si="3"/>
        <v>8</v>
      </c>
      <c r="O97" s="8">
        <v>44624</v>
      </c>
      <c r="P97" s="8">
        <v>44616</v>
      </c>
      <c r="Q97" s="1" t="s">
        <v>249</v>
      </c>
      <c r="R97" s="2" t="s">
        <v>46</v>
      </c>
      <c r="S97" s="1" t="s">
        <v>182</v>
      </c>
    </row>
    <row r="98" spans="1:20" ht="50.1" customHeight="1">
      <c r="A98" s="1" t="s">
        <v>907</v>
      </c>
      <c r="B98" s="8">
        <v>39853</v>
      </c>
      <c r="C98" s="28">
        <f t="shared" si="2"/>
        <v>13.046575342465754</v>
      </c>
      <c r="D98" s="1">
        <v>62</v>
      </c>
      <c r="E98" s="1" t="s">
        <v>908</v>
      </c>
      <c r="F98" s="1" t="s">
        <v>80</v>
      </c>
      <c r="G98" s="1" t="s">
        <v>33</v>
      </c>
      <c r="H98" s="1" t="s">
        <v>51</v>
      </c>
      <c r="I98" s="1" t="s">
        <v>24</v>
      </c>
      <c r="J98" s="1" t="s">
        <v>25</v>
      </c>
      <c r="K98" s="1" t="s">
        <v>36</v>
      </c>
      <c r="L98" s="1" t="s">
        <v>909</v>
      </c>
      <c r="M98" s="1" t="s">
        <v>28</v>
      </c>
      <c r="N98" s="1">
        <f t="shared" si="3"/>
        <v>5</v>
      </c>
      <c r="O98" s="8">
        <v>44620</v>
      </c>
      <c r="P98" s="8">
        <v>44615</v>
      </c>
      <c r="Q98" s="1" t="s">
        <v>141</v>
      </c>
      <c r="R98" s="2" t="s">
        <v>910</v>
      </c>
      <c r="S98" s="1" t="s">
        <v>97</v>
      </c>
    </row>
    <row r="99" spans="1:20" ht="50.1" customHeight="1">
      <c r="A99" s="1" t="s">
        <v>911</v>
      </c>
      <c r="B99" s="8">
        <v>44579</v>
      </c>
      <c r="C99" s="28">
        <f t="shared" si="2"/>
        <v>8.2191780821917804E-2</v>
      </c>
      <c r="D99" s="1">
        <v>30</v>
      </c>
      <c r="E99" s="1" t="s">
        <v>912</v>
      </c>
      <c r="F99" s="1" t="s">
        <v>422</v>
      </c>
      <c r="G99" s="1" t="s">
        <v>33</v>
      </c>
      <c r="H99" s="1" t="s">
        <v>73</v>
      </c>
      <c r="I99" s="1" t="s">
        <v>35</v>
      </c>
      <c r="J99" s="1" t="s">
        <v>123</v>
      </c>
      <c r="K99" s="1" t="s">
        <v>104</v>
      </c>
      <c r="L99" s="1" t="s">
        <v>913</v>
      </c>
      <c r="M99" s="1" t="s">
        <v>28</v>
      </c>
      <c r="N99" s="1">
        <f t="shared" si="3"/>
        <v>12</v>
      </c>
      <c r="O99" s="8">
        <v>44621</v>
      </c>
      <c r="P99" s="8">
        <v>44609</v>
      </c>
      <c r="Q99" s="1" t="s">
        <v>141</v>
      </c>
      <c r="R99" s="2">
        <v>5</v>
      </c>
      <c r="S99" s="1" t="s">
        <v>39</v>
      </c>
    </row>
    <row r="100" spans="1:20" ht="50.1" customHeight="1">
      <c r="A100" s="1" t="s">
        <v>914</v>
      </c>
      <c r="B100" s="8">
        <v>43227</v>
      </c>
      <c r="C100" s="28">
        <f t="shared" si="2"/>
        <v>3.8027397260273972</v>
      </c>
      <c r="D100" s="1">
        <v>39</v>
      </c>
      <c r="E100" s="1" t="s">
        <v>915</v>
      </c>
      <c r="F100" s="1" t="s">
        <v>144</v>
      </c>
      <c r="G100" s="1" t="s">
        <v>22</v>
      </c>
      <c r="H100" s="1" t="s">
        <v>23</v>
      </c>
      <c r="I100" s="1" t="s">
        <v>35</v>
      </c>
      <c r="J100" s="1" t="s">
        <v>292</v>
      </c>
      <c r="K100" s="1" t="s">
        <v>250</v>
      </c>
      <c r="L100" s="1" t="s">
        <v>916</v>
      </c>
      <c r="M100" s="1" t="s">
        <v>28</v>
      </c>
      <c r="N100" s="1">
        <f t="shared" si="3"/>
        <v>6</v>
      </c>
      <c r="O100" s="8">
        <v>44621</v>
      </c>
      <c r="P100" s="8">
        <v>44615</v>
      </c>
      <c r="Q100" s="1" t="s">
        <v>917</v>
      </c>
      <c r="R100" s="2" t="s">
        <v>46</v>
      </c>
      <c r="S100" s="1" t="s">
        <v>30</v>
      </c>
    </row>
    <row r="101" spans="1:20" ht="50.1" customHeight="1">
      <c r="A101" s="1" t="s">
        <v>918</v>
      </c>
      <c r="B101" s="8">
        <v>41568</v>
      </c>
      <c r="C101" s="28">
        <f t="shared" si="2"/>
        <v>8.3589041095890408</v>
      </c>
      <c r="D101" s="1">
        <v>58</v>
      </c>
      <c r="E101" s="1" t="s">
        <v>919</v>
      </c>
      <c r="F101" s="1" t="s">
        <v>920</v>
      </c>
      <c r="G101" s="1" t="s">
        <v>22</v>
      </c>
      <c r="H101" s="1" t="s">
        <v>23</v>
      </c>
      <c r="I101" s="1" t="s">
        <v>35</v>
      </c>
      <c r="J101" s="1" t="s">
        <v>25</v>
      </c>
      <c r="K101" s="1" t="s">
        <v>104</v>
      </c>
      <c r="L101" s="1" t="s">
        <v>921</v>
      </c>
      <c r="M101" s="1" t="s">
        <v>28</v>
      </c>
      <c r="N101" s="1">
        <f t="shared" si="3"/>
        <v>1</v>
      </c>
      <c r="O101" s="8">
        <v>44620</v>
      </c>
      <c r="P101" s="8">
        <v>44619</v>
      </c>
      <c r="Q101" s="1" t="s">
        <v>29</v>
      </c>
      <c r="R101" s="2">
        <v>1</v>
      </c>
      <c r="S101" s="1" t="s">
        <v>30</v>
      </c>
    </row>
    <row r="102" spans="1:20" ht="50.1" customHeight="1">
      <c r="A102" s="1" t="s">
        <v>922</v>
      </c>
      <c r="B102" s="8">
        <v>44480</v>
      </c>
      <c r="C102" s="28">
        <f t="shared" si="2"/>
        <v>0.37808219178082192</v>
      </c>
      <c r="D102" s="1">
        <v>22</v>
      </c>
      <c r="E102" s="1" t="s">
        <v>923</v>
      </c>
      <c r="F102" s="1" t="s">
        <v>194</v>
      </c>
      <c r="G102" s="1" t="s">
        <v>33</v>
      </c>
      <c r="H102" s="1" t="s">
        <v>34</v>
      </c>
      <c r="I102" s="1" t="s">
        <v>35</v>
      </c>
      <c r="J102" s="1" t="s">
        <v>292</v>
      </c>
      <c r="K102" s="1" t="s">
        <v>26</v>
      </c>
      <c r="L102" s="1" t="s">
        <v>924</v>
      </c>
      <c r="M102" s="1" t="s">
        <v>28</v>
      </c>
      <c r="N102" s="1">
        <f t="shared" si="3"/>
        <v>2</v>
      </c>
      <c r="O102" s="8">
        <v>44620</v>
      </c>
      <c r="P102" s="8">
        <v>44618</v>
      </c>
      <c r="Q102" s="1" t="s">
        <v>62</v>
      </c>
      <c r="R102" s="2" t="s">
        <v>46</v>
      </c>
      <c r="S102" s="1" t="s">
        <v>47</v>
      </c>
    </row>
    <row r="103" spans="1:20" ht="50.1" customHeight="1">
      <c r="A103" s="1" t="s">
        <v>925</v>
      </c>
      <c r="B103" s="8">
        <v>39766</v>
      </c>
      <c r="C103" s="28">
        <f t="shared" si="2"/>
        <v>13.295890410958904</v>
      </c>
      <c r="D103" s="1">
        <v>60</v>
      </c>
      <c r="E103" s="1" t="s">
        <v>926</v>
      </c>
      <c r="F103" s="1" t="s">
        <v>156</v>
      </c>
      <c r="G103" s="1" t="s">
        <v>33</v>
      </c>
      <c r="H103" s="1" t="s">
        <v>42</v>
      </c>
      <c r="I103" s="1" t="s">
        <v>35</v>
      </c>
      <c r="J103" s="1" t="s">
        <v>25</v>
      </c>
      <c r="L103" s="1" t="s">
        <v>927</v>
      </c>
      <c r="M103" s="1" t="s">
        <v>28</v>
      </c>
      <c r="N103" s="1">
        <f t="shared" si="3"/>
        <v>2</v>
      </c>
      <c r="O103" s="8">
        <v>44621</v>
      </c>
      <c r="P103" s="8">
        <v>44619</v>
      </c>
      <c r="Q103" s="1" t="s">
        <v>125</v>
      </c>
      <c r="R103" s="2">
        <v>2</v>
      </c>
      <c r="S103" s="1" t="s">
        <v>827</v>
      </c>
    </row>
    <row r="104" spans="1:20" ht="50.1" customHeight="1">
      <c r="A104" s="1" t="s">
        <v>928</v>
      </c>
      <c r="B104" s="8">
        <v>42149</v>
      </c>
      <c r="C104" s="28">
        <f t="shared" si="2"/>
        <v>6.7671232876712333</v>
      </c>
      <c r="D104" s="1">
        <v>28</v>
      </c>
      <c r="E104" s="1" t="s">
        <v>929</v>
      </c>
      <c r="F104" s="1" t="s">
        <v>194</v>
      </c>
      <c r="G104" s="1" t="s">
        <v>33</v>
      </c>
      <c r="H104" s="1" t="s">
        <v>51</v>
      </c>
      <c r="I104" s="1" t="s">
        <v>35</v>
      </c>
      <c r="J104" s="1" t="s">
        <v>25</v>
      </c>
      <c r="K104" s="1" t="s">
        <v>36</v>
      </c>
      <c r="L104" s="1" t="s">
        <v>930</v>
      </c>
      <c r="M104" s="1" t="s">
        <v>28</v>
      </c>
      <c r="N104" s="1">
        <f t="shared" si="3"/>
        <v>2</v>
      </c>
      <c r="O104" s="8">
        <v>44621</v>
      </c>
      <c r="P104" s="8">
        <v>44619</v>
      </c>
      <c r="Q104" s="1" t="s">
        <v>141</v>
      </c>
      <c r="R104" s="2" t="s">
        <v>564</v>
      </c>
      <c r="S104" s="1" t="s">
        <v>97</v>
      </c>
      <c r="T104" s="1" t="s">
        <v>631</v>
      </c>
    </row>
    <row r="105" spans="1:20" ht="50.1" customHeight="1">
      <c r="A105" s="1" t="s">
        <v>931</v>
      </c>
      <c r="B105" s="8">
        <v>44487</v>
      </c>
      <c r="C105" s="28">
        <f t="shared" si="2"/>
        <v>0.35068493150684932</v>
      </c>
      <c r="D105" s="1">
        <v>37</v>
      </c>
      <c r="E105" s="1" t="s">
        <v>932</v>
      </c>
      <c r="F105" s="1" t="s">
        <v>21</v>
      </c>
      <c r="G105" s="1" t="s">
        <v>33</v>
      </c>
      <c r="H105" s="1" t="s">
        <v>51</v>
      </c>
      <c r="I105" s="1" t="s">
        <v>35</v>
      </c>
      <c r="J105" s="1" t="s">
        <v>86</v>
      </c>
      <c r="K105" s="1" t="s">
        <v>36</v>
      </c>
      <c r="L105" s="1" t="s">
        <v>933</v>
      </c>
      <c r="M105" s="1" t="s">
        <v>28</v>
      </c>
      <c r="N105" s="1">
        <f t="shared" si="3"/>
        <v>6</v>
      </c>
      <c r="O105" s="8">
        <v>44621</v>
      </c>
      <c r="P105" s="8">
        <v>44615</v>
      </c>
      <c r="Q105" s="1" t="s">
        <v>38</v>
      </c>
      <c r="R105" s="2">
        <v>3</v>
      </c>
      <c r="S105" s="1" t="s">
        <v>39</v>
      </c>
    </row>
    <row r="106" spans="1:20" ht="50.1" customHeight="1">
      <c r="A106" s="1" t="s">
        <v>934</v>
      </c>
      <c r="B106" s="8">
        <v>36472</v>
      </c>
      <c r="C106" s="28">
        <f t="shared" si="2"/>
        <v>22.32054794520548</v>
      </c>
      <c r="D106" s="1">
        <v>54</v>
      </c>
      <c r="E106" s="1" t="s">
        <v>935</v>
      </c>
      <c r="F106" s="1" t="s">
        <v>194</v>
      </c>
      <c r="G106" s="1" t="s">
        <v>33</v>
      </c>
      <c r="H106" s="1" t="s">
        <v>51</v>
      </c>
      <c r="I106" s="1" t="s">
        <v>35</v>
      </c>
      <c r="J106" s="1" t="s">
        <v>230</v>
      </c>
      <c r="K106" s="1" t="s">
        <v>36</v>
      </c>
      <c r="L106" s="1" t="s">
        <v>936</v>
      </c>
      <c r="M106" s="1" t="s">
        <v>28</v>
      </c>
      <c r="N106" s="1">
        <f t="shared" si="3"/>
        <v>1</v>
      </c>
      <c r="O106" s="8">
        <v>44620</v>
      </c>
      <c r="P106" s="8">
        <v>44619</v>
      </c>
      <c r="Q106" s="1" t="s">
        <v>230</v>
      </c>
      <c r="R106" s="2" t="s">
        <v>46</v>
      </c>
      <c r="S106" s="1" t="s">
        <v>47</v>
      </c>
    </row>
    <row r="107" spans="1:20" ht="50.1" customHeight="1">
      <c r="A107" s="1" t="s">
        <v>937</v>
      </c>
      <c r="B107" s="8">
        <v>44340</v>
      </c>
      <c r="C107" s="28">
        <f t="shared" si="2"/>
        <v>0.72602739726027399</v>
      </c>
      <c r="D107" s="1">
        <v>32</v>
      </c>
      <c r="E107" s="1" t="s">
        <v>938</v>
      </c>
      <c r="F107" s="1" t="s">
        <v>80</v>
      </c>
      <c r="G107" s="1" t="s">
        <v>33</v>
      </c>
      <c r="H107" s="1" t="s">
        <v>42</v>
      </c>
      <c r="I107" s="1" t="s">
        <v>35</v>
      </c>
      <c r="J107" s="1" t="s">
        <v>25</v>
      </c>
      <c r="K107" s="1" t="s">
        <v>104</v>
      </c>
      <c r="L107" s="1" t="s">
        <v>939</v>
      </c>
      <c r="M107" s="1" t="s">
        <v>28</v>
      </c>
      <c r="N107" s="1">
        <f t="shared" si="3"/>
        <v>16</v>
      </c>
      <c r="O107" s="8">
        <v>44621</v>
      </c>
      <c r="P107" s="8">
        <v>44605</v>
      </c>
      <c r="Q107" s="1" t="s">
        <v>125</v>
      </c>
      <c r="R107" s="2">
        <v>9</v>
      </c>
      <c r="S107" s="1" t="s">
        <v>126</v>
      </c>
    </row>
    <row r="108" spans="1:20" ht="50.1" customHeight="1">
      <c r="A108" s="1" t="s">
        <v>943</v>
      </c>
      <c r="B108" s="8">
        <v>32647</v>
      </c>
      <c r="C108" s="28">
        <f t="shared" si="2"/>
        <v>32.772602739726025</v>
      </c>
      <c r="D108" s="1">
        <v>52</v>
      </c>
      <c r="E108" s="1" t="s">
        <v>944</v>
      </c>
      <c r="F108" s="1" t="s">
        <v>202</v>
      </c>
      <c r="G108" s="1" t="s">
        <v>555</v>
      </c>
      <c r="H108" s="1" t="s">
        <v>195</v>
      </c>
      <c r="I108" s="1" t="s">
        <v>35</v>
      </c>
      <c r="J108" s="1" t="s">
        <v>43</v>
      </c>
      <c r="L108" s="1" t="s">
        <v>945</v>
      </c>
      <c r="M108" s="1" t="s">
        <v>28</v>
      </c>
      <c r="N108" s="1">
        <f t="shared" si="3"/>
        <v>14</v>
      </c>
      <c r="O108" s="8">
        <v>44623</v>
      </c>
      <c r="P108" s="8">
        <v>44609</v>
      </c>
      <c r="Q108" s="1" t="s">
        <v>946</v>
      </c>
      <c r="R108" s="2" t="s">
        <v>46</v>
      </c>
      <c r="S108" s="1" t="s">
        <v>346</v>
      </c>
    </row>
    <row r="109" spans="1:20" ht="50.1" customHeight="1">
      <c r="A109" s="1" t="s">
        <v>967</v>
      </c>
      <c r="B109" s="8">
        <v>44473</v>
      </c>
      <c r="C109" s="28">
        <f t="shared" si="2"/>
        <v>0.40273972602739727</v>
      </c>
      <c r="D109" s="1">
        <v>46</v>
      </c>
      <c r="E109" s="1" t="s">
        <v>968</v>
      </c>
      <c r="F109" s="1" t="s">
        <v>80</v>
      </c>
      <c r="G109" s="1" t="s">
        <v>400</v>
      </c>
      <c r="H109" s="1" t="s">
        <v>250</v>
      </c>
      <c r="I109" s="1" t="s">
        <v>685</v>
      </c>
      <c r="J109" s="1" t="s">
        <v>86</v>
      </c>
      <c r="L109" s="1" t="s">
        <v>969</v>
      </c>
      <c r="M109" s="1" t="s">
        <v>28</v>
      </c>
      <c r="N109" s="1">
        <f t="shared" si="3"/>
        <v>2</v>
      </c>
      <c r="O109" s="8">
        <v>44622</v>
      </c>
      <c r="P109" s="8">
        <v>44620</v>
      </c>
      <c r="Q109" s="1" t="s">
        <v>402</v>
      </c>
    </row>
    <row r="110" spans="1:20" ht="50.1" customHeight="1">
      <c r="A110" s="1" t="s">
        <v>973</v>
      </c>
      <c r="B110" s="8">
        <v>44545</v>
      </c>
      <c r="C110" s="28">
        <f t="shared" si="2"/>
        <v>0.16164383561643836</v>
      </c>
      <c r="D110" s="1">
        <v>48</v>
      </c>
      <c r="E110" s="1" t="s">
        <v>974</v>
      </c>
      <c r="F110" s="1" t="s">
        <v>415</v>
      </c>
      <c r="G110" s="1" t="s">
        <v>33</v>
      </c>
      <c r="H110" s="1" t="s">
        <v>73</v>
      </c>
      <c r="I110" s="1" t="s">
        <v>35</v>
      </c>
      <c r="J110" s="1" t="s">
        <v>25</v>
      </c>
      <c r="L110" s="1" t="s">
        <v>975</v>
      </c>
      <c r="M110" s="1" t="s">
        <v>28</v>
      </c>
      <c r="N110" s="1">
        <f t="shared" si="3"/>
        <v>20</v>
      </c>
      <c r="O110" s="8">
        <v>44624</v>
      </c>
      <c r="P110" s="8">
        <v>44604</v>
      </c>
      <c r="Q110" s="1" t="s">
        <v>141</v>
      </c>
      <c r="R110" s="2">
        <v>5</v>
      </c>
      <c r="S110" s="1" t="s">
        <v>96</v>
      </c>
    </row>
    <row r="111" spans="1:20" ht="50.1" customHeight="1">
      <c r="A111" s="1" t="s">
        <v>976</v>
      </c>
      <c r="B111" s="8">
        <v>41575</v>
      </c>
      <c r="C111" s="28">
        <f t="shared" si="2"/>
        <v>8.3369863013698637</v>
      </c>
      <c r="D111" s="1">
        <v>32</v>
      </c>
      <c r="E111" s="1" t="s">
        <v>977</v>
      </c>
      <c r="F111" s="1" t="s">
        <v>148</v>
      </c>
      <c r="G111" s="1" t="s">
        <v>33</v>
      </c>
      <c r="H111" s="1" t="s">
        <v>51</v>
      </c>
      <c r="I111" s="1" t="s">
        <v>35</v>
      </c>
      <c r="J111" s="1" t="s">
        <v>213</v>
      </c>
      <c r="K111" s="1" t="s">
        <v>26</v>
      </c>
      <c r="L111" s="6" t="s">
        <v>978</v>
      </c>
      <c r="M111" s="1" t="s">
        <v>28</v>
      </c>
      <c r="N111" s="1">
        <f t="shared" si="3"/>
        <v>8</v>
      </c>
      <c r="O111" s="8">
        <v>44626</v>
      </c>
      <c r="P111" s="8">
        <v>44618</v>
      </c>
      <c r="Q111" s="1" t="s">
        <v>979</v>
      </c>
      <c r="R111" s="2" t="s">
        <v>46</v>
      </c>
      <c r="S111" s="1" t="s">
        <v>182</v>
      </c>
    </row>
    <row r="112" spans="1:20" ht="50.1" customHeight="1">
      <c r="A112" s="1" t="s">
        <v>995</v>
      </c>
      <c r="B112" s="8">
        <v>44480</v>
      </c>
      <c r="C112" s="28">
        <f t="shared" si="2"/>
        <v>0.37260273972602742</v>
      </c>
      <c r="D112" s="1">
        <v>50</v>
      </c>
      <c r="E112" s="1" t="s">
        <v>996</v>
      </c>
      <c r="F112" s="1" t="s">
        <v>80</v>
      </c>
      <c r="G112" s="1" t="s">
        <v>400</v>
      </c>
      <c r="H112" s="1" t="s">
        <v>437</v>
      </c>
      <c r="I112" s="1" t="s">
        <v>180</v>
      </c>
      <c r="J112" s="1" t="s">
        <v>134</v>
      </c>
      <c r="L112" s="1" t="s">
        <v>997</v>
      </c>
      <c r="M112" s="1" t="s">
        <v>28</v>
      </c>
      <c r="N112" s="1">
        <f t="shared" si="3"/>
        <v>11</v>
      </c>
      <c r="O112" s="8">
        <v>44627</v>
      </c>
      <c r="P112" s="8">
        <v>44616</v>
      </c>
      <c r="Q112" s="1" t="s">
        <v>136</v>
      </c>
      <c r="R112" s="2" t="s">
        <v>46</v>
      </c>
      <c r="S112" s="1" t="s">
        <v>47</v>
      </c>
    </row>
  </sheetData>
  <autoFilter ref="A1:T112" xr:uid="{A3FC15EE-7BD1-4E4F-949A-F748F3894EFE}">
    <sortState xmlns:xlrd2="http://schemas.microsoft.com/office/spreadsheetml/2017/richdata2" ref="A2:T112">
      <sortCondition ref="A2:A112"/>
    </sortState>
  </autoFilter>
  <pageMargins left="0.19322916666666667" right="0.18229166666666666" top="0.20052083333333334" bottom="0.75" header="0.3" footer="0.3"/>
  <pageSetup scale="3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F0754-C232-4B6F-92A2-07C089F26B3F}">
  <sheetPr>
    <outlinePr summaryBelow="0"/>
  </sheetPr>
  <dimension ref="A1:T137"/>
  <sheetViews>
    <sheetView topLeftCell="K128" workbookViewId="0">
      <selection activeCell="Q2" sqref="Q2:Q137"/>
    </sheetView>
  </sheetViews>
  <sheetFormatPr defaultRowHeight="15"/>
  <cols>
    <col min="1" max="2" width="20.85546875" customWidth="1"/>
    <col min="3" max="3" width="15" customWidth="1"/>
    <col min="4" max="4" width="14.140625" customWidth="1"/>
    <col min="5" max="6" width="20.85546875" customWidth="1"/>
    <col min="7" max="7" width="12.7109375" customWidth="1"/>
    <col min="8" max="8" width="13.85546875" customWidth="1"/>
    <col min="9" max="9" width="20.85546875" customWidth="1"/>
    <col min="10" max="11" width="16.140625" customWidth="1"/>
    <col min="12" max="12" width="78.5703125" customWidth="1"/>
    <col min="13" max="16" width="20.85546875" customWidth="1"/>
    <col min="17" max="17" width="20.42578125" style="16" customWidth="1"/>
    <col min="18" max="18" width="17.28515625" style="16" customWidth="1"/>
    <col min="19" max="19" width="17" style="16" customWidth="1"/>
    <col min="20" max="20" width="20.42578125" style="15" customWidth="1"/>
  </cols>
  <sheetData>
    <row r="1" spans="1:20" ht="34.5" customHeight="1" thickBot="1">
      <c r="A1" s="9" t="s">
        <v>0</v>
      </c>
      <c r="B1" s="9" t="s">
        <v>1</v>
      </c>
      <c r="C1" s="22" t="s">
        <v>2504</v>
      </c>
      <c r="D1" s="9" t="s">
        <v>3</v>
      </c>
      <c r="E1" s="9" t="s">
        <v>4</v>
      </c>
      <c r="F1" s="9" t="s">
        <v>5</v>
      </c>
      <c r="G1" s="9" t="s">
        <v>6</v>
      </c>
      <c r="H1" s="9" t="s">
        <v>7</v>
      </c>
      <c r="I1" s="9" t="s">
        <v>8</v>
      </c>
      <c r="J1" s="9" t="s">
        <v>9</v>
      </c>
      <c r="K1" s="9" t="s">
        <v>10</v>
      </c>
      <c r="L1" s="9" t="s">
        <v>11</v>
      </c>
      <c r="M1" s="9" t="s">
        <v>12</v>
      </c>
      <c r="N1" s="9" t="s">
        <v>2505</v>
      </c>
      <c r="O1" s="9" t="s">
        <v>13</v>
      </c>
      <c r="P1" s="9" t="s">
        <v>14</v>
      </c>
      <c r="Q1" s="14" t="s">
        <v>15</v>
      </c>
      <c r="R1" s="14" t="s">
        <v>16</v>
      </c>
      <c r="S1" s="14" t="s">
        <v>17</v>
      </c>
      <c r="T1" s="14" t="s">
        <v>18</v>
      </c>
    </row>
    <row r="2" spans="1:20" ht="50.1" customHeight="1">
      <c r="A2" s="10" t="s">
        <v>31</v>
      </c>
      <c r="B2" s="11">
        <v>43423</v>
      </c>
      <c r="C2" s="23">
        <f>(P2-B2)/365</f>
        <v>2.8767123287671232</v>
      </c>
      <c r="D2" s="10">
        <v>31</v>
      </c>
      <c r="E2" s="10" t="s">
        <v>32</v>
      </c>
      <c r="F2" s="10" t="s">
        <v>21</v>
      </c>
      <c r="G2" s="10" t="s">
        <v>33</v>
      </c>
      <c r="H2" s="10" t="s">
        <v>34</v>
      </c>
      <c r="I2" s="10" t="s">
        <v>35</v>
      </c>
      <c r="J2" s="10" t="s">
        <v>25</v>
      </c>
      <c r="K2" s="10" t="s">
        <v>36</v>
      </c>
      <c r="L2" s="10" t="s">
        <v>37</v>
      </c>
      <c r="M2" s="10" t="s">
        <v>28</v>
      </c>
      <c r="N2" s="10">
        <f>O2-P2</f>
        <v>155</v>
      </c>
      <c r="O2" s="11">
        <v>44628</v>
      </c>
      <c r="P2" s="11">
        <v>44473</v>
      </c>
      <c r="Q2" s="19" t="s">
        <v>38</v>
      </c>
      <c r="R2" s="19">
        <v>8</v>
      </c>
      <c r="S2" s="19" t="s">
        <v>39</v>
      </c>
      <c r="T2" s="21"/>
    </row>
    <row r="3" spans="1:20" ht="50.1" customHeight="1">
      <c r="A3" s="10" t="s">
        <v>722</v>
      </c>
      <c r="B3" s="11">
        <v>42835</v>
      </c>
      <c r="C3" s="23">
        <f t="shared" ref="C3:C66" si="0">(P3-B3)/365</f>
        <v>4.8438356164383558</v>
      </c>
      <c r="D3" s="10">
        <v>26</v>
      </c>
      <c r="E3" s="10" t="s">
        <v>723</v>
      </c>
      <c r="F3" s="10" t="s">
        <v>148</v>
      </c>
      <c r="G3" s="10" t="s">
        <v>724</v>
      </c>
      <c r="H3" s="10" t="s">
        <v>42</v>
      </c>
      <c r="I3" s="10" t="s">
        <v>35</v>
      </c>
      <c r="J3" s="10" t="s">
        <v>150</v>
      </c>
      <c r="K3" s="10"/>
      <c r="L3" s="17" t="s">
        <v>725</v>
      </c>
      <c r="M3" s="10" t="s">
        <v>28</v>
      </c>
      <c r="N3" s="10">
        <f t="shared" ref="N3:N66" si="1">O3-P3</f>
        <v>40</v>
      </c>
      <c r="O3" s="11">
        <v>44643</v>
      </c>
      <c r="P3" s="11">
        <v>44603</v>
      </c>
      <c r="Q3" s="19" t="s">
        <v>439</v>
      </c>
      <c r="R3" s="16" t="s">
        <v>55</v>
      </c>
      <c r="S3" s="16" t="s">
        <v>726</v>
      </c>
    </row>
    <row r="4" spans="1:20" ht="50.1" customHeight="1">
      <c r="A4" s="10" t="s">
        <v>777</v>
      </c>
      <c r="B4" s="11">
        <v>44445</v>
      </c>
      <c r="C4" s="23">
        <f t="shared" si="0"/>
        <v>0.43287671232876712</v>
      </c>
      <c r="D4" s="10">
        <v>56</v>
      </c>
      <c r="E4" s="10" t="s">
        <v>778</v>
      </c>
      <c r="F4" s="10" t="s">
        <v>178</v>
      </c>
      <c r="G4" s="10" t="s">
        <v>33</v>
      </c>
      <c r="H4" s="10" t="s">
        <v>81</v>
      </c>
      <c r="I4" s="10" t="s">
        <v>35</v>
      </c>
      <c r="J4" s="10" t="s">
        <v>213</v>
      </c>
      <c r="K4" s="10" t="s">
        <v>26</v>
      </c>
      <c r="L4" s="10" t="s">
        <v>779</v>
      </c>
      <c r="M4" s="10" t="s">
        <v>28</v>
      </c>
      <c r="N4" s="10">
        <f t="shared" si="1"/>
        <v>18</v>
      </c>
      <c r="O4" s="11">
        <v>44621</v>
      </c>
      <c r="P4" s="11">
        <v>44603</v>
      </c>
      <c r="Q4" s="16" t="s">
        <v>1171</v>
      </c>
      <c r="R4" s="16" t="s">
        <v>55</v>
      </c>
      <c r="S4" s="16" t="s">
        <v>153</v>
      </c>
    </row>
    <row r="5" spans="1:20" ht="50.1" customHeight="1">
      <c r="A5" s="10" t="s">
        <v>831</v>
      </c>
      <c r="B5" s="11">
        <v>43045</v>
      </c>
      <c r="C5" s="23">
        <f t="shared" si="0"/>
        <v>4.2712328767123289</v>
      </c>
      <c r="D5" s="10">
        <v>38</v>
      </c>
      <c r="E5" s="10" t="s">
        <v>832</v>
      </c>
      <c r="F5" s="10" t="s">
        <v>148</v>
      </c>
      <c r="G5" s="10" t="s">
        <v>22</v>
      </c>
      <c r="H5" s="10" t="s">
        <v>149</v>
      </c>
      <c r="I5" s="10" t="s">
        <v>35</v>
      </c>
      <c r="J5" s="10" t="s">
        <v>833</v>
      </c>
      <c r="K5" s="10" t="s">
        <v>26</v>
      </c>
      <c r="L5" s="10" t="s">
        <v>834</v>
      </c>
      <c r="M5" s="10" t="s">
        <v>28</v>
      </c>
      <c r="N5" s="10">
        <f t="shared" si="1"/>
        <v>20</v>
      </c>
      <c r="O5" s="11">
        <v>44624</v>
      </c>
      <c r="P5" s="11">
        <v>44604</v>
      </c>
      <c r="Q5" s="16" t="s">
        <v>1080</v>
      </c>
      <c r="R5" s="16" t="s">
        <v>55</v>
      </c>
      <c r="S5" s="16" t="s">
        <v>69</v>
      </c>
    </row>
    <row r="6" spans="1:20" ht="50.1" customHeight="1">
      <c r="A6" s="10" t="s">
        <v>847</v>
      </c>
      <c r="B6" s="11">
        <v>34092</v>
      </c>
      <c r="C6" s="23">
        <f t="shared" si="0"/>
        <v>28.81095890410959</v>
      </c>
      <c r="D6" s="10">
        <v>48</v>
      </c>
      <c r="E6" s="10" t="s">
        <v>848</v>
      </c>
      <c r="F6" s="10" t="s">
        <v>849</v>
      </c>
      <c r="G6" s="10" t="s">
        <v>33</v>
      </c>
      <c r="H6" s="10" t="s">
        <v>470</v>
      </c>
      <c r="I6" s="10" t="s">
        <v>35</v>
      </c>
      <c r="J6" s="10" t="s">
        <v>25</v>
      </c>
      <c r="K6" s="10" t="s">
        <v>26</v>
      </c>
      <c r="L6" s="10" t="s">
        <v>850</v>
      </c>
      <c r="M6" s="10" t="s">
        <v>28</v>
      </c>
      <c r="N6" s="10">
        <f t="shared" si="1"/>
        <v>19</v>
      </c>
      <c r="O6" s="11">
        <v>44627</v>
      </c>
      <c r="P6" s="11">
        <v>44608</v>
      </c>
      <c r="Q6" s="16" t="s">
        <v>650</v>
      </c>
      <c r="R6" s="16">
        <v>5</v>
      </c>
      <c r="S6" s="16" t="s">
        <v>96</v>
      </c>
    </row>
    <row r="7" spans="1:20" ht="50.1" customHeight="1">
      <c r="A7" s="10" t="s">
        <v>861</v>
      </c>
      <c r="B7" s="11">
        <v>43654</v>
      </c>
      <c r="C7" s="23">
        <f t="shared" si="0"/>
        <v>2.5890410958904111</v>
      </c>
      <c r="D7" s="10">
        <v>43</v>
      </c>
      <c r="E7" s="10" t="s">
        <v>862</v>
      </c>
      <c r="F7" s="10" t="s">
        <v>80</v>
      </c>
      <c r="G7" s="10" t="s">
        <v>33</v>
      </c>
      <c r="H7" s="10" t="s">
        <v>81</v>
      </c>
      <c r="I7" s="10" t="s">
        <v>35</v>
      </c>
      <c r="J7" s="10" t="s">
        <v>234</v>
      </c>
      <c r="K7" s="10" t="s">
        <v>36</v>
      </c>
      <c r="L7" s="10" t="s">
        <v>863</v>
      </c>
      <c r="M7" s="10" t="s">
        <v>28</v>
      </c>
      <c r="N7" s="10">
        <f t="shared" si="1"/>
        <v>32</v>
      </c>
      <c r="O7" s="11">
        <v>44631</v>
      </c>
      <c r="P7" s="11">
        <v>44599</v>
      </c>
      <c r="Q7" s="16" t="s">
        <v>125</v>
      </c>
      <c r="R7" s="16" t="s">
        <v>864</v>
      </c>
      <c r="S7" s="16" t="s">
        <v>126</v>
      </c>
    </row>
    <row r="8" spans="1:20" ht="50.1" customHeight="1">
      <c r="A8" s="10" t="s">
        <v>865</v>
      </c>
      <c r="B8" s="11">
        <v>44473</v>
      </c>
      <c r="C8" s="23">
        <f t="shared" si="0"/>
        <v>0.37534246575342467</v>
      </c>
      <c r="D8" s="10">
        <v>0</v>
      </c>
      <c r="E8" s="10" t="s">
        <v>866</v>
      </c>
      <c r="F8" s="10" t="s">
        <v>50</v>
      </c>
      <c r="G8" s="10" t="s">
        <v>33</v>
      </c>
      <c r="H8" s="10" t="s">
        <v>59</v>
      </c>
      <c r="I8" s="10" t="s">
        <v>35</v>
      </c>
      <c r="J8" s="10" t="s">
        <v>221</v>
      </c>
      <c r="K8" s="10" t="s">
        <v>36</v>
      </c>
      <c r="L8" s="10" t="s">
        <v>867</v>
      </c>
      <c r="M8" s="10" t="s">
        <v>28</v>
      </c>
      <c r="N8" s="10">
        <f t="shared" si="1"/>
        <v>26</v>
      </c>
      <c r="O8" s="11">
        <v>44636</v>
      </c>
      <c r="P8" s="11">
        <v>44610</v>
      </c>
      <c r="Q8" s="16" t="s">
        <v>650</v>
      </c>
      <c r="R8" s="16">
        <v>7</v>
      </c>
      <c r="S8" s="16" t="s">
        <v>97</v>
      </c>
    </row>
    <row r="9" spans="1:20" ht="50.1" customHeight="1">
      <c r="A9" s="10" t="s">
        <v>880</v>
      </c>
      <c r="B9" s="11">
        <v>44473</v>
      </c>
      <c r="C9" s="23">
        <f t="shared" si="0"/>
        <v>0.36164383561643837</v>
      </c>
      <c r="D9" s="10">
        <v>26</v>
      </c>
      <c r="E9" s="10" t="s">
        <v>881</v>
      </c>
      <c r="F9" s="10" t="s">
        <v>80</v>
      </c>
      <c r="G9" s="10" t="s">
        <v>33</v>
      </c>
      <c r="H9" s="10" t="s">
        <v>882</v>
      </c>
      <c r="I9" s="10" t="s">
        <v>35</v>
      </c>
      <c r="J9" s="10" t="s">
        <v>292</v>
      </c>
      <c r="K9" s="10" t="s">
        <v>26</v>
      </c>
      <c r="L9" s="10" t="s">
        <v>883</v>
      </c>
      <c r="M9" s="10" t="s">
        <v>28</v>
      </c>
      <c r="N9" s="10">
        <f t="shared" si="1"/>
        <v>22</v>
      </c>
      <c r="O9" s="11">
        <v>44627</v>
      </c>
      <c r="P9" s="11">
        <v>44605</v>
      </c>
      <c r="Q9" s="16" t="s">
        <v>1087</v>
      </c>
      <c r="R9" s="16" t="s">
        <v>55</v>
      </c>
      <c r="S9" s="16" t="s">
        <v>96</v>
      </c>
    </row>
    <row r="10" spans="1:20" ht="50.1" customHeight="1">
      <c r="A10" s="10" t="s">
        <v>888</v>
      </c>
      <c r="B10" s="11">
        <v>44515</v>
      </c>
      <c r="C10" s="23">
        <f t="shared" si="0"/>
        <v>0.27123287671232876</v>
      </c>
      <c r="D10" s="10">
        <v>36</v>
      </c>
      <c r="E10" s="10" t="s">
        <v>889</v>
      </c>
      <c r="F10" s="10" t="s">
        <v>148</v>
      </c>
      <c r="G10" s="10" t="s">
        <v>33</v>
      </c>
      <c r="H10" s="10" t="s">
        <v>51</v>
      </c>
      <c r="I10" s="10" t="s">
        <v>35</v>
      </c>
      <c r="J10" s="10" t="s">
        <v>300</v>
      </c>
      <c r="K10" s="10" t="s">
        <v>60</v>
      </c>
      <c r="L10" s="10" t="s">
        <v>890</v>
      </c>
      <c r="M10" s="10" t="s">
        <v>28</v>
      </c>
      <c r="N10" s="10">
        <f t="shared" si="1"/>
        <v>7</v>
      </c>
      <c r="O10" s="11">
        <v>44621</v>
      </c>
      <c r="P10" s="11">
        <v>44614</v>
      </c>
      <c r="Q10" s="16" t="s">
        <v>136</v>
      </c>
      <c r="R10" s="16" t="s">
        <v>55</v>
      </c>
      <c r="S10" s="16" t="s">
        <v>47</v>
      </c>
    </row>
    <row r="11" spans="1:20" ht="50.1" customHeight="1">
      <c r="A11" s="10" t="s">
        <v>898</v>
      </c>
      <c r="B11" s="11">
        <v>44460</v>
      </c>
      <c r="C11" s="23">
        <f t="shared" si="0"/>
        <v>0.39178082191780822</v>
      </c>
      <c r="D11" s="10">
        <v>34</v>
      </c>
      <c r="E11" s="10" t="s">
        <v>899</v>
      </c>
      <c r="F11" s="10" t="s">
        <v>50</v>
      </c>
      <c r="G11" s="10" t="s">
        <v>33</v>
      </c>
      <c r="H11" s="10" t="s">
        <v>42</v>
      </c>
      <c r="I11" s="10" t="s">
        <v>35</v>
      </c>
      <c r="J11" s="10" t="s">
        <v>25</v>
      </c>
      <c r="K11" s="10" t="s">
        <v>250</v>
      </c>
      <c r="L11" s="10" t="s">
        <v>900</v>
      </c>
      <c r="M11" s="10" t="s">
        <v>28</v>
      </c>
      <c r="N11" s="10">
        <f t="shared" si="1"/>
        <v>18</v>
      </c>
      <c r="O11" s="11">
        <v>44621</v>
      </c>
      <c r="P11" s="11">
        <v>44603</v>
      </c>
      <c r="Q11" s="16" t="s">
        <v>125</v>
      </c>
      <c r="R11" s="16">
        <v>2</v>
      </c>
      <c r="S11" s="16" t="s">
        <v>126</v>
      </c>
    </row>
    <row r="12" spans="1:20" ht="50.1" customHeight="1">
      <c r="A12" s="10" t="s">
        <v>901</v>
      </c>
      <c r="B12" s="11">
        <v>41785</v>
      </c>
      <c r="C12" s="23">
        <f t="shared" si="0"/>
        <v>7.7561643835616438</v>
      </c>
      <c r="D12" s="10">
        <v>29</v>
      </c>
      <c r="E12" s="10" t="s">
        <v>902</v>
      </c>
      <c r="F12" s="10" t="s">
        <v>80</v>
      </c>
      <c r="G12" s="10" t="s">
        <v>33</v>
      </c>
      <c r="H12" s="10" t="s">
        <v>51</v>
      </c>
      <c r="I12" s="10" t="s">
        <v>35</v>
      </c>
      <c r="J12" s="10" t="s">
        <v>249</v>
      </c>
      <c r="K12" s="10" t="s">
        <v>250</v>
      </c>
      <c r="L12" s="10" t="s">
        <v>903</v>
      </c>
      <c r="M12" s="10" t="s">
        <v>28</v>
      </c>
      <c r="N12" s="10">
        <f t="shared" si="1"/>
        <v>8</v>
      </c>
      <c r="O12" s="11">
        <v>44624</v>
      </c>
      <c r="P12" s="11">
        <v>44616</v>
      </c>
      <c r="Q12" s="16" t="s">
        <v>182</v>
      </c>
      <c r="R12" s="16" t="s">
        <v>55</v>
      </c>
      <c r="S12" s="16" t="s">
        <v>47</v>
      </c>
    </row>
    <row r="13" spans="1:20" ht="50.1" customHeight="1">
      <c r="A13" s="10" t="s">
        <v>904</v>
      </c>
      <c r="B13" s="11">
        <v>44487</v>
      </c>
      <c r="C13" s="23">
        <f t="shared" si="0"/>
        <v>0.35068493150684932</v>
      </c>
      <c r="D13" s="10">
        <v>47</v>
      </c>
      <c r="E13" s="10" t="s">
        <v>905</v>
      </c>
      <c r="F13" s="10" t="s">
        <v>50</v>
      </c>
      <c r="G13" s="10" t="s">
        <v>33</v>
      </c>
      <c r="H13" s="10" t="s">
        <v>59</v>
      </c>
      <c r="I13" s="10" t="s">
        <v>35</v>
      </c>
      <c r="J13" s="10" t="s">
        <v>25</v>
      </c>
      <c r="K13" s="10" t="s">
        <v>36</v>
      </c>
      <c r="L13" s="10" t="s">
        <v>906</v>
      </c>
      <c r="M13" s="10" t="s">
        <v>28</v>
      </c>
      <c r="N13" s="10">
        <f t="shared" si="1"/>
        <v>25</v>
      </c>
      <c r="O13" s="11">
        <v>44640</v>
      </c>
      <c r="P13" s="11">
        <v>44615</v>
      </c>
      <c r="Q13" s="16" t="s">
        <v>125</v>
      </c>
      <c r="R13" s="16">
        <v>9</v>
      </c>
      <c r="S13" s="16" t="s">
        <v>126</v>
      </c>
    </row>
    <row r="14" spans="1:20" ht="50.1" customHeight="1">
      <c r="A14" s="10" t="s">
        <v>911</v>
      </c>
      <c r="B14" s="11">
        <v>44579</v>
      </c>
      <c r="C14" s="23">
        <f t="shared" si="0"/>
        <v>8.2191780821917804E-2</v>
      </c>
      <c r="D14" s="10">
        <v>30</v>
      </c>
      <c r="E14" s="10" t="s">
        <v>912</v>
      </c>
      <c r="F14" s="10" t="s">
        <v>422</v>
      </c>
      <c r="G14" s="10" t="s">
        <v>33</v>
      </c>
      <c r="H14" s="10" t="s">
        <v>73</v>
      </c>
      <c r="I14" s="10" t="s">
        <v>35</v>
      </c>
      <c r="J14" s="10" t="s">
        <v>123</v>
      </c>
      <c r="K14" s="10" t="s">
        <v>104</v>
      </c>
      <c r="L14" s="10" t="s">
        <v>913</v>
      </c>
      <c r="M14" s="10" t="s">
        <v>28</v>
      </c>
      <c r="N14" s="10">
        <f t="shared" si="1"/>
        <v>12</v>
      </c>
      <c r="O14" s="11">
        <v>44621</v>
      </c>
      <c r="P14" s="11">
        <v>44609</v>
      </c>
      <c r="Q14" s="16" t="s">
        <v>650</v>
      </c>
      <c r="R14" s="16">
        <v>7</v>
      </c>
      <c r="S14" s="16" t="s">
        <v>47</v>
      </c>
    </row>
    <row r="15" spans="1:20" ht="50.1" customHeight="1">
      <c r="A15" s="10" t="s">
        <v>914</v>
      </c>
      <c r="B15" s="11">
        <v>43227</v>
      </c>
      <c r="C15" s="23">
        <f t="shared" si="0"/>
        <v>3.8027397260273972</v>
      </c>
      <c r="D15" s="10">
        <v>39</v>
      </c>
      <c r="E15" s="10" t="s">
        <v>915</v>
      </c>
      <c r="F15" s="10" t="s">
        <v>144</v>
      </c>
      <c r="G15" s="10" t="s">
        <v>22</v>
      </c>
      <c r="H15" s="10" t="s">
        <v>23</v>
      </c>
      <c r="I15" s="10" t="s">
        <v>35</v>
      </c>
      <c r="J15" s="10" t="s">
        <v>292</v>
      </c>
      <c r="K15" s="10" t="s">
        <v>250</v>
      </c>
      <c r="L15" s="10" t="s">
        <v>916</v>
      </c>
      <c r="M15" s="10" t="s">
        <v>28</v>
      </c>
      <c r="N15" s="10">
        <f t="shared" si="1"/>
        <v>6</v>
      </c>
      <c r="O15" s="11">
        <v>44621</v>
      </c>
      <c r="P15" s="11">
        <v>44615</v>
      </c>
      <c r="Q15" s="16" t="s">
        <v>29</v>
      </c>
      <c r="R15" s="16">
        <v>1</v>
      </c>
      <c r="S15" s="16" t="s">
        <v>30</v>
      </c>
    </row>
    <row r="16" spans="1:20" ht="50.1" customHeight="1">
      <c r="A16" s="10" t="s">
        <v>925</v>
      </c>
      <c r="B16" s="11">
        <v>39766</v>
      </c>
      <c r="C16" s="23">
        <f t="shared" si="0"/>
        <v>13.295890410958904</v>
      </c>
      <c r="D16" s="10">
        <v>60</v>
      </c>
      <c r="E16" s="10" t="s">
        <v>926</v>
      </c>
      <c r="F16" s="10" t="s">
        <v>156</v>
      </c>
      <c r="G16" s="10" t="s">
        <v>33</v>
      </c>
      <c r="H16" s="10" t="s">
        <v>42</v>
      </c>
      <c r="I16" s="10" t="s">
        <v>35</v>
      </c>
      <c r="J16" s="10" t="s">
        <v>25</v>
      </c>
      <c r="K16" s="10" t="s">
        <v>36</v>
      </c>
      <c r="L16" s="10" t="s">
        <v>927</v>
      </c>
      <c r="M16" s="10" t="s">
        <v>28</v>
      </c>
      <c r="N16" s="10">
        <f t="shared" si="1"/>
        <v>2</v>
      </c>
      <c r="O16" s="11">
        <v>44621</v>
      </c>
      <c r="P16" s="11">
        <v>44619</v>
      </c>
      <c r="Q16" s="16" t="s">
        <v>125</v>
      </c>
      <c r="R16" s="16">
        <v>2</v>
      </c>
      <c r="S16" s="16" t="s">
        <v>126</v>
      </c>
    </row>
    <row r="17" spans="1:20" ht="50.1" customHeight="1">
      <c r="A17" s="10" t="s">
        <v>928</v>
      </c>
      <c r="B17" s="11">
        <v>42149</v>
      </c>
      <c r="C17" s="23">
        <f t="shared" si="0"/>
        <v>6.7671232876712333</v>
      </c>
      <c r="D17" s="10">
        <v>28</v>
      </c>
      <c r="E17" s="10" t="s">
        <v>929</v>
      </c>
      <c r="F17" s="10" t="s">
        <v>194</v>
      </c>
      <c r="G17" s="10" t="s">
        <v>33</v>
      </c>
      <c r="H17" s="10" t="s">
        <v>51</v>
      </c>
      <c r="I17" s="10" t="s">
        <v>35</v>
      </c>
      <c r="J17" s="10" t="s">
        <v>25</v>
      </c>
      <c r="K17" s="10" t="s">
        <v>36</v>
      </c>
      <c r="L17" s="10" t="s">
        <v>930</v>
      </c>
      <c r="M17" s="10" t="s">
        <v>28</v>
      </c>
      <c r="N17" s="10">
        <f t="shared" si="1"/>
        <v>2</v>
      </c>
      <c r="O17" s="11">
        <v>44621</v>
      </c>
      <c r="P17" s="11">
        <v>44619</v>
      </c>
      <c r="Q17" s="16" t="s">
        <v>650</v>
      </c>
      <c r="R17" s="16" t="s">
        <v>2506</v>
      </c>
      <c r="S17" s="16" t="s">
        <v>96</v>
      </c>
      <c r="T17" s="15" t="s">
        <v>97</v>
      </c>
    </row>
    <row r="18" spans="1:20" ht="50.1" customHeight="1">
      <c r="A18" s="10" t="s">
        <v>931</v>
      </c>
      <c r="B18" s="11">
        <v>44487</v>
      </c>
      <c r="C18" s="23">
        <f t="shared" si="0"/>
        <v>0.35068493150684932</v>
      </c>
      <c r="D18" s="10">
        <v>37</v>
      </c>
      <c r="E18" s="10" t="s">
        <v>932</v>
      </c>
      <c r="F18" s="10" t="s">
        <v>21</v>
      </c>
      <c r="G18" s="10" t="s">
        <v>33</v>
      </c>
      <c r="H18" s="10" t="s">
        <v>51</v>
      </c>
      <c r="I18" s="10" t="s">
        <v>35</v>
      </c>
      <c r="J18" s="10" t="s">
        <v>86</v>
      </c>
      <c r="K18" s="10" t="s">
        <v>36</v>
      </c>
      <c r="L18" s="10" t="s">
        <v>933</v>
      </c>
      <c r="M18" s="10" t="s">
        <v>28</v>
      </c>
      <c r="N18" s="10">
        <f t="shared" si="1"/>
        <v>6</v>
      </c>
      <c r="O18" s="11">
        <v>44621</v>
      </c>
      <c r="P18" s="11">
        <v>44615</v>
      </c>
      <c r="Q18" s="16" t="s">
        <v>650</v>
      </c>
      <c r="R18" s="16" t="s">
        <v>2506</v>
      </c>
      <c r="S18" s="16" t="s">
        <v>96</v>
      </c>
      <c r="T18" s="15" t="s">
        <v>97</v>
      </c>
    </row>
    <row r="19" spans="1:20" ht="50.1" customHeight="1">
      <c r="A19" s="10" t="s">
        <v>937</v>
      </c>
      <c r="B19" s="11">
        <v>44340</v>
      </c>
      <c r="C19" s="23">
        <f t="shared" si="0"/>
        <v>0.72602739726027399</v>
      </c>
      <c r="D19" s="10">
        <v>32</v>
      </c>
      <c r="E19" s="10" t="s">
        <v>938</v>
      </c>
      <c r="F19" s="10" t="s">
        <v>80</v>
      </c>
      <c r="G19" s="10" t="s">
        <v>33</v>
      </c>
      <c r="H19" s="10" t="s">
        <v>42</v>
      </c>
      <c r="I19" s="10" t="s">
        <v>35</v>
      </c>
      <c r="J19" s="10" t="s">
        <v>25</v>
      </c>
      <c r="K19" s="10" t="s">
        <v>104</v>
      </c>
      <c r="L19" s="10" t="s">
        <v>939</v>
      </c>
      <c r="M19" s="10" t="s">
        <v>28</v>
      </c>
      <c r="N19" s="10">
        <f t="shared" si="1"/>
        <v>16</v>
      </c>
      <c r="O19" s="11">
        <v>44621</v>
      </c>
      <c r="P19" s="11">
        <v>44605</v>
      </c>
      <c r="Q19" s="16" t="s">
        <v>125</v>
      </c>
      <c r="R19" s="16">
        <v>9</v>
      </c>
      <c r="S19" s="16" t="s">
        <v>126</v>
      </c>
    </row>
    <row r="20" spans="1:20" ht="50.1" customHeight="1">
      <c r="A20" s="10" t="s">
        <v>940</v>
      </c>
      <c r="B20" s="11">
        <v>43279</v>
      </c>
      <c r="C20" s="23">
        <f t="shared" si="0"/>
        <v>3.6739726027397261</v>
      </c>
      <c r="D20" s="10">
        <v>58</v>
      </c>
      <c r="E20" s="10" t="s">
        <v>941</v>
      </c>
      <c r="F20" s="10" t="s">
        <v>109</v>
      </c>
      <c r="G20" s="10" t="s">
        <v>33</v>
      </c>
      <c r="H20" s="10" t="s">
        <v>173</v>
      </c>
      <c r="I20" s="10" t="s">
        <v>35</v>
      </c>
      <c r="J20" s="10" t="s">
        <v>25</v>
      </c>
      <c r="K20" s="10" t="s">
        <v>104</v>
      </c>
      <c r="L20" s="10" t="s">
        <v>942</v>
      </c>
      <c r="M20" s="10" t="s">
        <v>28</v>
      </c>
      <c r="N20" s="10">
        <f t="shared" si="1"/>
        <v>21</v>
      </c>
      <c r="O20" s="11">
        <v>44641</v>
      </c>
      <c r="P20" s="11">
        <v>44620</v>
      </c>
      <c r="Q20" s="16" t="s">
        <v>650</v>
      </c>
      <c r="R20" s="16">
        <v>4</v>
      </c>
      <c r="S20" s="16" t="s">
        <v>97</v>
      </c>
    </row>
    <row r="21" spans="1:20" ht="50.1" customHeight="1">
      <c r="A21" s="10" t="s">
        <v>943</v>
      </c>
      <c r="B21" s="11">
        <v>32647</v>
      </c>
      <c r="C21" s="23">
        <f t="shared" si="0"/>
        <v>32.772602739726025</v>
      </c>
      <c r="D21" s="10">
        <v>52</v>
      </c>
      <c r="E21" s="10" t="s">
        <v>944</v>
      </c>
      <c r="F21" s="10" t="s">
        <v>202</v>
      </c>
      <c r="G21" s="10" t="s">
        <v>555</v>
      </c>
      <c r="H21" s="10" t="s">
        <v>195</v>
      </c>
      <c r="I21" s="10" t="s">
        <v>35</v>
      </c>
      <c r="J21" s="10" t="s">
        <v>43</v>
      </c>
      <c r="K21" s="10" t="s">
        <v>36</v>
      </c>
      <c r="L21" s="10" t="s">
        <v>945</v>
      </c>
      <c r="M21" s="10" t="s">
        <v>28</v>
      </c>
      <c r="N21" s="10">
        <f t="shared" si="1"/>
        <v>14</v>
      </c>
      <c r="O21" s="11">
        <v>44623</v>
      </c>
      <c r="P21" s="11">
        <v>44609</v>
      </c>
      <c r="Q21" s="16" t="s">
        <v>1087</v>
      </c>
      <c r="R21" s="16" t="s">
        <v>55</v>
      </c>
      <c r="S21" s="16" t="s">
        <v>47</v>
      </c>
    </row>
    <row r="22" spans="1:20" ht="50.1" customHeight="1">
      <c r="A22" s="10" t="s">
        <v>947</v>
      </c>
      <c r="B22" s="11">
        <v>41036</v>
      </c>
      <c r="C22" s="23">
        <f t="shared" si="0"/>
        <v>9.8191780821917813</v>
      </c>
      <c r="D22" s="10">
        <v>37</v>
      </c>
      <c r="E22" s="10" t="s">
        <v>948</v>
      </c>
      <c r="F22" s="10" t="s">
        <v>58</v>
      </c>
      <c r="G22" s="10" t="s">
        <v>22</v>
      </c>
      <c r="H22" s="10" t="s">
        <v>245</v>
      </c>
      <c r="I22" s="10" t="s">
        <v>35</v>
      </c>
      <c r="J22" s="10" t="s">
        <v>208</v>
      </c>
      <c r="K22" s="10" t="s">
        <v>26</v>
      </c>
      <c r="L22" s="10" t="s">
        <v>949</v>
      </c>
      <c r="M22" s="10" t="s">
        <v>28</v>
      </c>
      <c r="N22" s="10">
        <f t="shared" si="1"/>
        <v>21</v>
      </c>
      <c r="O22" s="11">
        <v>44641</v>
      </c>
      <c r="P22" s="11">
        <v>44620</v>
      </c>
      <c r="Q22" s="16" t="s">
        <v>950</v>
      </c>
      <c r="R22" s="16" t="s">
        <v>55</v>
      </c>
      <c r="S22" s="16" t="s">
        <v>542</v>
      </c>
    </row>
    <row r="23" spans="1:20" ht="50.1" customHeight="1">
      <c r="A23" s="10" t="s">
        <v>951</v>
      </c>
      <c r="B23" s="11">
        <v>44368</v>
      </c>
      <c r="C23" s="23">
        <f t="shared" si="0"/>
        <v>0.69041095890410964</v>
      </c>
      <c r="D23" s="10">
        <v>51</v>
      </c>
      <c r="E23" s="10" t="s">
        <v>952</v>
      </c>
      <c r="F23" s="10" t="s">
        <v>129</v>
      </c>
      <c r="G23" s="10" t="s">
        <v>33</v>
      </c>
      <c r="H23" s="10" t="s">
        <v>73</v>
      </c>
      <c r="I23" s="10" t="s">
        <v>35</v>
      </c>
      <c r="J23" s="10" t="s">
        <v>25</v>
      </c>
      <c r="K23" s="10" t="s">
        <v>26</v>
      </c>
      <c r="L23" s="10" t="s">
        <v>953</v>
      </c>
      <c r="M23" s="10" t="s">
        <v>28</v>
      </c>
      <c r="N23" s="10">
        <f t="shared" si="1"/>
        <v>11</v>
      </c>
      <c r="O23" s="11">
        <v>44631</v>
      </c>
      <c r="P23" s="11">
        <v>44620</v>
      </c>
      <c r="Q23" s="16" t="s">
        <v>38</v>
      </c>
      <c r="R23" s="16">
        <v>3</v>
      </c>
      <c r="S23" s="16" t="s">
        <v>39</v>
      </c>
    </row>
    <row r="24" spans="1:20" ht="50.1" customHeight="1">
      <c r="A24" s="10" t="s">
        <v>954</v>
      </c>
      <c r="B24" s="11">
        <v>31880</v>
      </c>
      <c r="C24" s="23">
        <f t="shared" si="0"/>
        <v>34.906849315068492</v>
      </c>
      <c r="D24" s="10">
        <v>60</v>
      </c>
      <c r="E24" s="10" t="s">
        <v>955</v>
      </c>
      <c r="F24" s="10" t="s">
        <v>313</v>
      </c>
      <c r="G24" s="10" t="s">
        <v>33</v>
      </c>
      <c r="H24" s="10" t="s">
        <v>42</v>
      </c>
      <c r="I24" s="10" t="s">
        <v>35</v>
      </c>
      <c r="J24" s="10" t="s">
        <v>249</v>
      </c>
      <c r="K24" s="10" t="s">
        <v>26</v>
      </c>
      <c r="L24" s="17" t="s">
        <v>956</v>
      </c>
      <c r="M24" s="10" t="s">
        <v>28</v>
      </c>
      <c r="N24" s="10">
        <f t="shared" si="1"/>
        <v>1</v>
      </c>
      <c r="O24" s="11">
        <v>44622</v>
      </c>
      <c r="P24" s="11">
        <v>44621</v>
      </c>
      <c r="Q24" s="16" t="s">
        <v>439</v>
      </c>
      <c r="R24" s="16" t="s">
        <v>55</v>
      </c>
      <c r="S24" s="16" t="s">
        <v>726</v>
      </c>
    </row>
    <row r="25" spans="1:20" ht="50.1" customHeight="1">
      <c r="A25" s="10" t="s">
        <v>957</v>
      </c>
      <c r="B25" s="11">
        <v>44501</v>
      </c>
      <c r="C25" s="23">
        <f t="shared" si="0"/>
        <v>0.11780821917808219</v>
      </c>
      <c r="D25" s="10">
        <v>45</v>
      </c>
      <c r="E25" s="10" t="s">
        <v>958</v>
      </c>
      <c r="F25" s="10" t="s">
        <v>50</v>
      </c>
      <c r="G25" s="10" t="s">
        <v>33</v>
      </c>
      <c r="H25" s="10" t="s">
        <v>959</v>
      </c>
      <c r="I25" s="10" t="s">
        <v>35</v>
      </c>
      <c r="J25" s="10" t="s">
        <v>123</v>
      </c>
      <c r="K25" s="10" t="s">
        <v>104</v>
      </c>
      <c r="L25" s="10" t="s">
        <v>960</v>
      </c>
      <c r="M25" s="10" t="s">
        <v>28</v>
      </c>
      <c r="N25" s="10">
        <f t="shared" si="1"/>
        <v>93</v>
      </c>
      <c r="O25" s="11">
        <v>44637</v>
      </c>
      <c r="P25" s="11">
        <v>44544</v>
      </c>
      <c r="Q25" s="16" t="s">
        <v>119</v>
      </c>
      <c r="R25" s="16" t="s">
        <v>55</v>
      </c>
      <c r="S25" s="16" t="s">
        <v>120</v>
      </c>
    </row>
    <row r="26" spans="1:20" ht="50.1" customHeight="1">
      <c r="A26" s="10" t="s">
        <v>961</v>
      </c>
      <c r="B26" s="11">
        <v>32003</v>
      </c>
      <c r="C26" s="23">
        <f t="shared" si="0"/>
        <v>34.56986301369863</v>
      </c>
      <c r="D26" s="10">
        <v>53</v>
      </c>
      <c r="E26" s="10" t="s">
        <v>962</v>
      </c>
      <c r="F26" s="10" t="s">
        <v>156</v>
      </c>
      <c r="G26" s="10" t="s">
        <v>33</v>
      </c>
      <c r="H26" s="10" t="s">
        <v>34</v>
      </c>
      <c r="I26" s="10" t="s">
        <v>35</v>
      </c>
      <c r="J26" s="10" t="s">
        <v>74</v>
      </c>
      <c r="K26" s="10" t="s">
        <v>36</v>
      </c>
      <c r="L26" s="10" t="s">
        <v>963</v>
      </c>
      <c r="M26" s="10" t="s">
        <v>28</v>
      </c>
      <c r="N26" s="10">
        <f t="shared" si="1"/>
        <v>6</v>
      </c>
      <c r="O26" s="11">
        <v>44627</v>
      </c>
      <c r="P26" s="11">
        <v>44621</v>
      </c>
      <c r="Q26" s="16" t="s">
        <v>650</v>
      </c>
      <c r="R26" s="16">
        <v>5</v>
      </c>
      <c r="S26" s="16" t="s">
        <v>96</v>
      </c>
    </row>
    <row r="27" spans="1:20" ht="50.1" customHeight="1">
      <c r="A27" s="10" t="s">
        <v>964</v>
      </c>
      <c r="B27" s="11">
        <v>36927</v>
      </c>
      <c r="C27" s="23">
        <f t="shared" si="0"/>
        <v>21.063013698630137</v>
      </c>
      <c r="D27" s="10">
        <v>61</v>
      </c>
      <c r="E27" s="10" t="s">
        <v>965</v>
      </c>
      <c r="F27" s="10" t="s">
        <v>344</v>
      </c>
      <c r="G27" s="10" t="s">
        <v>33</v>
      </c>
      <c r="H27" s="10" t="s">
        <v>42</v>
      </c>
      <c r="I27" s="10" t="s">
        <v>35</v>
      </c>
      <c r="J27" s="10" t="s">
        <v>25</v>
      </c>
      <c r="K27" s="10" t="s">
        <v>250</v>
      </c>
      <c r="L27" s="10" t="s">
        <v>966</v>
      </c>
      <c r="M27" s="10" t="s">
        <v>28</v>
      </c>
      <c r="N27" s="10">
        <f t="shared" si="1"/>
        <v>13</v>
      </c>
      <c r="O27" s="11">
        <v>44628</v>
      </c>
      <c r="P27" s="11">
        <v>44615</v>
      </c>
      <c r="Q27" s="16" t="s">
        <v>125</v>
      </c>
      <c r="R27" s="16">
        <v>2</v>
      </c>
      <c r="S27" s="16" t="s">
        <v>126</v>
      </c>
    </row>
    <row r="28" spans="1:20" ht="50.1" customHeight="1">
      <c r="A28" s="10" t="s">
        <v>967</v>
      </c>
      <c r="B28" s="11">
        <v>44473</v>
      </c>
      <c r="C28" s="23">
        <f t="shared" si="0"/>
        <v>0.40273972602739727</v>
      </c>
      <c r="D28" s="10">
        <v>46</v>
      </c>
      <c r="E28" s="10" t="s">
        <v>968</v>
      </c>
      <c r="F28" s="10" t="s">
        <v>80</v>
      </c>
      <c r="G28" s="10" t="s">
        <v>400</v>
      </c>
      <c r="H28" s="10" t="s">
        <v>250</v>
      </c>
      <c r="I28" s="10" t="s">
        <v>35</v>
      </c>
      <c r="J28" s="10" t="s">
        <v>86</v>
      </c>
      <c r="K28" s="10" t="s">
        <v>26</v>
      </c>
      <c r="L28" s="10" t="s">
        <v>969</v>
      </c>
      <c r="M28" s="10" t="s">
        <v>28</v>
      </c>
      <c r="N28" s="10">
        <f t="shared" si="1"/>
        <v>2</v>
      </c>
      <c r="O28" s="11">
        <v>44622</v>
      </c>
      <c r="P28" s="11">
        <v>44620</v>
      </c>
      <c r="Q28" s="16" t="s">
        <v>402</v>
      </c>
      <c r="R28" s="16" t="s">
        <v>55</v>
      </c>
      <c r="S28" s="16" t="s">
        <v>47</v>
      </c>
    </row>
    <row r="29" spans="1:20" ht="50.1" customHeight="1">
      <c r="A29" s="10" t="s">
        <v>970</v>
      </c>
      <c r="B29" s="11">
        <v>44473</v>
      </c>
      <c r="C29" s="23">
        <f t="shared" si="0"/>
        <v>0.40547945205479452</v>
      </c>
      <c r="D29" s="10">
        <v>53</v>
      </c>
      <c r="E29" s="10" t="s">
        <v>547</v>
      </c>
      <c r="F29" s="10" t="s">
        <v>21</v>
      </c>
      <c r="G29" s="10" t="s">
        <v>33</v>
      </c>
      <c r="H29" s="10" t="s">
        <v>51</v>
      </c>
      <c r="I29" s="10" t="s">
        <v>180</v>
      </c>
      <c r="J29" s="10" t="s">
        <v>292</v>
      </c>
      <c r="K29" s="10" t="s">
        <v>26</v>
      </c>
      <c r="L29" s="10" t="s">
        <v>971</v>
      </c>
      <c r="M29" s="10" t="s">
        <v>28</v>
      </c>
      <c r="N29" s="10">
        <f t="shared" si="1"/>
        <v>2</v>
      </c>
      <c r="O29" s="11">
        <v>44623</v>
      </c>
      <c r="P29" s="11">
        <v>44621</v>
      </c>
      <c r="Q29" s="16" t="s">
        <v>136</v>
      </c>
      <c r="R29" s="16" t="s">
        <v>55</v>
      </c>
      <c r="S29" s="16" t="s">
        <v>972</v>
      </c>
    </row>
    <row r="30" spans="1:20" ht="50.1" customHeight="1">
      <c r="A30" s="10" t="s">
        <v>973</v>
      </c>
      <c r="B30" s="11">
        <v>44545</v>
      </c>
      <c r="C30" s="23">
        <f t="shared" si="0"/>
        <v>0.16164383561643836</v>
      </c>
      <c r="D30" s="10">
        <v>48</v>
      </c>
      <c r="E30" s="10" t="s">
        <v>974</v>
      </c>
      <c r="F30" s="10" t="s">
        <v>415</v>
      </c>
      <c r="G30" s="10" t="s">
        <v>33</v>
      </c>
      <c r="H30" s="10" t="s">
        <v>73</v>
      </c>
      <c r="I30" s="10" t="s">
        <v>35</v>
      </c>
      <c r="J30" s="10" t="s">
        <v>25</v>
      </c>
      <c r="K30" s="10" t="s">
        <v>26</v>
      </c>
      <c r="L30" s="10" t="s">
        <v>2507</v>
      </c>
      <c r="M30" s="10" t="s">
        <v>28</v>
      </c>
      <c r="N30" s="10">
        <f t="shared" si="1"/>
        <v>20</v>
      </c>
      <c r="O30" s="11">
        <v>44624</v>
      </c>
      <c r="P30" s="11">
        <v>44604</v>
      </c>
      <c r="Q30" s="16" t="s">
        <v>650</v>
      </c>
      <c r="R30" s="16" t="s">
        <v>2506</v>
      </c>
      <c r="S30" s="16" t="s">
        <v>96</v>
      </c>
      <c r="T30" s="15" t="s">
        <v>97</v>
      </c>
    </row>
    <row r="31" spans="1:20" ht="50.1" customHeight="1">
      <c r="A31" s="10" t="s">
        <v>976</v>
      </c>
      <c r="B31" s="11">
        <v>41575</v>
      </c>
      <c r="C31" s="23">
        <f t="shared" si="0"/>
        <v>8.3369863013698637</v>
      </c>
      <c r="D31" s="10">
        <v>32</v>
      </c>
      <c r="E31" s="10" t="s">
        <v>977</v>
      </c>
      <c r="F31" s="10" t="s">
        <v>148</v>
      </c>
      <c r="G31" s="10" t="s">
        <v>33</v>
      </c>
      <c r="H31" s="10" t="s">
        <v>51</v>
      </c>
      <c r="I31" s="10" t="s">
        <v>35</v>
      </c>
      <c r="J31" s="10" t="s">
        <v>213</v>
      </c>
      <c r="K31" s="10" t="s">
        <v>26</v>
      </c>
      <c r="L31" s="10" t="s">
        <v>978</v>
      </c>
      <c r="M31" s="10" t="s">
        <v>28</v>
      </c>
      <c r="N31" s="10">
        <f t="shared" si="1"/>
        <v>8</v>
      </c>
      <c r="O31" s="11">
        <v>44626</v>
      </c>
      <c r="P31" s="11">
        <v>44618</v>
      </c>
      <c r="Q31" s="16" t="s">
        <v>182</v>
      </c>
      <c r="R31" s="16" t="s">
        <v>55</v>
      </c>
      <c r="S31" s="16" t="s">
        <v>2508</v>
      </c>
    </row>
    <row r="32" spans="1:20" ht="50.1" customHeight="1">
      <c r="A32" s="10" t="s">
        <v>980</v>
      </c>
      <c r="B32" s="11">
        <v>43479</v>
      </c>
      <c r="C32" s="23">
        <f t="shared" si="0"/>
        <v>3.128767123287671</v>
      </c>
      <c r="D32" s="10">
        <v>33</v>
      </c>
      <c r="E32" s="10" t="s">
        <v>981</v>
      </c>
      <c r="F32" s="10" t="s">
        <v>148</v>
      </c>
      <c r="G32" s="10" t="s">
        <v>33</v>
      </c>
      <c r="H32" s="10" t="s">
        <v>51</v>
      </c>
      <c r="I32" s="10" t="s">
        <v>35</v>
      </c>
      <c r="J32" s="10" t="s">
        <v>123</v>
      </c>
      <c r="K32" s="10" t="s">
        <v>104</v>
      </c>
      <c r="L32" s="10" t="s">
        <v>982</v>
      </c>
      <c r="M32" s="10" t="s">
        <v>28</v>
      </c>
      <c r="N32" s="10">
        <f t="shared" si="1"/>
        <v>6</v>
      </c>
      <c r="O32" s="11">
        <v>44627</v>
      </c>
      <c r="P32" s="11">
        <v>44621</v>
      </c>
      <c r="Q32" s="16" t="s">
        <v>182</v>
      </c>
      <c r="R32" s="16" t="s">
        <v>55</v>
      </c>
      <c r="S32" s="16" t="s">
        <v>47</v>
      </c>
    </row>
    <row r="33" spans="1:20" ht="50.1" customHeight="1">
      <c r="A33" s="10" t="s">
        <v>983</v>
      </c>
      <c r="B33" s="11">
        <v>39475</v>
      </c>
      <c r="C33" s="23">
        <f t="shared" si="0"/>
        <v>14.098630136986301</v>
      </c>
      <c r="D33" s="10">
        <v>40</v>
      </c>
      <c r="E33" s="10" t="s">
        <v>984</v>
      </c>
      <c r="F33" s="10" t="s">
        <v>148</v>
      </c>
      <c r="G33" s="10" t="s">
        <v>33</v>
      </c>
      <c r="H33" s="10" t="s">
        <v>51</v>
      </c>
      <c r="I33" s="10" t="s">
        <v>35</v>
      </c>
      <c r="J33" s="10" t="s">
        <v>25</v>
      </c>
      <c r="K33" s="10" t="s">
        <v>36</v>
      </c>
      <c r="L33" s="10" t="s">
        <v>985</v>
      </c>
      <c r="M33" s="10" t="s">
        <v>28</v>
      </c>
      <c r="N33" s="10">
        <f t="shared" si="1"/>
        <v>23</v>
      </c>
      <c r="O33" s="11">
        <v>44644</v>
      </c>
      <c r="P33" s="11">
        <v>44621</v>
      </c>
      <c r="Q33" s="16" t="s">
        <v>38</v>
      </c>
      <c r="R33" s="16">
        <v>3</v>
      </c>
      <c r="S33" s="16" t="s">
        <v>39</v>
      </c>
    </row>
    <row r="34" spans="1:20" ht="50.1" customHeight="1">
      <c r="A34" s="10" t="s">
        <v>986</v>
      </c>
      <c r="B34" s="11">
        <v>44571</v>
      </c>
      <c r="C34" s="23">
        <f t="shared" si="0"/>
        <v>0.12876712328767123</v>
      </c>
      <c r="D34" s="10">
        <v>48</v>
      </c>
      <c r="E34" s="10" t="s">
        <v>987</v>
      </c>
      <c r="F34" s="10" t="s">
        <v>148</v>
      </c>
      <c r="G34" s="10" t="s">
        <v>33</v>
      </c>
      <c r="H34" s="10" t="s">
        <v>51</v>
      </c>
      <c r="I34" s="10" t="s">
        <v>35</v>
      </c>
      <c r="J34" s="10" t="s">
        <v>25</v>
      </c>
      <c r="K34" s="10" t="s">
        <v>36</v>
      </c>
      <c r="L34" s="10" t="s">
        <v>988</v>
      </c>
      <c r="M34" s="10" t="s">
        <v>28</v>
      </c>
      <c r="N34" s="10">
        <f t="shared" si="1"/>
        <v>23</v>
      </c>
      <c r="O34" s="11">
        <v>44641</v>
      </c>
      <c r="P34" s="11">
        <v>44618</v>
      </c>
      <c r="Q34" s="16" t="s">
        <v>650</v>
      </c>
      <c r="R34" s="16" t="s">
        <v>989</v>
      </c>
      <c r="S34" s="16" t="s">
        <v>96</v>
      </c>
      <c r="T34" s="15" t="s">
        <v>990</v>
      </c>
    </row>
    <row r="35" spans="1:20" ht="50.1" customHeight="1">
      <c r="A35" s="10" t="s">
        <v>991</v>
      </c>
      <c r="B35" s="11">
        <v>34556</v>
      </c>
      <c r="C35" s="23">
        <f t="shared" si="0"/>
        <v>27.578082191780823</v>
      </c>
      <c r="D35" s="10">
        <v>51</v>
      </c>
      <c r="E35" s="10" t="s">
        <v>992</v>
      </c>
      <c r="F35" s="10" t="s">
        <v>148</v>
      </c>
      <c r="G35" s="10" t="s">
        <v>33</v>
      </c>
      <c r="H35" s="10" t="s">
        <v>51</v>
      </c>
      <c r="I35" s="10" t="s">
        <v>35</v>
      </c>
      <c r="J35" s="10" t="s">
        <v>300</v>
      </c>
      <c r="K35" s="10" t="s">
        <v>104</v>
      </c>
      <c r="L35" s="10" t="s">
        <v>993</v>
      </c>
      <c r="M35" s="10" t="s">
        <v>28</v>
      </c>
      <c r="N35" s="10">
        <f t="shared" si="1"/>
        <v>5</v>
      </c>
      <c r="O35" s="11">
        <v>44627</v>
      </c>
      <c r="P35" s="11">
        <v>44622</v>
      </c>
      <c r="Q35" s="16" t="s">
        <v>994</v>
      </c>
      <c r="R35" s="16" t="s">
        <v>55</v>
      </c>
      <c r="S35" s="16" t="s">
        <v>47</v>
      </c>
    </row>
    <row r="36" spans="1:20" ht="50.1" customHeight="1">
      <c r="A36" s="10" t="s">
        <v>995</v>
      </c>
      <c r="B36" s="11">
        <v>44480</v>
      </c>
      <c r="C36" s="23">
        <f t="shared" si="0"/>
        <v>0.37260273972602742</v>
      </c>
      <c r="D36" s="10">
        <v>50</v>
      </c>
      <c r="E36" s="10" t="s">
        <v>996</v>
      </c>
      <c r="F36" s="10" t="s">
        <v>80</v>
      </c>
      <c r="G36" s="10" t="s">
        <v>400</v>
      </c>
      <c r="H36" s="10" t="s">
        <v>437</v>
      </c>
      <c r="I36" s="10" t="s">
        <v>180</v>
      </c>
      <c r="J36" s="10" t="s">
        <v>134</v>
      </c>
      <c r="K36" s="10" t="s">
        <v>26</v>
      </c>
      <c r="L36" s="10" t="s">
        <v>997</v>
      </c>
      <c r="M36" s="10" t="s">
        <v>28</v>
      </c>
      <c r="N36" s="10">
        <f t="shared" si="1"/>
        <v>11</v>
      </c>
      <c r="O36" s="11">
        <v>44627</v>
      </c>
      <c r="P36" s="11">
        <v>44616</v>
      </c>
      <c r="Q36" s="16" t="s">
        <v>402</v>
      </c>
      <c r="R36" s="16" t="s">
        <v>55</v>
      </c>
      <c r="S36" s="16" t="s">
        <v>47</v>
      </c>
    </row>
    <row r="37" spans="1:20" ht="50.1" customHeight="1">
      <c r="A37" s="10" t="s">
        <v>998</v>
      </c>
      <c r="B37" s="11">
        <v>39384</v>
      </c>
      <c r="C37" s="23">
        <f t="shared" si="0"/>
        <v>14.35068493150685</v>
      </c>
      <c r="D37" s="10">
        <v>36</v>
      </c>
      <c r="E37" s="10" t="s">
        <v>999</v>
      </c>
      <c r="F37" s="10" t="s">
        <v>80</v>
      </c>
      <c r="G37" s="10" t="s">
        <v>33</v>
      </c>
      <c r="H37" s="10" t="s">
        <v>42</v>
      </c>
      <c r="I37" s="10" t="s">
        <v>35</v>
      </c>
      <c r="J37" s="10" t="s">
        <v>292</v>
      </c>
      <c r="K37" s="10" t="s">
        <v>26</v>
      </c>
      <c r="L37" s="10" t="s">
        <v>1000</v>
      </c>
      <c r="M37" s="10" t="s">
        <v>28</v>
      </c>
      <c r="N37" s="10">
        <f t="shared" si="1"/>
        <v>7</v>
      </c>
      <c r="O37" s="11">
        <v>44629</v>
      </c>
      <c r="P37" s="11">
        <v>44622</v>
      </c>
      <c r="Q37" s="16" t="s">
        <v>136</v>
      </c>
      <c r="R37" s="16" t="s">
        <v>55</v>
      </c>
      <c r="S37" s="16" t="s">
        <v>47</v>
      </c>
    </row>
    <row r="38" spans="1:20" ht="50.1" customHeight="1">
      <c r="A38" s="10" t="s">
        <v>1001</v>
      </c>
      <c r="B38" s="11">
        <v>44494</v>
      </c>
      <c r="C38" s="23">
        <f t="shared" si="0"/>
        <v>0.35342465753424657</v>
      </c>
      <c r="D38" s="10">
        <v>29</v>
      </c>
      <c r="E38" s="10" t="s">
        <v>1002</v>
      </c>
      <c r="F38" s="10" t="s">
        <v>50</v>
      </c>
      <c r="G38" s="10" t="s">
        <v>33</v>
      </c>
      <c r="H38" s="10" t="s">
        <v>81</v>
      </c>
      <c r="I38" s="10" t="s">
        <v>35</v>
      </c>
      <c r="J38" s="10" t="s">
        <v>86</v>
      </c>
      <c r="K38" s="10" t="s">
        <v>36</v>
      </c>
      <c r="L38" s="10" t="s">
        <v>1003</v>
      </c>
      <c r="M38" s="10" t="s">
        <v>28</v>
      </c>
      <c r="N38" s="10">
        <f t="shared" si="1"/>
        <v>3</v>
      </c>
      <c r="O38" s="11">
        <v>44626</v>
      </c>
      <c r="P38" s="11">
        <v>44623</v>
      </c>
      <c r="Q38" s="16" t="s">
        <v>125</v>
      </c>
      <c r="R38" s="16">
        <v>9</v>
      </c>
      <c r="S38" s="16" t="s">
        <v>126</v>
      </c>
    </row>
    <row r="39" spans="1:20" ht="50.1" customHeight="1">
      <c r="A39" s="10" t="s">
        <v>1004</v>
      </c>
      <c r="B39" s="11">
        <v>44466</v>
      </c>
      <c r="C39" s="23">
        <f t="shared" si="0"/>
        <v>0.42191780821917807</v>
      </c>
      <c r="D39" s="10">
        <v>38</v>
      </c>
      <c r="E39" s="10" t="s">
        <v>1005</v>
      </c>
      <c r="F39" s="10" t="s">
        <v>50</v>
      </c>
      <c r="G39" s="10" t="s">
        <v>33</v>
      </c>
      <c r="H39" s="10" t="s">
        <v>81</v>
      </c>
      <c r="I39" s="10" t="s">
        <v>35</v>
      </c>
      <c r="J39" s="10" t="s">
        <v>139</v>
      </c>
      <c r="K39" s="10" t="s">
        <v>36</v>
      </c>
      <c r="L39" s="10" t="s">
        <v>1006</v>
      </c>
      <c r="M39" s="10" t="s">
        <v>28</v>
      </c>
      <c r="N39" s="10">
        <f t="shared" si="1"/>
        <v>9</v>
      </c>
      <c r="O39" s="11">
        <v>44629</v>
      </c>
      <c r="P39" s="11">
        <v>44620</v>
      </c>
      <c r="Q39" s="16" t="s">
        <v>125</v>
      </c>
      <c r="R39" s="16">
        <v>9</v>
      </c>
      <c r="S39" s="16" t="s">
        <v>126</v>
      </c>
    </row>
    <row r="40" spans="1:20" ht="50.1" customHeight="1">
      <c r="A40" s="10" t="s">
        <v>1007</v>
      </c>
      <c r="B40" s="11">
        <v>43556</v>
      </c>
      <c r="C40" s="23">
        <f t="shared" si="0"/>
        <v>2.9260273972602739</v>
      </c>
      <c r="D40" s="10">
        <v>51</v>
      </c>
      <c r="E40" s="10" t="s">
        <v>1008</v>
      </c>
      <c r="F40" s="10" t="s">
        <v>80</v>
      </c>
      <c r="G40" s="10" t="s">
        <v>33</v>
      </c>
      <c r="H40" s="10" t="s">
        <v>51</v>
      </c>
      <c r="I40" s="10" t="s">
        <v>35</v>
      </c>
      <c r="J40" s="10" t="s">
        <v>25</v>
      </c>
      <c r="K40" s="10" t="s">
        <v>36</v>
      </c>
      <c r="L40" s="10" t="s">
        <v>1009</v>
      </c>
      <c r="M40" s="10" t="s">
        <v>28</v>
      </c>
      <c r="N40" s="10">
        <f t="shared" si="1"/>
        <v>11</v>
      </c>
      <c r="O40" s="11">
        <v>44635</v>
      </c>
      <c r="P40" s="11">
        <v>44624</v>
      </c>
      <c r="Q40" s="16" t="s">
        <v>38</v>
      </c>
      <c r="R40" s="16" t="s">
        <v>1010</v>
      </c>
      <c r="S40" s="16" t="s">
        <v>39</v>
      </c>
    </row>
    <row r="41" spans="1:20" ht="50.1" customHeight="1">
      <c r="A41" s="10" t="s">
        <v>1014</v>
      </c>
      <c r="B41" s="11">
        <v>42632</v>
      </c>
      <c r="C41" s="23">
        <f t="shared" si="0"/>
        <v>5.4602739726027396</v>
      </c>
      <c r="D41" s="10">
        <v>33</v>
      </c>
      <c r="E41" s="10" t="s">
        <v>1015</v>
      </c>
      <c r="F41" s="10" t="s">
        <v>194</v>
      </c>
      <c r="G41" s="10" t="s">
        <v>22</v>
      </c>
      <c r="H41" s="10" t="s">
        <v>23</v>
      </c>
      <c r="I41" s="10" t="s">
        <v>35</v>
      </c>
      <c r="J41" s="10" t="s">
        <v>25</v>
      </c>
      <c r="K41" s="10" t="s">
        <v>36</v>
      </c>
      <c r="L41" s="10" t="s">
        <v>1016</v>
      </c>
      <c r="M41" s="10" t="s">
        <v>28</v>
      </c>
      <c r="N41" s="10">
        <f t="shared" si="1"/>
        <v>4</v>
      </c>
      <c r="O41" s="11">
        <v>44629</v>
      </c>
      <c r="P41" s="11">
        <v>44625</v>
      </c>
      <c r="Q41" s="16" t="s">
        <v>29</v>
      </c>
      <c r="R41" s="16">
        <v>1</v>
      </c>
      <c r="S41" s="16" t="s">
        <v>30</v>
      </c>
    </row>
    <row r="42" spans="1:20" ht="50.1" customHeight="1">
      <c r="A42" s="10" t="s">
        <v>1017</v>
      </c>
      <c r="B42" s="11">
        <v>41787</v>
      </c>
      <c r="C42" s="23">
        <f t="shared" si="0"/>
        <v>7.7808219178082192</v>
      </c>
      <c r="D42" s="10">
        <v>31</v>
      </c>
      <c r="E42" s="10" t="s">
        <v>1018</v>
      </c>
      <c r="F42" s="10" t="s">
        <v>194</v>
      </c>
      <c r="G42" s="10" t="s">
        <v>33</v>
      </c>
      <c r="H42" s="10" t="s">
        <v>51</v>
      </c>
      <c r="I42" s="10" t="s">
        <v>35</v>
      </c>
      <c r="J42" s="10" t="s">
        <v>234</v>
      </c>
      <c r="K42" s="10" t="s">
        <v>36</v>
      </c>
      <c r="L42" s="10" t="s">
        <v>1019</v>
      </c>
      <c r="M42" s="10" t="s">
        <v>28</v>
      </c>
      <c r="N42" s="10">
        <f t="shared" si="1"/>
        <v>2</v>
      </c>
      <c r="O42" s="11">
        <v>44629</v>
      </c>
      <c r="P42" s="11">
        <v>44627</v>
      </c>
      <c r="Q42" s="16" t="s">
        <v>650</v>
      </c>
      <c r="R42" s="16">
        <v>5</v>
      </c>
      <c r="S42" s="16" t="s">
        <v>96</v>
      </c>
    </row>
    <row r="43" spans="1:20" ht="50.1" customHeight="1">
      <c r="A43" s="10" t="s">
        <v>1020</v>
      </c>
      <c r="B43" s="11">
        <v>44334</v>
      </c>
      <c r="C43" s="23">
        <f t="shared" si="0"/>
        <v>0.79178082191780819</v>
      </c>
      <c r="D43" s="10">
        <v>33</v>
      </c>
      <c r="E43" s="10" t="s">
        <v>1021</v>
      </c>
      <c r="F43" s="10" t="s">
        <v>80</v>
      </c>
      <c r="G43" s="10" t="s">
        <v>33</v>
      </c>
      <c r="H43" s="10" t="s">
        <v>81</v>
      </c>
      <c r="I43" s="10" t="s">
        <v>35</v>
      </c>
      <c r="J43" s="10" t="s">
        <v>25</v>
      </c>
      <c r="K43" s="10" t="s">
        <v>36</v>
      </c>
      <c r="L43" s="10" t="s">
        <v>1022</v>
      </c>
      <c r="M43" s="10" t="s">
        <v>28</v>
      </c>
      <c r="N43" s="10">
        <f t="shared" si="1"/>
        <v>5</v>
      </c>
      <c r="O43" s="11">
        <v>44628</v>
      </c>
      <c r="P43" s="11">
        <v>44623</v>
      </c>
      <c r="Q43" s="16" t="s">
        <v>125</v>
      </c>
      <c r="R43" s="16">
        <v>2</v>
      </c>
      <c r="S43" s="16" t="s">
        <v>126</v>
      </c>
    </row>
    <row r="44" spans="1:20" ht="50.1" customHeight="1">
      <c r="A44" s="10" t="s">
        <v>1023</v>
      </c>
      <c r="B44" s="11">
        <v>41827</v>
      </c>
      <c r="C44" s="23">
        <f t="shared" si="0"/>
        <v>7.6684931506849319</v>
      </c>
      <c r="D44" s="10">
        <v>39</v>
      </c>
      <c r="E44" s="10" t="s">
        <v>1024</v>
      </c>
      <c r="F44" s="10" t="s">
        <v>80</v>
      </c>
      <c r="G44" s="10" t="s">
        <v>22</v>
      </c>
      <c r="H44" s="10" t="s">
        <v>448</v>
      </c>
      <c r="I44" s="10" t="s">
        <v>35</v>
      </c>
      <c r="J44" s="10" t="s">
        <v>150</v>
      </c>
      <c r="K44" s="10" t="s">
        <v>26</v>
      </c>
      <c r="L44" s="10" t="s">
        <v>1025</v>
      </c>
      <c r="M44" s="10" t="s">
        <v>28</v>
      </c>
      <c r="N44" s="10">
        <f t="shared" si="1"/>
        <v>2</v>
      </c>
      <c r="O44" s="11">
        <v>44628</v>
      </c>
      <c r="P44" s="11">
        <v>44626</v>
      </c>
      <c r="Q44" s="16" t="s">
        <v>950</v>
      </c>
      <c r="R44" s="16" t="s">
        <v>55</v>
      </c>
      <c r="S44" s="16" t="s">
        <v>542</v>
      </c>
    </row>
    <row r="45" spans="1:20" ht="50.1" customHeight="1">
      <c r="A45" s="10" t="s">
        <v>1026</v>
      </c>
      <c r="B45" s="11">
        <v>32739</v>
      </c>
      <c r="C45" s="23">
        <f t="shared" si="0"/>
        <v>32.56986301369863</v>
      </c>
      <c r="D45" s="10">
        <v>52</v>
      </c>
      <c r="E45" s="10" t="s">
        <v>1027</v>
      </c>
      <c r="F45" s="10" t="s">
        <v>156</v>
      </c>
      <c r="G45" s="10" t="s">
        <v>551</v>
      </c>
      <c r="H45" s="10" t="s">
        <v>684</v>
      </c>
      <c r="I45" s="10" t="s">
        <v>35</v>
      </c>
      <c r="J45" s="10" t="s">
        <v>1028</v>
      </c>
      <c r="K45" s="10" t="s">
        <v>256</v>
      </c>
      <c r="L45" s="10" t="s">
        <v>1029</v>
      </c>
      <c r="M45" s="10" t="s">
        <v>28</v>
      </c>
      <c r="N45" s="10">
        <f t="shared" si="1"/>
        <v>0</v>
      </c>
      <c r="O45" s="11">
        <v>44627</v>
      </c>
      <c r="P45" s="11">
        <v>44627</v>
      </c>
      <c r="Q45" s="16" t="s">
        <v>1030</v>
      </c>
      <c r="R45" s="16" t="s">
        <v>55</v>
      </c>
      <c r="S45" s="16" t="s">
        <v>153</v>
      </c>
    </row>
    <row r="46" spans="1:20" ht="50.1" customHeight="1">
      <c r="A46" s="10" t="s">
        <v>1031</v>
      </c>
      <c r="B46" s="11">
        <v>42856</v>
      </c>
      <c r="C46" s="23">
        <f t="shared" si="0"/>
        <v>4.8356164383561646</v>
      </c>
      <c r="D46" s="10">
        <v>37</v>
      </c>
      <c r="E46" s="10" t="s">
        <v>1032</v>
      </c>
      <c r="F46" s="10" t="s">
        <v>148</v>
      </c>
      <c r="G46" s="10" t="s">
        <v>22</v>
      </c>
      <c r="H46" s="10" t="s">
        <v>173</v>
      </c>
      <c r="I46" s="10" t="s">
        <v>35</v>
      </c>
      <c r="J46" s="10" t="s">
        <v>213</v>
      </c>
      <c r="K46" s="10" t="s">
        <v>104</v>
      </c>
      <c r="L46" s="17" t="s">
        <v>1033</v>
      </c>
      <c r="M46" s="10" t="s">
        <v>28</v>
      </c>
      <c r="N46" s="10">
        <f t="shared" si="1"/>
        <v>28</v>
      </c>
      <c r="O46" s="11">
        <v>44649</v>
      </c>
      <c r="P46" s="11">
        <v>44621</v>
      </c>
      <c r="Q46" s="16" t="s">
        <v>439</v>
      </c>
      <c r="R46" s="16" t="s">
        <v>55</v>
      </c>
      <c r="S46" s="16" t="s">
        <v>726</v>
      </c>
    </row>
    <row r="47" spans="1:20" ht="50.1" customHeight="1">
      <c r="A47" s="10" t="s">
        <v>1034</v>
      </c>
      <c r="B47" s="11">
        <v>36789</v>
      </c>
      <c r="C47" s="23">
        <f t="shared" si="0"/>
        <v>21.471232876712328</v>
      </c>
      <c r="D47" s="10">
        <v>43</v>
      </c>
      <c r="E47" s="10" t="s">
        <v>1035</v>
      </c>
      <c r="F47" s="10" t="s">
        <v>178</v>
      </c>
      <c r="G47" s="10" t="s">
        <v>33</v>
      </c>
      <c r="H47" s="10" t="s">
        <v>51</v>
      </c>
      <c r="I47" s="10" t="s">
        <v>35</v>
      </c>
      <c r="J47" s="10" t="s">
        <v>300</v>
      </c>
      <c r="K47" s="10" t="s">
        <v>104</v>
      </c>
      <c r="L47" s="10" t="s">
        <v>1036</v>
      </c>
      <c r="M47" s="10" t="s">
        <v>28</v>
      </c>
      <c r="N47" s="10">
        <f t="shared" si="1"/>
        <v>5</v>
      </c>
      <c r="O47" s="11">
        <v>44631</v>
      </c>
      <c r="P47" s="11">
        <v>44626</v>
      </c>
      <c r="Q47" s="16" t="s">
        <v>38</v>
      </c>
      <c r="R47" s="16">
        <v>3</v>
      </c>
      <c r="S47" s="16" t="s">
        <v>39</v>
      </c>
    </row>
    <row r="48" spans="1:20" ht="50.1" customHeight="1">
      <c r="A48" s="10" t="s">
        <v>1037</v>
      </c>
      <c r="B48" s="11">
        <v>35359</v>
      </c>
      <c r="C48" s="23">
        <f t="shared" si="0"/>
        <v>25.394520547945206</v>
      </c>
      <c r="D48" s="10">
        <v>48</v>
      </c>
      <c r="E48" s="10" t="s">
        <v>1038</v>
      </c>
      <c r="F48" s="10" t="s">
        <v>178</v>
      </c>
      <c r="G48" s="10" t="s">
        <v>33</v>
      </c>
      <c r="H48" s="10" t="s">
        <v>42</v>
      </c>
      <c r="I48" s="10" t="s">
        <v>35</v>
      </c>
      <c r="J48" s="10" t="s">
        <v>25</v>
      </c>
      <c r="K48" s="10" t="s">
        <v>36</v>
      </c>
      <c r="L48" s="10" t="s">
        <v>1039</v>
      </c>
      <c r="M48" s="10" t="s">
        <v>28</v>
      </c>
      <c r="N48" s="10">
        <f t="shared" si="1"/>
        <v>3</v>
      </c>
      <c r="O48" s="11">
        <v>44631</v>
      </c>
      <c r="P48" s="11">
        <v>44628</v>
      </c>
      <c r="Q48" s="16" t="s">
        <v>125</v>
      </c>
      <c r="R48" s="16">
        <v>3</v>
      </c>
      <c r="S48" s="16" t="s">
        <v>126</v>
      </c>
    </row>
    <row r="49" spans="1:20" ht="50.1" customHeight="1">
      <c r="A49" s="10" t="s">
        <v>1040</v>
      </c>
      <c r="B49" s="11">
        <v>44585</v>
      </c>
      <c r="C49" s="23">
        <f t="shared" si="0"/>
        <v>0.12054794520547946</v>
      </c>
      <c r="D49" s="10">
        <v>30</v>
      </c>
      <c r="E49" s="10" t="s">
        <v>1041</v>
      </c>
      <c r="F49" s="10" t="s">
        <v>156</v>
      </c>
      <c r="G49" s="10" t="s">
        <v>33</v>
      </c>
      <c r="H49" s="10" t="s">
        <v>470</v>
      </c>
      <c r="I49" s="10" t="s">
        <v>35</v>
      </c>
      <c r="J49" s="10" t="s">
        <v>25</v>
      </c>
      <c r="K49" s="10"/>
      <c r="L49" s="10" t="s">
        <v>1042</v>
      </c>
      <c r="M49" s="10" t="s">
        <v>28</v>
      </c>
      <c r="N49" s="10">
        <f t="shared" si="1"/>
        <v>16</v>
      </c>
      <c r="O49" s="11">
        <v>44645</v>
      </c>
      <c r="P49" s="11">
        <v>44629</v>
      </c>
      <c r="Q49" s="16" t="s">
        <v>650</v>
      </c>
      <c r="R49" s="16">
        <v>6</v>
      </c>
      <c r="S49" s="16" t="s">
        <v>96</v>
      </c>
    </row>
    <row r="50" spans="1:20" ht="50.1" customHeight="1">
      <c r="A50" s="10" t="s">
        <v>1043</v>
      </c>
      <c r="B50" s="11">
        <v>42135</v>
      </c>
      <c r="C50" s="23">
        <f t="shared" si="0"/>
        <v>6.4</v>
      </c>
      <c r="D50" s="10">
        <v>41</v>
      </c>
      <c r="E50" s="10" t="s">
        <v>1044</v>
      </c>
      <c r="F50" s="10" t="s">
        <v>202</v>
      </c>
      <c r="G50" s="10" t="s">
        <v>33</v>
      </c>
      <c r="H50" s="10" t="s">
        <v>51</v>
      </c>
      <c r="I50" s="10" t="s">
        <v>35</v>
      </c>
      <c r="J50" s="10" t="s">
        <v>25</v>
      </c>
      <c r="K50" s="10" t="s">
        <v>36</v>
      </c>
      <c r="L50" s="10" t="s">
        <v>1045</v>
      </c>
      <c r="M50" s="10" t="s">
        <v>28</v>
      </c>
      <c r="N50" s="10">
        <f t="shared" si="1"/>
        <v>160</v>
      </c>
      <c r="O50" s="11">
        <v>44631</v>
      </c>
      <c r="P50" s="11">
        <v>44471</v>
      </c>
      <c r="Q50" s="16" t="s">
        <v>38</v>
      </c>
      <c r="R50" s="16">
        <v>8</v>
      </c>
      <c r="S50" s="16" t="s">
        <v>39</v>
      </c>
    </row>
    <row r="51" spans="1:20" ht="50.1" customHeight="1">
      <c r="A51" s="10" t="s">
        <v>1046</v>
      </c>
      <c r="B51" s="11">
        <v>41827</v>
      </c>
      <c r="C51" s="23">
        <f t="shared" si="0"/>
        <v>7.6767123287671231</v>
      </c>
      <c r="D51" s="10">
        <v>35</v>
      </c>
      <c r="E51" s="10" t="s">
        <v>1047</v>
      </c>
      <c r="F51" s="10" t="s">
        <v>80</v>
      </c>
      <c r="G51" s="10" t="s">
        <v>22</v>
      </c>
      <c r="H51" s="10" t="s">
        <v>173</v>
      </c>
      <c r="I51" s="10" t="s">
        <v>35</v>
      </c>
      <c r="J51" s="10" t="s">
        <v>1048</v>
      </c>
      <c r="K51" s="10" t="s">
        <v>250</v>
      </c>
      <c r="L51" s="10" t="s">
        <v>1049</v>
      </c>
      <c r="M51" s="10" t="s">
        <v>28</v>
      </c>
      <c r="N51" s="10">
        <f t="shared" si="1"/>
        <v>20</v>
      </c>
      <c r="O51" s="11">
        <v>44649</v>
      </c>
      <c r="P51" s="11">
        <v>44629</v>
      </c>
      <c r="Q51" s="16" t="s">
        <v>1050</v>
      </c>
      <c r="R51" s="16" t="s">
        <v>55</v>
      </c>
      <c r="S51" s="16" t="s">
        <v>47</v>
      </c>
    </row>
    <row r="52" spans="1:20" ht="50.1" customHeight="1">
      <c r="A52" s="10" t="s">
        <v>1051</v>
      </c>
      <c r="B52" s="11">
        <v>41746</v>
      </c>
      <c r="C52" s="23">
        <f t="shared" si="0"/>
        <v>7.8904109589041092</v>
      </c>
      <c r="D52" s="10">
        <v>40</v>
      </c>
      <c r="E52" s="10" t="s">
        <v>1052</v>
      </c>
      <c r="F52" s="10" t="s">
        <v>178</v>
      </c>
      <c r="G52" s="10" t="s">
        <v>33</v>
      </c>
      <c r="H52" s="10" t="s">
        <v>51</v>
      </c>
      <c r="I52" s="10" t="s">
        <v>35</v>
      </c>
      <c r="J52" s="10" t="s">
        <v>123</v>
      </c>
      <c r="K52" s="10" t="s">
        <v>250</v>
      </c>
      <c r="L52" s="10" t="s">
        <v>1053</v>
      </c>
      <c r="M52" s="10" t="s">
        <v>28</v>
      </c>
      <c r="N52" s="10">
        <f t="shared" si="1"/>
        <v>5</v>
      </c>
      <c r="O52" s="11">
        <v>44631</v>
      </c>
      <c r="P52" s="11">
        <v>44626</v>
      </c>
      <c r="Q52" s="16" t="s">
        <v>38</v>
      </c>
      <c r="R52" s="16" t="s">
        <v>1054</v>
      </c>
      <c r="S52" s="16" t="s">
        <v>39</v>
      </c>
    </row>
    <row r="53" spans="1:20" ht="50.1" customHeight="1">
      <c r="A53" s="10" t="s">
        <v>1055</v>
      </c>
      <c r="B53" s="11">
        <v>35863</v>
      </c>
      <c r="C53" s="23">
        <f t="shared" si="0"/>
        <v>24.005479452054793</v>
      </c>
      <c r="D53" s="10">
        <v>57</v>
      </c>
      <c r="E53" s="10" t="s">
        <v>1056</v>
      </c>
      <c r="F53" s="10" t="s">
        <v>156</v>
      </c>
      <c r="G53" s="10" t="s">
        <v>22</v>
      </c>
      <c r="H53" s="10" t="s">
        <v>23</v>
      </c>
      <c r="I53" s="10" t="s">
        <v>35</v>
      </c>
      <c r="J53" s="10" t="s">
        <v>25</v>
      </c>
      <c r="K53" s="10" t="s">
        <v>250</v>
      </c>
      <c r="L53" s="10" t="s">
        <v>1057</v>
      </c>
      <c r="M53" s="10" t="s">
        <v>28</v>
      </c>
      <c r="N53" s="10">
        <f t="shared" si="1"/>
        <v>10</v>
      </c>
      <c r="O53" s="11">
        <v>44635</v>
      </c>
      <c r="P53" s="11">
        <v>44625</v>
      </c>
      <c r="Q53" s="16" t="s">
        <v>29</v>
      </c>
      <c r="R53" s="16">
        <v>1</v>
      </c>
      <c r="S53" s="16" t="s">
        <v>30</v>
      </c>
    </row>
    <row r="54" spans="1:20" ht="50.1" customHeight="1">
      <c r="A54" s="10" t="s">
        <v>1058</v>
      </c>
      <c r="B54" s="11">
        <v>44578</v>
      </c>
      <c r="C54" s="23">
        <f t="shared" si="0"/>
        <v>0.13150684931506848</v>
      </c>
      <c r="D54" s="10">
        <v>42</v>
      </c>
      <c r="E54" s="10" t="s">
        <v>1059</v>
      </c>
      <c r="F54" s="10" t="s">
        <v>21</v>
      </c>
      <c r="G54" s="10" t="s">
        <v>33</v>
      </c>
      <c r="H54" s="10" t="s">
        <v>51</v>
      </c>
      <c r="I54" s="10" t="s">
        <v>35</v>
      </c>
      <c r="J54" s="10" t="s">
        <v>25</v>
      </c>
      <c r="K54" s="10" t="s">
        <v>36</v>
      </c>
      <c r="L54" s="10" t="s">
        <v>1060</v>
      </c>
      <c r="M54" s="10" t="s">
        <v>28</v>
      </c>
      <c r="N54" s="10">
        <f t="shared" si="1"/>
        <v>4</v>
      </c>
      <c r="O54" s="11">
        <v>44630</v>
      </c>
      <c r="P54" s="11">
        <v>44626</v>
      </c>
      <c r="Q54" s="16" t="s">
        <v>38</v>
      </c>
      <c r="R54" s="16" t="s">
        <v>1010</v>
      </c>
      <c r="S54" s="16" t="s">
        <v>39</v>
      </c>
    </row>
    <row r="55" spans="1:20" ht="50.1" customHeight="1">
      <c r="A55" s="10" t="s">
        <v>1061</v>
      </c>
      <c r="B55" s="11">
        <v>40602</v>
      </c>
      <c r="C55" s="23">
        <f t="shared" si="0"/>
        <v>10.989041095890411</v>
      </c>
      <c r="D55" s="10">
        <v>54</v>
      </c>
      <c r="E55" s="10" t="s">
        <v>1062</v>
      </c>
      <c r="F55" s="10" t="s">
        <v>1063</v>
      </c>
      <c r="G55" s="10" t="s">
        <v>22</v>
      </c>
      <c r="H55" s="10" t="s">
        <v>203</v>
      </c>
      <c r="I55" s="10" t="s">
        <v>35</v>
      </c>
      <c r="J55" s="10" t="s">
        <v>86</v>
      </c>
      <c r="K55" s="10" t="s">
        <v>36</v>
      </c>
      <c r="L55" s="10" t="s">
        <v>1064</v>
      </c>
      <c r="M55" s="10" t="s">
        <v>28</v>
      </c>
      <c r="N55" s="10">
        <f t="shared" si="1"/>
        <v>36</v>
      </c>
      <c r="O55" s="11">
        <v>44649</v>
      </c>
      <c r="P55" s="11">
        <v>44613</v>
      </c>
      <c r="Q55" s="16" t="s">
        <v>29</v>
      </c>
      <c r="R55" s="16">
        <v>10</v>
      </c>
      <c r="S55" s="16" t="s">
        <v>39</v>
      </c>
    </row>
    <row r="56" spans="1:20" ht="50.1" customHeight="1">
      <c r="A56" s="10" t="s">
        <v>1065</v>
      </c>
      <c r="B56" s="11">
        <v>44547</v>
      </c>
      <c r="C56" s="23">
        <f t="shared" si="0"/>
        <v>0.22739726027397261</v>
      </c>
      <c r="D56" s="10">
        <v>43</v>
      </c>
      <c r="E56" s="10" t="s">
        <v>1066</v>
      </c>
      <c r="F56" s="10" t="s">
        <v>156</v>
      </c>
      <c r="G56" s="10" t="s">
        <v>33</v>
      </c>
      <c r="H56" s="10" t="s">
        <v>51</v>
      </c>
      <c r="I56" s="10" t="s">
        <v>35</v>
      </c>
      <c r="J56" s="10" t="s">
        <v>139</v>
      </c>
      <c r="K56" s="10" t="s">
        <v>26</v>
      </c>
      <c r="L56" s="10" t="s">
        <v>1067</v>
      </c>
      <c r="M56" s="10" t="s">
        <v>28</v>
      </c>
      <c r="N56" s="10">
        <f t="shared" si="1"/>
        <v>13</v>
      </c>
      <c r="O56" s="11">
        <v>44643</v>
      </c>
      <c r="P56" s="11">
        <v>44630</v>
      </c>
      <c r="Q56" s="16" t="s">
        <v>136</v>
      </c>
      <c r="R56" s="16" t="s">
        <v>55</v>
      </c>
      <c r="S56" s="16" t="s">
        <v>47</v>
      </c>
    </row>
    <row r="57" spans="1:20" ht="50.1" customHeight="1">
      <c r="A57" s="10" t="s">
        <v>1068</v>
      </c>
      <c r="B57" s="11">
        <v>38904</v>
      </c>
      <c r="C57" s="23">
        <f t="shared" si="0"/>
        <v>15.687671232876712</v>
      </c>
      <c r="D57" s="10">
        <v>57</v>
      </c>
      <c r="E57" s="10" t="s">
        <v>1069</v>
      </c>
      <c r="F57" s="10" t="s">
        <v>80</v>
      </c>
      <c r="G57" s="10" t="s">
        <v>22</v>
      </c>
      <c r="H57" s="10" t="s">
        <v>23</v>
      </c>
      <c r="I57" s="10" t="s">
        <v>35</v>
      </c>
      <c r="J57" s="10" t="s">
        <v>292</v>
      </c>
      <c r="K57" s="10" t="s">
        <v>26</v>
      </c>
      <c r="L57" s="10" t="s">
        <v>1070</v>
      </c>
      <c r="M57" s="10" t="s">
        <v>28</v>
      </c>
      <c r="N57" s="10">
        <f t="shared" si="1"/>
        <v>19</v>
      </c>
      <c r="O57" s="11">
        <v>44649</v>
      </c>
      <c r="P57" s="11">
        <v>44630</v>
      </c>
      <c r="Q57" s="16" t="s">
        <v>136</v>
      </c>
      <c r="R57" s="16" t="s">
        <v>55</v>
      </c>
      <c r="S57" s="16" t="s">
        <v>47</v>
      </c>
    </row>
    <row r="58" spans="1:20" ht="50.1" customHeight="1">
      <c r="A58" s="10" t="s">
        <v>1071</v>
      </c>
      <c r="B58" s="11">
        <v>44508</v>
      </c>
      <c r="C58" s="23">
        <f t="shared" si="0"/>
        <v>0.31506849315068491</v>
      </c>
      <c r="D58" s="10">
        <v>49</v>
      </c>
      <c r="E58" s="10" t="s">
        <v>1072</v>
      </c>
      <c r="F58" s="10" t="s">
        <v>178</v>
      </c>
      <c r="G58" s="10" t="s">
        <v>33</v>
      </c>
      <c r="H58" s="10" t="s">
        <v>51</v>
      </c>
      <c r="I58" s="10" t="s">
        <v>35</v>
      </c>
      <c r="J58" s="10" t="s">
        <v>249</v>
      </c>
      <c r="K58" s="10" t="s">
        <v>26</v>
      </c>
      <c r="L58" s="10" t="s">
        <v>1073</v>
      </c>
      <c r="M58" s="10" t="s">
        <v>28</v>
      </c>
      <c r="N58" s="10">
        <f t="shared" si="1"/>
        <v>26</v>
      </c>
      <c r="O58" s="11">
        <v>44649</v>
      </c>
      <c r="P58" s="11">
        <v>44623</v>
      </c>
      <c r="Q58" s="16" t="s">
        <v>650</v>
      </c>
      <c r="R58" s="16">
        <v>7</v>
      </c>
      <c r="S58" s="16" t="s">
        <v>97</v>
      </c>
    </row>
    <row r="59" spans="1:20" ht="50.1" customHeight="1">
      <c r="A59" s="10" t="s">
        <v>1074</v>
      </c>
      <c r="B59" s="11">
        <v>30657</v>
      </c>
      <c r="C59" s="23">
        <f t="shared" si="0"/>
        <v>38.279452054794518</v>
      </c>
      <c r="D59" s="10">
        <v>63</v>
      </c>
      <c r="E59" s="10" t="s">
        <v>1075</v>
      </c>
      <c r="F59" s="10" t="s">
        <v>156</v>
      </c>
      <c r="G59" s="10" t="s">
        <v>33</v>
      </c>
      <c r="H59" s="10" t="s">
        <v>42</v>
      </c>
      <c r="I59" s="10" t="s">
        <v>35</v>
      </c>
      <c r="J59" s="10" t="s">
        <v>86</v>
      </c>
      <c r="K59" s="10" t="s">
        <v>60</v>
      </c>
      <c r="L59" s="10" t="s">
        <v>1076</v>
      </c>
      <c r="M59" s="10" t="s">
        <v>28</v>
      </c>
      <c r="N59" s="10">
        <f t="shared" si="1"/>
        <v>12</v>
      </c>
      <c r="O59" s="11">
        <v>44641</v>
      </c>
      <c r="P59" s="11">
        <v>44629</v>
      </c>
      <c r="Q59" s="16" t="s">
        <v>119</v>
      </c>
      <c r="R59" s="16" t="s">
        <v>55</v>
      </c>
      <c r="S59" s="16" t="s">
        <v>120</v>
      </c>
    </row>
    <row r="60" spans="1:20" ht="50.1" customHeight="1">
      <c r="A60" s="10" t="s">
        <v>1077</v>
      </c>
      <c r="B60" s="11">
        <v>41052</v>
      </c>
      <c r="C60" s="23">
        <f t="shared" si="0"/>
        <v>9.8054794520547937</v>
      </c>
      <c r="D60" s="10">
        <v>29</v>
      </c>
      <c r="E60" s="10" t="s">
        <v>1078</v>
      </c>
      <c r="F60" s="10" t="s">
        <v>50</v>
      </c>
      <c r="G60" s="10" t="s">
        <v>22</v>
      </c>
      <c r="H60" s="10" t="s">
        <v>66</v>
      </c>
      <c r="I60" s="10" t="s">
        <v>35</v>
      </c>
      <c r="J60" s="10" t="s">
        <v>300</v>
      </c>
      <c r="K60" s="10" t="s">
        <v>26</v>
      </c>
      <c r="L60" s="10" t="s">
        <v>1079</v>
      </c>
      <c r="M60" s="10" t="s">
        <v>28</v>
      </c>
      <c r="N60" s="10">
        <f t="shared" si="1"/>
        <v>1</v>
      </c>
      <c r="O60" s="11">
        <v>44632</v>
      </c>
      <c r="P60" s="11">
        <v>44631</v>
      </c>
      <c r="Q60" s="16" t="s">
        <v>1080</v>
      </c>
      <c r="R60" s="16" t="s">
        <v>55</v>
      </c>
      <c r="S60" s="16" t="s">
        <v>69</v>
      </c>
    </row>
    <row r="61" spans="1:20" ht="50.1" customHeight="1">
      <c r="A61" s="10" t="s">
        <v>1081</v>
      </c>
      <c r="B61" s="11">
        <v>44480</v>
      </c>
      <c r="C61" s="23">
        <f t="shared" si="0"/>
        <v>0.41643835616438357</v>
      </c>
      <c r="D61" s="10">
        <v>51</v>
      </c>
      <c r="E61" s="10" t="s">
        <v>1082</v>
      </c>
      <c r="F61" s="10" t="s">
        <v>80</v>
      </c>
      <c r="G61" s="10" t="s">
        <v>33</v>
      </c>
      <c r="H61" s="10" t="s">
        <v>81</v>
      </c>
      <c r="I61" s="10" t="s">
        <v>180</v>
      </c>
      <c r="J61" s="10" t="s">
        <v>249</v>
      </c>
      <c r="K61" s="10" t="s">
        <v>104</v>
      </c>
      <c r="L61" s="10" t="s">
        <v>1083</v>
      </c>
      <c r="M61" s="10" t="s">
        <v>28</v>
      </c>
      <c r="N61" s="10">
        <f t="shared" si="1"/>
        <v>2</v>
      </c>
      <c r="O61" s="11">
        <v>44634</v>
      </c>
      <c r="P61" s="11">
        <v>44632</v>
      </c>
      <c r="Q61" s="16" t="s">
        <v>302</v>
      </c>
      <c r="R61" s="16" t="s">
        <v>55</v>
      </c>
      <c r="S61" s="16" t="s">
        <v>303</v>
      </c>
    </row>
    <row r="62" spans="1:20" ht="50.1" customHeight="1">
      <c r="A62" s="10" t="s">
        <v>1084</v>
      </c>
      <c r="B62" s="11">
        <v>39419</v>
      </c>
      <c r="C62" s="23">
        <f t="shared" si="0"/>
        <v>14.273972602739725</v>
      </c>
      <c r="D62" s="10">
        <v>34</v>
      </c>
      <c r="E62" s="10" t="s">
        <v>1085</v>
      </c>
      <c r="F62" s="10" t="s">
        <v>331</v>
      </c>
      <c r="G62" s="10" t="s">
        <v>33</v>
      </c>
      <c r="H62" s="10" t="s">
        <v>51</v>
      </c>
      <c r="I62" s="10" t="s">
        <v>35</v>
      </c>
      <c r="J62" s="10" t="s">
        <v>208</v>
      </c>
      <c r="K62" s="10" t="s">
        <v>36</v>
      </c>
      <c r="L62" s="10" t="s">
        <v>1086</v>
      </c>
      <c r="M62" s="10" t="s">
        <v>28</v>
      </c>
      <c r="N62" s="10">
        <f t="shared" si="1"/>
        <v>12</v>
      </c>
      <c r="O62" s="11">
        <v>44641</v>
      </c>
      <c r="P62" s="11">
        <v>44629</v>
      </c>
      <c r="Q62" s="16" t="s">
        <v>1087</v>
      </c>
      <c r="R62" s="16" t="s">
        <v>55</v>
      </c>
      <c r="S62" s="16" t="s">
        <v>47</v>
      </c>
    </row>
    <row r="63" spans="1:20" ht="50.1" customHeight="1">
      <c r="A63" s="10" t="s">
        <v>1088</v>
      </c>
      <c r="B63" s="11">
        <v>35717</v>
      </c>
      <c r="C63" s="23">
        <f t="shared" si="0"/>
        <v>24.424657534246574</v>
      </c>
      <c r="D63" s="10">
        <v>66</v>
      </c>
      <c r="E63" s="10" t="s">
        <v>1089</v>
      </c>
      <c r="F63" s="10" t="s">
        <v>80</v>
      </c>
      <c r="G63" s="10" t="s">
        <v>33</v>
      </c>
      <c r="H63" s="10" t="s">
        <v>51</v>
      </c>
      <c r="I63" s="10" t="s">
        <v>35</v>
      </c>
      <c r="J63" s="10" t="s">
        <v>25</v>
      </c>
      <c r="K63" s="10"/>
      <c r="L63" s="10" t="s">
        <v>1090</v>
      </c>
      <c r="M63" s="10" t="s">
        <v>28</v>
      </c>
      <c r="N63" s="10">
        <f t="shared" si="1"/>
        <v>2</v>
      </c>
      <c r="O63" s="11">
        <v>44634</v>
      </c>
      <c r="P63" s="11">
        <v>44632</v>
      </c>
      <c r="Q63" s="16" t="s">
        <v>650</v>
      </c>
      <c r="R63" s="16" t="s">
        <v>289</v>
      </c>
      <c r="S63" s="16" t="s">
        <v>96</v>
      </c>
      <c r="T63" s="15" t="s">
        <v>97</v>
      </c>
    </row>
    <row r="64" spans="1:20" ht="50.1" customHeight="1">
      <c r="A64" s="10" t="s">
        <v>1091</v>
      </c>
      <c r="B64" s="11">
        <v>44396</v>
      </c>
      <c r="C64" s="23">
        <f t="shared" si="0"/>
        <v>0.64657534246575343</v>
      </c>
      <c r="D64" s="10">
        <v>27</v>
      </c>
      <c r="E64" s="10" t="s">
        <v>1092</v>
      </c>
      <c r="F64" s="10" t="s">
        <v>344</v>
      </c>
      <c r="G64" s="10" t="s">
        <v>33</v>
      </c>
      <c r="H64" s="10" t="s">
        <v>51</v>
      </c>
      <c r="I64" s="10" t="s">
        <v>35</v>
      </c>
      <c r="J64" s="10" t="s">
        <v>25</v>
      </c>
      <c r="K64" s="10" t="s">
        <v>36</v>
      </c>
      <c r="L64" s="10" t="s">
        <v>1093</v>
      </c>
      <c r="M64" s="10" t="s">
        <v>28</v>
      </c>
      <c r="N64" s="10">
        <f t="shared" si="1"/>
        <v>11</v>
      </c>
      <c r="O64" s="11">
        <v>44643</v>
      </c>
      <c r="P64" s="11">
        <v>44632</v>
      </c>
      <c r="Q64" s="16" t="s">
        <v>650</v>
      </c>
      <c r="R64" s="16">
        <v>5</v>
      </c>
      <c r="S64" s="16" t="s">
        <v>96</v>
      </c>
    </row>
    <row r="65" spans="1:20" ht="50.1" customHeight="1">
      <c r="A65" s="10" t="s">
        <v>1094</v>
      </c>
      <c r="B65" s="11">
        <v>31028</v>
      </c>
      <c r="C65" s="23">
        <f t="shared" si="0"/>
        <v>37.273972602739725</v>
      </c>
      <c r="D65" s="10">
        <v>59</v>
      </c>
      <c r="E65" s="10" t="s">
        <v>1095</v>
      </c>
      <c r="F65" s="10" t="s">
        <v>344</v>
      </c>
      <c r="G65" s="10" t="s">
        <v>33</v>
      </c>
      <c r="H65" s="10" t="s">
        <v>42</v>
      </c>
      <c r="I65" s="10" t="s">
        <v>35</v>
      </c>
      <c r="J65" s="10" t="s">
        <v>123</v>
      </c>
      <c r="K65" s="10" t="s">
        <v>26</v>
      </c>
      <c r="L65" s="10" t="s">
        <v>1096</v>
      </c>
      <c r="M65" s="10" t="s">
        <v>28</v>
      </c>
      <c r="N65" s="10">
        <f t="shared" si="1"/>
        <v>15</v>
      </c>
      <c r="O65" s="11">
        <v>44648</v>
      </c>
      <c r="P65" s="11">
        <v>44633</v>
      </c>
      <c r="Q65" s="16" t="s">
        <v>182</v>
      </c>
      <c r="R65" s="16" t="s">
        <v>55</v>
      </c>
      <c r="S65" s="16" t="s">
        <v>47</v>
      </c>
    </row>
    <row r="66" spans="1:20" ht="50.1" customHeight="1">
      <c r="A66" s="10" t="s">
        <v>1097</v>
      </c>
      <c r="B66" s="11">
        <v>44452</v>
      </c>
      <c r="C66" s="23">
        <f t="shared" si="0"/>
        <v>0.49589041095890413</v>
      </c>
      <c r="D66" s="10">
        <v>53</v>
      </c>
      <c r="E66" s="10" t="s">
        <v>1098</v>
      </c>
      <c r="F66" s="10" t="s">
        <v>21</v>
      </c>
      <c r="G66" s="10" t="s">
        <v>33</v>
      </c>
      <c r="H66" s="10" t="s">
        <v>73</v>
      </c>
      <c r="I66" s="10" t="s">
        <v>35</v>
      </c>
      <c r="J66" s="10" t="s">
        <v>25</v>
      </c>
      <c r="K66" s="10" t="s">
        <v>36</v>
      </c>
      <c r="L66" s="10" t="s">
        <v>1099</v>
      </c>
      <c r="M66" s="10" t="s">
        <v>28</v>
      </c>
      <c r="N66" s="10">
        <f t="shared" si="1"/>
        <v>2</v>
      </c>
      <c r="O66" s="11">
        <v>44635</v>
      </c>
      <c r="P66" s="11">
        <v>44633</v>
      </c>
      <c r="Q66" s="16" t="s">
        <v>650</v>
      </c>
      <c r="R66" s="16">
        <v>5</v>
      </c>
      <c r="S66" s="16" t="s">
        <v>96</v>
      </c>
    </row>
    <row r="67" spans="1:20" ht="50.1" customHeight="1">
      <c r="A67" s="10" t="s">
        <v>1100</v>
      </c>
      <c r="B67" s="11">
        <v>33035</v>
      </c>
      <c r="C67" s="23">
        <f t="shared" ref="C67:C130" si="2">(P67-B67)/365</f>
        <v>31.775342465753425</v>
      </c>
      <c r="D67" s="10">
        <v>59</v>
      </c>
      <c r="E67" s="10" t="s">
        <v>1101</v>
      </c>
      <c r="F67" s="10" t="s">
        <v>1102</v>
      </c>
      <c r="G67" s="10" t="s">
        <v>33</v>
      </c>
      <c r="H67" s="10" t="s">
        <v>73</v>
      </c>
      <c r="I67" s="10" t="s">
        <v>35</v>
      </c>
      <c r="J67" s="10" t="s">
        <v>25</v>
      </c>
      <c r="K67" s="10" t="s">
        <v>36</v>
      </c>
      <c r="L67" s="10" t="s">
        <v>1103</v>
      </c>
      <c r="M67" s="10" t="s">
        <v>28</v>
      </c>
      <c r="N67" s="10">
        <f t="shared" ref="N67:N130" si="3">O67-P67</f>
        <v>2</v>
      </c>
      <c r="O67" s="11">
        <v>44635</v>
      </c>
      <c r="P67" s="11">
        <v>44633</v>
      </c>
      <c r="Q67" s="16" t="s">
        <v>650</v>
      </c>
      <c r="R67" s="16">
        <v>5</v>
      </c>
      <c r="S67" s="16" t="s">
        <v>96</v>
      </c>
    </row>
    <row r="68" spans="1:20" ht="50.1" customHeight="1">
      <c r="A68" s="10" t="s">
        <v>1107</v>
      </c>
      <c r="B68" s="11">
        <v>42492</v>
      </c>
      <c r="C68" s="23">
        <f t="shared" si="2"/>
        <v>5.8657534246575347</v>
      </c>
      <c r="D68" s="10">
        <v>46</v>
      </c>
      <c r="E68" s="10" t="s">
        <v>1108</v>
      </c>
      <c r="F68" s="10" t="s">
        <v>194</v>
      </c>
      <c r="G68" s="10" t="s">
        <v>33</v>
      </c>
      <c r="H68" s="10" t="s">
        <v>42</v>
      </c>
      <c r="I68" s="10" t="s">
        <v>35</v>
      </c>
      <c r="J68" s="10" t="s">
        <v>25</v>
      </c>
      <c r="K68" s="10" t="s">
        <v>517</v>
      </c>
      <c r="L68" s="10" t="s">
        <v>1109</v>
      </c>
      <c r="M68" s="10" t="s">
        <v>28</v>
      </c>
      <c r="N68" s="10">
        <f t="shared" si="3"/>
        <v>9</v>
      </c>
      <c r="O68" s="11">
        <v>44642</v>
      </c>
      <c r="P68" s="11">
        <v>44633</v>
      </c>
      <c r="Q68" s="16" t="s">
        <v>125</v>
      </c>
      <c r="R68" s="16">
        <v>2</v>
      </c>
      <c r="S68" s="16" t="s">
        <v>126</v>
      </c>
    </row>
    <row r="69" spans="1:20" ht="50.1" customHeight="1">
      <c r="A69" s="10" t="s">
        <v>1110</v>
      </c>
      <c r="B69" s="11">
        <v>34983</v>
      </c>
      <c r="C69" s="23">
        <f t="shared" si="2"/>
        <v>26.427397260273974</v>
      </c>
      <c r="D69" s="10">
        <v>62</v>
      </c>
      <c r="E69" s="10" t="s">
        <v>1111</v>
      </c>
      <c r="F69" s="10" t="s">
        <v>202</v>
      </c>
      <c r="G69" s="10" t="s">
        <v>33</v>
      </c>
      <c r="H69" s="10" t="s">
        <v>42</v>
      </c>
      <c r="I69" s="10" t="s">
        <v>35</v>
      </c>
      <c r="J69" s="10" t="s">
        <v>150</v>
      </c>
      <c r="K69" s="10" t="s">
        <v>26</v>
      </c>
      <c r="L69" s="10" t="s">
        <v>1112</v>
      </c>
      <c r="M69" s="10" t="s">
        <v>28</v>
      </c>
      <c r="N69" s="10">
        <f t="shared" si="3"/>
        <v>13</v>
      </c>
      <c r="O69" s="11">
        <v>44642</v>
      </c>
      <c r="P69" s="11">
        <v>44629</v>
      </c>
      <c r="Q69" s="16" t="s">
        <v>125</v>
      </c>
      <c r="R69" s="16">
        <v>2</v>
      </c>
      <c r="S69" s="16" t="s">
        <v>126</v>
      </c>
    </row>
    <row r="70" spans="1:20" ht="50.1" customHeight="1">
      <c r="A70" s="10" t="s">
        <v>1113</v>
      </c>
      <c r="B70" s="11">
        <v>35919</v>
      </c>
      <c r="C70" s="23">
        <f t="shared" si="2"/>
        <v>23.854794520547944</v>
      </c>
      <c r="D70" s="10">
        <v>43</v>
      </c>
      <c r="E70" s="10" t="s">
        <v>1114</v>
      </c>
      <c r="F70" s="10" t="s">
        <v>178</v>
      </c>
      <c r="G70" s="10" t="s">
        <v>33</v>
      </c>
      <c r="H70" s="10" t="s">
        <v>42</v>
      </c>
      <c r="I70" s="10" t="s">
        <v>35</v>
      </c>
      <c r="J70" s="10" t="s">
        <v>221</v>
      </c>
      <c r="K70" s="10" t="s">
        <v>60</v>
      </c>
      <c r="L70" s="10" t="s">
        <v>1115</v>
      </c>
      <c r="M70" s="10" t="s">
        <v>28</v>
      </c>
      <c r="N70" s="10">
        <f t="shared" si="3"/>
        <v>18</v>
      </c>
      <c r="O70" s="11">
        <v>44644</v>
      </c>
      <c r="P70" s="11">
        <v>44626</v>
      </c>
      <c r="Q70" s="16" t="s">
        <v>1087</v>
      </c>
      <c r="R70" s="16" t="s">
        <v>55</v>
      </c>
      <c r="S70" s="16" t="s">
        <v>47</v>
      </c>
    </row>
    <row r="71" spans="1:20" ht="50.1" customHeight="1">
      <c r="A71" s="10" t="s">
        <v>1116</v>
      </c>
      <c r="B71" s="11">
        <v>41981</v>
      </c>
      <c r="C71" s="23">
        <f t="shared" si="2"/>
        <v>7.2657534246575342</v>
      </c>
      <c r="D71" s="10">
        <v>38</v>
      </c>
      <c r="E71" s="10" t="s">
        <v>1117</v>
      </c>
      <c r="F71" s="10" t="s">
        <v>50</v>
      </c>
      <c r="G71" s="10" t="s">
        <v>423</v>
      </c>
      <c r="H71" s="10" t="s">
        <v>424</v>
      </c>
      <c r="I71" s="10" t="s">
        <v>35</v>
      </c>
      <c r="J71" s="10" t="s">
        <v>292</v>
      </c>
      <c r="K71" s="10" t="s">
        <v>60</v>
      </c>
      <c r="L71" s="10" t="s">
        <v>1118</v>
      </c>
      <c r="M71" s="10" t="s">
        <v>28</v>
      </c>
      <c r="N71" s="10">
        <f t="shared" si="3"/>
        <v>11</v>
      </c>
      <c r="O71" s="11">
        <v>44644</v>
      </c>
      <c r="P71" s="11">
        <v>44633</v>
      </c>
      <c r="Q71" s="16" t="s">
        <v>136</v>
      </c>
      <c r="R71" s="16" t="s">
        <v>55</v>
      </c>
      <c r="S71" s="16" t="s">
        <v>47</v>
      </c>
    </row>
    <row r="72" spans="1:20" ht="50.1" customHeight="1">
      <c r="A72" s="10" t="s">
        <v>1119</v>
      </c>
      <c r="B72" s="11">
        <v>40987</v>
      </c>
      <c r="C72" s="23">
        <f t="shared" si="2"/>
        <v>9.8958904109589039</v>
      </c>
      <c r="D72" s="10">
        <v>65</v>
      </c>
      <c r="E72" s="10" t="s">
        <v>1120</v>
      </c>
      <c r="F72" s="10" t="s">
        <v>1121</v>
      </c>
      <c r="G72" s="10" t="s">
        <v>22</v>
      </c>
      <c r="H72" s="10" t="s">
        <v>23</v>
      </c>
      <c r="I72" s="10" t="s">
        <v>35</v>
      </c>
      <c r="J72" s="10" t="s">
        <v>25</v>
      </c>
      <c r="K72" s="10" t="s">
        <v>36</v>
      </c>
      <c r="L72" s="10" t="s">
        <v>1122</v>
      </c>
      <c r="M72" s="10" t="s">
        <v>28</v>
      </c>
      <c r="N72" s="10">
        <f t="shared" si="3"/>
        <v>35</v>
      </c>
      <c r="O72" s="11">
        <v>44634</v>
      </c>
      <c r="P72" s="11">
        <v>44599</v>
      </c>
      <c r="Q72" s="16" t="s">
        <v>29</v>
      </c>
      <c r="R72" s="16">
        <v>1</v>
      </c>
      <c r="S72" s="16" t="s">
        <v>30</v>
      </c>
    </row>
    <row r="73" spans="1:20" ht="50.1" customHeight="1">
      <c r="A73" s="10" t="s">
        <v>1123</v>
      </c>
      <c r="B73" s="11">
        <v>44424</v>
      </c>
      <c r="C73" s="23">
        <f t="shared" si="2"/>
        <v>0.57260273972602738</v>
      </c>
      <c r="D73" s="10">
        <v>62</v>
      </c>
      <c r="E73" s="10" t="s">
        <v>1124</v>
      </c>
      <c r="F73" s="10" t="s">
        <v>1125</v>
      </c>
      <c r="G73" s="10" t="s">
        <v>22</v>
      </c>
      <c r="H73" s="10" t="s">
        <v>23</v>
      </c>
      <c r="I73" s="10" t="s">
        <v>35</v>
      </c>
      <c r="J73" s="10" t="s">
        <v>134</v>
      </c>
      <c r="K73" s="10" t="s">
        <v>26</v>
      </c>
      <c r="L73" s="10" t="s">
        <v>1126</v>
      </c>
      <c r="M73" s="10" t="s">
        <v>28</v>
      </c>
      <c r="N73" s="10">
        <f t="shared" si="3"/>
        <v>15</v>
      </c>
      <c r="O73" s="11">
        <v>44648</v>
      </c>
      <c r="P73" s="11">
        <v>44633</v>
      </c>
      <c r="Q73" s="16" t="s">
        <v>182</v>
      </c>
      <c r="R73" s="16" t="s">
        <v>55</v>
      </c>
      <c r="S73" s="16" t="s">
        <v>47</v>
      </c>
    </row>
    <row r="74" spans="1:20" ht="50.1" customHeight="1">
      <c r="A74" s="10" t="s">
        <v>1127</v>
      </c>
      <c r="B74" s="11">
        <v>44480</v>
      </c>
      <c r="C74" s="23">
        <f t="shared" si="2"/>
        <v>0.41095890410958902</v>
      </c>
      <c r="D74" s="10">
        <v>58</v>
      </c>
      <c r="E74" s="10" t="s">
        <v>1128</v>
      </c>
      <c r="F74" s="10" t="s">
        <v>178</v>
      </c>
      <c r="G74" s="10" t="s">
        <v>33</v>
      </c>
      <c r="H74" s="10" t="s">
        <v>51</v>
      </c>
      <c r="I74" s="10" t="s">
        <v>35</v>
      </c>
      <c r="J74" s="10" t="s">
        <v>25</v>
      </c>
      <c r="K74" s="10" t="s">
        <v>26</v>
      </c>
      <c r="L74" s="10" t="s">
        <v>1129</v>
      </c>
      <c r="M74" s="10" t="s">
        <v>28</v>
      </c>
      <c r="N74" s="10">
        <f t="shared" si="3"/>
        <v>14</v>
      </c>
      <c r="O74" s="11">
        <v>44644</v>
      </c>
      <c r="P74" s="11">
        <v>44630</v>
      </c>
      <c r="Q74" s="16" t="s">
        <v>38</v>
      </c>
      <c r="R74" s="16" t="s">
        <v>1010</v>
      </c>
      <c r="S74" s="16" t="s">
        <v>39</v>
      </c>
    </row>
    <row r="75" spans="1:20" ht="50.1" customHeight="1">
      <c r="A75" s="10" t="s">
        <v>1130</v>
      </c>
      <c r="B75" s="11">
        <v>40455</v>
      </c>
      <c r="C75" s="23">
        <f t="shared" si="2"/>
        <v>11.449315068493151</v>
      </c>
      <c r="D75" s="10">
        <v>58</v>
      </c>
      <c r="E75" s="10" t="s">
        <v>1131</v>
      </c>
      <c r="F75" s="10" t="s">
        <v>21</v>
      </c>
      <c r="G75" s="10" t="s">
        <v>33</v>
      </c>
      <c r="H75" s="10" t="s">
        <v>81</v>
      </c>
      <c r="I75" s="10" t="s">
        <v>35</v>
      </c>
      <c r="J75" s="10" t="s">
        <v>25</v>
      </c>
      <c r="K75" s="10" t="s">
        <v>26</v>
      </c>
      <c r="L75" s="10" t="s">
        <v>1132</v>
      </c>
      <c r="M75" s="10" t="s">
        <v>28</v>
      </c>
      <c r="N75" s="10">
        <f t="shared" si="3"/>
        <v>2</v>
      </c>
      <c r="O75" s="11">
        <v>44636</v>
      </c>
      <c r="P75" s="11">
        <v>44634</v>
      </c>
      <c r="Q75" s="16" t="s">
        <v>125</v>
      </c>
      <c r="R75" s="16">
        <v>2</v>
      </c>
      <c r="S75" s="16" t="s">
        <v>126</v>
      </c>
    </row>
    <row r="76" spans="1:20" ht="50.1" customHeight="1">
      <c r="A76" s="10" t="s">
        <v>1133</v>
      </c>
      <c r="B76" s="11">
        <v>35527</v>
      </c>
      <c r="C76" s="23">
        <f t="shared" si="2"/>
        <v>24.953424657534246</v>
      </c>
      <c r="D76" s="10">
        <v>0</v>
      </c>
      <c r="E76" s="10" t="s">
        <v>1134</v>
      </c>
      <c r="F76" s="10" t="s">
        <v>21</v>
      </c>
      <c r="G76" s="10" t="s">
        <v>22</v>
      </c>
      <c r="H76" s="10" t="s">
        <v>149</v>
      </c>
      <c r="I76" s="10" t="s">
        <v>35</v>
      </c>
      <c r="J76" s="10" t="s">
        <v>292</v>
      </c>
      <c r="K76" s="10" t="s">
        <v>26</v>
      </c>
      <c r="L76" s="10" t="s">
        <v>1135</v>
      </c>
      <c r="M76" s="10" t="s">
        <v>28</v>
      </c>
      <c r="N76" s="10">
        <f t="shared" si="3"/>
        <v>1</v>
      </c>
      <c r="O76" s="11">
        <v>44636</v>
      </c>
      <c r="P76" s="11">
        <v>44635</v>
      </c>
      <c r="Q76" s="16" t="s">
        <v>136</v>
      </c>
      <c r="R76" s="16" t="s">
        <v>55</v>
      </c>
      <c r="S76" s="16" t="s">
        <v>47</v>
      </c>
    </row>
    <row r="77" spans="1:20" ht="50.1" customHeight="1">
      <c r="A77" s="10" t="s">
        <v>1136</v>
      </c>
      <c r="B77" s="11">
        <v>41582</v>
      </c>
      <c r="C77" s="23">
        <f t="shared" si="2"/>
        <v>8.3643835616438356</v>
      </c>
      <c r="D77" s="10">
        <v>33</v>
      </c>
      <c r="E77" s="10" t="s">
        <v>1137</v>
      </c>
      <c r="F77" s="10" t="s">
        <v>58</v>
      </c>
      <c r="G77" s="10" t="s">
        <v>33</v>
      </c>
      <c r="H77" s="10" t="s">
        <v>51</v>
      </c>
      <c r="I77" s="10" t="s">
        <v>35</v>
      </c>
      <c r="J77" s="10" t="s">
        <v>249</v>
      </c>
      <c r="K77" s="10" t="s">
        <v>26</v>
      </c>
      <c r="L77" s="10" t="s">
        <v>1138</v>
      </c>
      <c r="M77" s="10" t="s">
        <v>28</v>
      </c>
      <c r="N77" s="10">
        <f t="shared" si="3"/>
        <v>6</v>
      </c>
      <c r="O77" s="11">
        <v>44641</v>
      </c>
      <c r="P77" s="11">
        <v>44635</v>
      </c>
      <c r="Q77" s="16" t="s">
        <v>249</v>
      </c>
      <c r="R77" s="16" t="s">
        <v>55</v>
      </c>
      <c r="S77" s="16" t="s">
        <v>47</v>
      </c>
    </row>
    <row r="78" spans="1:20" ht="50.1" customHeight="1">
      <c r="A78" s="10" t="s">
        <v>1139</v>
      </c>
      <c r="B78" s="11">
        <v>28686</v>
      </c>
      <c r="C78" s="23">
        <f t="shared" si="2"/>
        <v>43.679452054794524</v>
      </c>
      <c r="D78" s="10">
        <v>67</v>
      </c>
      <c r="E78" s="10" t="s">
        <v>1140</v>
      </c>
      <c r="F78" s="10" t="s">
        <v>212</v>
      </c>
      <c r="G78" s="10" t="s">
        <v>22</v>
      </c>
      <c r="H78" s="10" t="s">
        <v>23</v>
      </c>
      <c r="I78" s="10" t="s">
        <v>35</v>
      </c>
      <c r="J78" s="10" t="s">
        <v>25</v>
      </c>
      <c r="K78" s="10" t="s">
        <v>36</v>
      </c>
      <c r="L78" s="10" t="s">
        <v>1141</v>
      </c>
      <c r="M78" s="10" t="s">
        <v>28</v>
      </c>
      <c r="N78" s="10">
        <f t="shared" si="3"/>
        <v>23</v>
      </c>
      <c r="O78" s="11">
        <v>44652</v>
      </c>
      <c r="P78" s="11">
        <v>44629</v>
      </c>
      <c r="Q78" s="16" t="s">
        <v>29</v>
      </c>
      <c r="R78" s="16">
        <v>1</v>
      </c>
      <c r="S78" s="16" t="s">
        <v>30</v>
      </c>
    </row>
    <row r="79" spans="1:20" ht="50.1" customHeight="1">
      <c r="A79" s="10" t="s">
        <v>1142</v>
      </c>
      <c r="B79" s="11">
        <v>44494</v>
      </c>
      <c r="C79" s="23">
        <f t="shared" si="2"/>
        <v>0.38630136986301372</v>
      </c>
      <c r="D79" s="10">
        <v>33</v>
      </c>
      <c r="E79" s="10" t="s">
        <v>1143</v>
      </c>
      <c r="F79" s="10" t="s">
        <v>80</v>
      </c>
      <c r="G79" s="10" t="s">
        <v>400</v>
      </c>
      <c r="H79" s="10" t="s">
        <v>1144</v>
      </c>
      <c r="I79" s="10" t="s">
        <v>35</v>
      </c>
      <c r="J79" s="10" t="s">
        <v>150</v>
      </c>
      <c r="K79" s="10" t="s">
        <v>517</v>
      </c>
      <c r="L79" s="17" t="s">
        <v>1145</v>
      </c>
      <c r="M79" s="10" t="s">
        <v>28</v>
      </c>
      <c r="N79" s="10">
        <f t="shared" si="3"/>
        <v>10</v>
      </c>
      <c r="O79" s="11">
        <v>44645</v>
      </c>
      <c r="P79" s="11">
        <v>44635</v>
      </c>
      <c r="Q79" s="16" t="s">
        <v>402</v>
      </c>
      <c r="R79" s="16" t="s">
        <v>55</v>
      </c>
      <c r="S79" s="16" t="s">
        <v>726</v>
      </c>
    </row>
    <row r="80" spans="1:20" ht="50.1" customHeight="1">
      <c r="A80" s="10" t="s">
        <v>1146</v>
      </c>
      <c r="B80" s="11">
        <v>44529</v>
      </c>
      <c r="C80" s="23">
        <f t="shared" si="2"/>
        <v>0.28493150684931506</v>
      </c>
      <c r="D80" s="10">
        <v>32</v>
      </c>
      <c r="E80" s="10" t="s">
        <v>1147</v>
      </c>
      <c r="F80" s="10" t="s">
        <v>50</v>
      </c>
      <c r="G80" s="10" t="s">
        <v>33</v>
      </c>
      <c r="H80" s="10" t="s">
        <v>51</v>
      </c>
      <c r="I80" s="10" t="s">
        <v>35</v>
      </c>
      <c r="J80" s="10" t="s">
        <v>174</v>
      </c>
      <c r="K80" s="10" t="s">
        <v>250</v>
      </c>
      <c r="L80" s="10" t="s">
        <v>1148</v>
      </c>
      <c r="M80" s="10" t="s">
        <v>28</v>
      </c>
      <c r="N80" s="10">
        <f t="shared" si="3"/>
        <v>5</v>
      </c>
      <c r="O80" s="11">
        <v>44638</v>
      </c>
      <c r="P80" s="11">
        <v>44633</v>
      </c>
      <c r="Q80" s="16" t="s">
        <v>650</v>
      </c>
      <c r="R80" s="16" t="s">
        <v>989</v>
      </c>
      <c r="S80" s="16" t="s">
        <v>96</v>
      </c>
      <c r="T80" s="15" t="s">
        <v>97</v>
      </c>
    </row>
    <row r="81" spans="1:19" ht="50.1" customHeight="1">
      <c r="A81" s="10" t="s">
        <v>1149</v>
      </c>
      <c r="B81" s="11">
        <v>44529</v>
      </c>
      <c r="C81" s="23">
        <f t="shared" si="2"/>
        <v>0.29041095890410956</v>
      </c>
      <c r="D81" s="10">
        <v>34</v>
      </c>
      <c r="E81" s="10" t="s">
        <v>1150</v>
      </c>
      <c r="F81" s="10" t="s">
        <v>58</v>
      </c>
      <c r="G81" s="10" t="s">
        <v>33</v>
      </c>
      <c r="H81" s="10" t="s">
        <v>42</v>
      </c>
      <c r="I81" s="10" t="s">
        <v>35</v>
      </c>
      <c r="J81" s="10" t="s">
        <v>150</v>
      </c>
      <c r="K81" s="10" t="s">
        <v>26</v>
      </c>
      <c r="L81" s="10" t="s">
        <v>1151</v>
      </c>
      <c r="M81" s="10" t="s">
        <v>28</v>
      </c>
      <c r="N81" s="10">
        <f t="shared" si="3"/>
        <v>7</v>
      </c>
      <c r="O81" s="11">
        <v>44642</v>
      </c>
      <c r="P81" s="11">
        <v>44635</v>
      </c>
      <c r="Q81" s="16" t="s">
        <v>1152</v>
      </c>
      <c r="R81" s="16" t="s">
        <v>55</v>
      </c>
      <c r="S81" s="16" t="s">
        <v>47</v>
      </c>
    </row>
    <row r="82" spans="1:19" ht="50.1" customHeight="1">
      <c r="A82" s="10" t="s">
        <v>1153</v>
      </c>
      <c r="B82" s="11">
        <v>43801</v>
      </c>
      <c r="C82" s="23">
        <f t="shared" si="2"/>
        <v>2.2712328767123289</v>
      </c>
      <c r="D82" s="10">
        <v>38</v>
      </c>
      <c r="E82" s="10" t="s">
        <v>1154</v>
      </c>
      <c r="F82" s="10" t="s">
        <v>21</v>
      </c>
      <c r="G82" s="10" t="s">
        <v>33</v>
      </c>
      <c r="H82" s="10" t="s">
        <v>42</v>
      </c>
      <c r="I82" s="10" t="s">
        <v>35</v>
      </c>
      <c r="J82" s="10" t="s">
        <v>25</v>
      </c>
      <c r="K82" s="10" t="s">
        <v>26</v>
      </c>
      <c r="L82" s="10" t="s">
        <v>1155</v>
      </c>
      <c r="M82" s="10" t="s">
        <v>28</v>
      </c>
      <c r="N82" s="10">
        <f t="shared" si="3"/>
        <v>10</v>
      </c>
      <c r="O82" s="11">
        <v>44640</v>
      </c>
      <c r="P82" s="11">
        <v>44630</v>
      </c>
      <c r="Q82" s="16" t="s">
        <v>125</v>
      </c>
      <c r="R82" s="16">
        <v>2</v>
      </c>
      <c r="S82" s="16" t="s">
        <v>126</v>
      </c>
    </row>
    <row r="83" spans="1:19" ht="50.1" customHeight="1">
      <c r="A83" s="10" t="s">
        <v>1156</v>
      </c>
      <c r="B83" s="11">
        <v>35149</v>
      </c>
      <c r="C83" s="23">
        <f t="shared" si="2"/>
        <v>25.991780821917807</v>
      </c>
      <c r="D83" s="10">
        <v>55</v>
      </c>
      <c r="E83" s="10" t="s">
        <v>1157</v>
      </c>
      <c r="F83" s="10" t="s">
        <v>156</v>
      </c>
      <c r="G83" s="10" t="s">
        <v>22</v>
      </c>
      <c r="H83" s="10" t="s">
        <v>203</v>
      </c>
      <c r="I83" s="10" t="s">
        <v>35</v>
      </c>
      <c r="J83" s="10" t="s">
        <v>25</v>
      </c>
      <c r="K83" s="10"/>
      <c r="L83" s="10" t="s">
        <v>1158</v>
      </c>
      <c r="M83" s="10" t="s">
        <v>28</v>
      </c>
      <c r="N83" s="10">
        <f t="shared" si="3"/>
        <v>9</v>
      </c>
      <c r="O83" s="11">
        <v>44645</v>
      </c>
      <c r="P83" s="11">
        <v>44636</v>
      </c>
      <c r="Q83" s="16" t="s">
        <v>29</v>
      </c>
      <c r="R83" s="16">
        <v>10</v>
      </c>
      <c r="S83" s="16" t="s">
        <v>47</v>
      </c>
    </row>
    <row r="84" spans="1:19" ht="50.1" customHeight="1">
      <c r="A84" s="10" t="s">
        <v>1159</v>
      </c>
      <c r="B84" s="11">
        <v>44487</v>
      </c>
      <c r="C84" s="23">
        <f t="shared" si="2"/>
        <v>0.40821917808219177</v>
      </c>
      <c r="D84" s="10">
        <v>27</v>
      </c>
      <c r="E84" s="10" t="s">
        <v>1160</v>
      </c>
      <c r="F84" s="10" t="s">
        <v>129</v>
      </c>
      <c r="G84" s="10" t="s">
        <v>33</v>
      </c>
      <c r="H84" s="10" t="s">
        <v>42</v>
      </c>
      <c r="I84" s="10" t="s">
        <v>35</v>
      </c>
      <c r="J84" s="10" t="s">
        <v>139</v>
      </c>
      <c r="K84" s="10" t="s">
        <v>26</v>
      </c>
      <c r="L84" s="10" t="s">
        <v>1161</v>
      </c>
      <c r="M84" s="10" t="s">
        <v>28</v>
      </c>
      <c r="N84" s="10">
        <f t="shared" si="3"/>
        <v>11</v>
      </c>
      <c r="O84" s="11">
        <v>44647</v>
      </c>
      <c r="P84" s="11">
        <v>44636</v>
      </c>
      <c r="Q84" s="16" t="s">
        <v>125</v>
      </c>
      <c r="R84" s="16">
        <v>2</v>
      </c>
      <c r="S84" s="16" t="s">
        <v>126</v>
      </c>
    </row>
    <row r="85" spans="1:19" ht="50.1" customHeight="1">
      <c r="A85" s="18" t="s">
        <v>1162</v>
      </c>
      <c r="B85" s="11">
        <v>41031</v>
      </c>
      <c r="C85" s="23">
        <f t="shared" si="2"/>
        <v>9.8767123287671232</v>
      </c>
      <c r="D85" s="18">
        <v>57</v>
      </c>
      <c r="E85" s="18" t="s">
        <v>1163</v>
      </c>
      <c r="F85" s="10" t="s">
        <v>103</v>
      </c>
      <c r="G85" s="10" t="s">
        <v>22</v>
      </c>
      <c r="H85" s="10" t="s">
        <v>149</v>
      </c>
      <c r="I85" s="10" t="s">
        <v>35</v>
      </c>
      <c r="J85" s="10" t="s">
        <v>25</v>
      </c>
      <c r="K85" s="10" t="s">
        <v>26</v>
      </c>
      <c r="L85" s="10" t="s">
        <v>1164</v>
      </c>
      <c r="M85" s="10" t="s">
        <v>28</v>
      </c>
      <c r="N85" s="10">
        <f t="shared" si="3"/>
        <v>7</v>
      </c>
      <c r="O85" s="11">
        <v>44643</v>
      </c>
      <c r="P85" s="11">
        <v>44636</v>
      </c>
      <c r="Q85" s="16" t="s">
        <v>29</v>
      </c>
      <c r="R85" s="16">
        <v>1</v>
      </c>
      <c r="S85" s="16" t="s">
        <v>30</v>
      </c>
    </row>
    <row r="86" spans="1:19" ht="50.1" customHeight="1">
      <c r="A86" s="18" t="s">
        <v>1162</v>
      </c>
      <c r="B86" s="11">
        <v>41031</v>
      </c>
      <c r="C86" s="23">
        <f t="shared" si="2"/>
        <v>9.8767123287671232</v>
      </c>
      <c r="D86" s="18">
        <v>57</v>
      </c>
      <c r="E86" s="18" t="s">
        <v>1163</v>
      </c>
      <c r="F86" s="10" t="s">
        <v>103</v>
      </c>
      <c r="G86" s="10" t="s">
        <v>22</v>
      </c>
      <c r="H86" s="10" t="s">
        <v>149</v>
      </c>
      <c r="I86" s="10" t="s">
        <v>35</v>
      </c>
      <c r="J86" s="10" t="s">
        <v>25</v>
      </c>
      <c r="K86" s="10" t="s">
        <v>256</v>
      </c>
      <c r="L86" s="10" t="s">
        <v>1164</v>
      </c>
      <c r="M86" s="10" t="s">
        <v>28</v>
      </c>
      <c r="N86" s="10">
        <f t="shared" si="3"/>
        <v>7</v>
      </c>
      <c r="O86" s="11">
        <v>44643</v>
      </c>
      <c r="P86" s="11">
        <v>44636</v>
      </c>
      <c r="Q86" s="16" t="s">
        <v>29</v>
      </c>
      <c r="R86" s="16">
        <v>1</v>
      </c>
      <c r="S86" s="16" t="s">
        <v>30</v>
      </c>
    </row>
    <row r="87" spans="1:19" ht="50.1" customHeight="1">
      <c r="A87" s="10" t="s">
        <v>1165</v>
      </c>
      <c r="B87" s="11">
        <v>43255</v>
      </c>
      <c r="C87" s="23">
        <f t="shared" si="2"/>
        <v>3.7863013698630139</v>
      </c>
      <c r="D87" s="10">
        <v>26</v>
      </c>
      <c r="E87" s="10" t="s">
        <v>1166</v>
      </c>
      <c r="F87" s="10" t="s">
        <v>156</v>
      </c>
      <c r="G87" s="10" t="s">
        <v>33</v>
      </c>
      <c r="H87" s="10" t="s">
        <v>51</v>
      </c>
      <c r="I87" s="10" t="s">
        <v>35</v>
      </c>
      <c r="J87" s="10" t="s">
        <v>1152</v>
      </c>
      <c r="K87" s="10" t="s">
        <v>104</v>
      </c>
      <c r="L87" s="10" t="s">
        <v>1167</v>
      </c>
      <c r="M87" s="10" t="s">
        <v>28</v>
      </c>
      <c r="N87" s="10">
        <f t="shared" si="3"/>
        <v>5</v>
      </c>
      <c r="O87" s="11">
        <v>44642</v>
      </c>
      <c r="P87" s="11">
        <v>44637</v>
      </c>
      <c r="Q87" s="16" t="s">
        <v>1152</v>
      </c>
      <c r="R87" s="16" t="s">
        <v>55</v>
      </c>
      <c r="S87" s="16" t="s">
        <v>47</v>
      </c>
    </row>
    <row r="88" spans="1:19" ht="50.1" customHeight="1">
      <c r="A88" s="10" t="s">
        <v>1168</v>
      </c>
      <c r="B88" s="11">
        <v>40975</v>
      </c>
      <c r="C88" s="23">
        <f t="shared" si="2"/>
        <v>10.032876712328767</v>
      </c>
      <c r="D88" s="10">
        <v>55</v>
      </c>
      <c r="E88" s="10" t="s">
        <v>1169</v>
      </c>
      <c r="F88" s="10" t="s">
        <v>80</v>
      </c>
      <c r="G88" s="10" t="s">
        <v>724</v>
      </c>
      <c r="H88" s="10" t="s">
        <v>746</v>
      </c>
      <c r="I88" s="10" t="s">
        <v>35</v>
      </c>
      <c r="J88" s="10" t="s">
        <v>25</v>
      </c>
      <c r="K88" s="10"/>
      <c r="L88" s="10" t="s">
        <v>1170</v>
      </c>
      <c r="M88" s="10" t="s">
        <v>28</v>
      </c>
      <c r="N88" s="10">
        <f t="shared" si="3"/>
        <v>7</v>
      </c>
      <c r="O88" s="11">
        <v>44644</v>
      </c>
      <c r="P88" s="11">
        <v>44637</v>
      </c>
      <c r="Q88" s="16" t="s">
        <v>1171</v>
      </c>
      <c r="R88" s="16" t="s">
        <v>55</v>
      </c>
      <c r="S88" s="16" t="s">
        <v>153</v>
      </c>
    </row>
    <row r="89" spans="1:19" ht="50.1" customHeight="1">
      <c r="A89" s="10" t="s">
        <v>1172</v>
      </c>
      <c r="B89" s="11">
        <v>41015</v>
      </c>
      <c r="C89" s="23">
        <f t="shared" si="2"/>
        <v>9.9232876712328775</v>
      </c>
      <c r="D89" s="10">
        <v>60</v>
      </c>
      <c r="E89" s="10" t="s">
        <v>1173</v>
      </c>
      <c r="F89" s="10" t="s">
        <v>1102</v>
      </c>
      <c r="G89" s="10" t="s">
        <v>22</v>
      </c>
      <c r="H89" s="10" t="s">
        <v>23</v>
      </c>
      <c r="I89" s="10" t="s">
        <v>35</v>
      </c>
      <c r="J89" s="10" t="s">
        <v>86</v>
      </c>
      <c r="K89" s="10" t="s">
        <v>36</v>
      </c>
      <c r="L89" s="10" t="s">
        <v>1174</v>
      </c>
      <c r="M89" s="10" t="s">
        <v>28</v>
      </c>
      <c r="N89" s="10">
        <f t="shared" si="3"/>
        <v>8</v>
      </c>
      <c r="O89" s="11">
        <v>44645</v>
      </c>
      <c r="P89" s="11">
        <v>44637</v>
      </c>
      <c r="Q89" s="16" t="s">
        <v>1080</v>
      </c>
      <c r="R89" s="16" t="s">
        <v>55</v>
      </c>
      <c r="S89" s="16" t="s">
        <v>69</v>
      </c>
    </row>
    <row r="90" spans="1:19" ht="50.1" customHeight="1">
      <c r="A90" s="10" t="s">
        <v>1175</v>
      </c>
      <c r="B90" s="11">
        <v>42506</v>
      </c>
      <c r="C90" s="23">
        <f t="shared" si="2"/>
        <v>5.7917808219178086</v>
      </c>
      <c r="D90" s="10">
        <v>30</v>
      </c>
      <c r="E90" s="10" t="s">
        <v>1176</v>
      </c>
      <c r="F90" s="10" t="s">
        <v>202</v>
      </c>
      <c r="G90" s="10" t="s">
        <v>33</v>
      </c>
      <c r="H90" s="10" t="s">
        <v>51</v>
      </c>
      <c r="I90" s="10" t="s">
        <v>35</v>
      </c>
      <c r="J90" s="10" t="s">
        <v>174</v>
      </c>
      <c r="K90" s="10" t="s">
        <v>36</v>
      </c>
      <c r="L90" s="10" t="s">
        <v>1177</v>
      </c>
      <c r="M90" s="10" t="s">
        <v>28</v>
      </c>
      <c r="N90" s="10">
        <f t="shared" si="3"/>
        <v>24</v>
      </c>
      <c r="O90" s="11">
        <v>44644</v>
      </c>
      <c r="P90" s="11">
        <v>44620</v>
      </c>
      <c r="Q90" s="16" t="s">
        <v>650</v>
      </c>
      <c r="R90" s="16" t="s">
        <v>1178</v>
      </c>
      <c r="S90" s="16" t="s">
        <v>39</v>
      </c>
    </row>
    <row r="91" spans="1:19" ht="50.1" customHeight="1">
      <c r="A91" s="10" t="s">
        <v>1179</v>
      </c>
      <c r="B91" s="11">
        <v>40490</v>
      </c>
      <c r="C91" s="23">
        <f t="shared" si="2"/>
        <v>11.345205479452055</v>
      </c>
      <c r="D91" s="10">
        <v>52</v>
      </c>
      <c r="E91" s="10" t="s">
        <v>1180</v>
      </c>
      <c r="F91" s="10" t="s">
        <v>50</v>
      </c>
      <c r="G91" s="10" t="s">
        <v>22</v>
      </c>
      <c r="H91" s="10" t="s">
        <v>363</v>
      </c>
      <c r="I91" s="10" t="s">
        <v>35</v>
      </c>
      <c r="J91" s="10" t="s">
        <v>25</v>
      </c>
      <c r="K91" s="10" t="s">
        <v>36</v>
      </c>
      <c r="L91" s="10" t="s">
        <v>1181</v>
      </c>
      <c r="M91" s="10" t="s">
        <v>28</v>
      </c>
      <c r="N91" s="10">
        <f t="shared" si="3"/>
        <v>26</v>
      </c>
      <c r="O91" s="11">
        <v>44657</v>
      </c>
      <c r="P91" s="11">
        <v>44631</v>
      </c>
      <c r="Q91" s="16" t="s">
        <v>29</v>
      </c>
      <c r="R91" s="16">
        <v>1</v>
      </c>
      <c r="S91" s="16" t="s">
        <v>30</v>
      </c>
    </row>
    <row r="92" spans="1:19" ht="50.1" customHeight="1">
      <c r="A92" s="10" t="s">
        <v>1185</v>
      </c>
      <c r="B92" s="11">
        <v>41061</v>
      </c>
      <c r="C92" s="23">
        <f t="shared" si="2"/>
        <v>9.8027397260273972</v>
      </c>
      <c r="D92" s="10">
        <v>63</v>
      </c>
      <c r="E92" s="10" t="s">
        <v>1186</v>
      </c>
      <c r="F92" s="10" t="s">
        <v>275</v>
      </c>
      <c r="G92" s="10" t="s">
        <v>22</v>
      </c>
      <c r="H92" s="10" t="s">
        <v>245</v>
      </c>
      <c r="I92" s="10" t="s">
        <v>35</v>
      </c>
      <c r="J92" s="10" t="s">
        <v>292</v>
      </c>
      <c r="K92" s="10" t="s">
        <v>26</v>
      </c>
      <c r="L92" s="10" t="s">
        <v>1187</v>
      </c>
      <c r="M92" s="10" t="s">
        <v>28</v>
      </c>
      <c r="N92" s="10">
        <f t="shared" si="3"/>
        <v>2</v>
      </c>
      <c r="O92" s="11">
        <v>44641</v>
      </c>
      <c r="P92" s="11">
        <v>44639</v>
      </c>
      <c r="Q92" s="16" t="s">
        <v>136</v>
      </c>
      <c r="R92" s="16" t="s">
        <v>55</v>
      </c>
      <c r="S92" s="16" t="s">
        <v>346</v>
      </c>
    </row>
    <row r="93" spans="1:19" ht="50.1" customHeight="1">
      <c r="A93" s="10" t="s">
        <v>1188</v>
      </c>
      <c r="B93" s="11">
        <v>40560</v>
      </c>
      <c r="C93" s="23">
        <f t="shared" si="2"/>
        <v>11.178082191780822</v>
      </c>
      <c r="D93" s="10">
        <v>48</v>
      </c>
      <c r="E93" s="10" t="s">
        <v>1189</v>
      </c>
      <c r="F93" s="10" t="s">
        <v>148</v>
      </c>
      <c r="G93" s="10" t="s">
        <v>33</v>
      </c>
      <c r="H93" s="10" t="s">
        <v>42</v>
      </c>
      <c r="I93" s="10" t="s">
        <v>35</v>
      </c>
      <c r="J93" s="10" t="s">
        <v>300</v>
      </c>
      <c r="K93" s="10"/>
      <c r="L93" s="10" t="s">
        <v>1190</v>
      </c>
      <c r="M93" s="10" t="s">
        <v>28</v>
      </c>
      <c r="N93" s="10">
        <f t="shared" si="3"/>
        <v>9</v>
      </c>
      <c r="O93" s="11">
        <v>44649</v>
      </c>
      <c r="P93" s="11">
        <v>44640</v>
      </c>
      <c r="Q93" s="16" t="s">
        <v>302</v>
      </c>
      <c r="R93" s="16" t="s">
        <v>55</v>
      </c>
      <c r="S93" s="16" t="s">
        <v>303</v>
      </c>
    </row>
    <row r="94" spans="1:19" ht="50.1" customHeight="1">
      <c r="A94" s="10" t="s">
        <v>1191</v>
      </c>
      <c r="B94" s="11">
        <v>44459</v>
      </c>
      <c r="C94" s="23">
        <f t="shared" si="2"/>
        <v>0.49589041095890413</v>
      </c>
      <c r="D94" s="10">
        <v>38</v>
      </c>
      <c r="E94" s="10" t="s">
        <v>1192</v>
      </c>
      <c r="F94" s="10" t="s">
        <v>21</v>
      </c>
      <c r="G94" s="10" t="s">
        <v>33</v>
      </c>
      <c r="H94" s="10" t="s">
        <v>42</v>
      </c>
      <c r="I94" s="10" t="s">
        <v>35</v>
      </c>
      <c r="J94" s="10" t="s">
        <v>25</v>
      </c>
      <c r="K94" s="10" t="s">
        <v>36</v>
      </c>
      <c r="L94" s="10" t="s">
        <v>1193</v>
      </c>
      <c r="M94" s="10" t="s">
        <v>28</v>
      </c>
      <c r="N94" s="10">
        <f t="shared" si="3"/>
        <v>0</v>
      </c>
      <c r="O94" s="11">
        <v>44640</v>
      </c>
      <c r="P94" s="11">
        <v>44640</v>
      </c>
      <c r="Q94" s="16" t="s">
        <v>125</v>
      </c>
      <c r="R94" s="16">
        <v>2</v>
      </c>
      <c r="S94" s="16" t="s">
        <v>126</v>
      </c>
    </row>
    <row r="95" spans="1:19" ht="50.1" customHeight="1">
      <c r="A95" s="10" t="s">
        <v>1194</v>
      </c>
      <c r="B95" s="11">
        <v>41962</v>
      </c>
      <c r="C95" s="23">
        <f t="shared" si="2"/>
        <v>7.3369863013698629</v>
      </c>
      <c r="D95" s="10">
        <v>27</v>
      </c>
      <c r="E95" s="10" t="s">
        <v>1195</v>
      </c>
      <c r="F95" s="10" t="s">
        <v>1196</v>
      </c>
      <c r="G95" s="10" t="s">
        <v>22</v>
      </c>
      <c r="H95" s="10" t="s">
        <v>149</v>
      </c>
      <c r="I95" s="10" t="s">
        <v>35</v>
      </c>
      <c r="J95" s="10" t="s">
        <v>300</v>
      </c>
      <c r="K95" s="10" t="s">
        <v>26</v>
      </c>
      <c r="L95" s="10" t="s">
        <v>1197</v>
      </c>
      <c r="M95" s="10" t="s">
        <v>28</v>
      </c>
      <c r="N95" s="10">
        <f t="shared" si="3"/>
        <v>8</v>
      </c>
      <c r="O95" s="11">
        <v>44648</v>
      </c>
      <c r="P95" s="11">
        <v>44640</v>
      </c>
      <c r="Q95" s="16" t="s">
        <v>1080</v>
      </c>
      <c r="R95" s="16" t="s">
        <v>55</v>
      </c>
      <c r="S95" s="16" t="s">
        <v>69</v>
      </c>
    </row>
    <row r="96" spans="1:19" ht="50.1" customHeight="1">
      <c r="A96" s="10" t="s">
        <v>1198</v>
      </c>
      <c r="B96" s="11">
        <v>44362</v>
      </c>
      <c r="C96" s="23">
        <f t="shared" si="2"/>
        <v>0.75890410958904109</v>
      </c>
      <c r="D96" s="10">
        <v>44</v>
      </c>
      <c r="E96" s="10" t="s">
        <v>1199</v>
      </c>
      <c r="F96" s="10" t="s">
        <v>80</v>
      </c>
      <c r="G96" s="10" t="s">
        <v>33</v>
      </c>
      <c r="H96" s="10" t="s">
        <v>179</v>
      </c>
      <c r="I96" s="10" t="s">
        <v>180</v>
      </c>
      <c r="J96" s="10" t="s">
        <v>249</v>
      </c>
      <c r="K96" s="10" t="s">
        <v>250</v>
      </c>
      <c r="L96" s="10" t="s">
        <v>1200</v>
      </c>
      <c r="M96" s="10" t="s">
        <v>28</v>
      </c>
      <c r="N96" s="10">
        <f t="shared" si="3"/>
        <v>2</v>
      </c>
      <c r="O96" s="11">
        <v>44641</v>
      </c>
      <c r="P96" s="11">
        <v>44639</v>
      </c>
      <c r="Q96" s="16" t="s">
        <v>302</v>
      </c>
      <c r="R96" s="16" t="s">
        <v>55</v>
      </c>
      <c r="S96" s="16" t="s">
        <v>303</v>
      </c>
    </row>
    <row r="97" spans="1:19" ht="50.1" customHeight="1">
      <c r="A97" s="10" t="s">
        <v>1201</v>
      </c>
      <c r="B97" s="11">
        <v>44480</v>
      </c>
      <c r="C97" s="23">
        <f t="shared" si="2"/>
        <v>0.43835616438356162</v>
      </c>
      <c r="D97" s="10">
        <v>53</v>
      </c>
      <c r="E97" s="10" t="s">
        <v>1202</v>
      </c>
      <c r="F97" s="10" t="s">
        <v>194</v>
      </c>
      <c r="G97" s="10" t="s">
        <v>33</v>
      </c>
      <c r="H97" s="10" t="s">
        <v>73</v>
      </c>
      <c r="I97" s="10" t="s">
        <v>35</v>
      </c>
      <c r="J97" s="10" t="s">
        <v>221</v>
      </c>
      <c r="K97" s="10" t="s">
        <v>36</v>
      </c>
      <c r="L97" s="10" t="s">
        <v>1203</v>
      </c>
      <c r="M97" s="10" t="s">
        <v>28</v>
      </c>
      <c r="N97" s="10">
        <f t="shared" si="3"/>
        <v>3</v>
      </c>
      <c r="O97" s="11">
        <v>44643</v>
      </c>
      <c r="P97" s="11">
        <v>44640</v>
      </c>
      <c r="Q97" s="16" t="s">
        <v>650</v>
      </c>
      <c r="R97" s="16">
        <v>5</v>
      </c>
      <c r="S97" s="16" t="s">
        <v>96</v>
      </c>
    </row>
    <row r="98" spans="1:19" ht="50.1" customHeight="1">
      <c r="A98" s="10" t="s">
        <v>1204</v>
      </c>
      <c r="B98" s="11">
        <v>44501</v>
      </c>
      <c r="C98" s="23">
        <f t="shared" si="2"/>
        <v>0.37808219178082192</v>
      </c>
      <c r="D98" s="10">
        <v>32</v>
      </c>
      <c r="E98" s="10" t="s">
        <v>1205</v>
      </c>
      <c r="F98" s="10" t="s">
        <v>21</v>
      </c>
      <c r="G98" s="10" t="s">
        <v>33</v>
      </c>
      <c r="H98" s="10" t="s">
        <v>51</v>
      </c>
      <c r="I98" s="10" t="s">
        <v>35</v>
      </c>
      <c r="J98" s="10" t="s">
        <v>25</v>
      </c>
      <c r="K98" s="10" t="s">
        <v>26</v>
      </c>
      <c r="L98" s="10" t="s">
        <v>1206</v>
      </c>
      <c r="M98" s="10" t="s">
        <v>28</v>
      </c>
      <c r="N98" s="10">
        <f t="shared" si="3"/>
        <v>3</v>
      </c>
      <c r="O98" s="11">
        <v>44642</v>
      </c>
      <c r="P98" s="11">
        <v>44639</v>
      </c>
      <c r="Q98" s="16" t="s">
        <v>38</v>
      </c>
      <c r="R98" s="16">
        <v>8</v>
      </c>
      <c r="S98" s="16" t="s">
        <v>39</v>
      </c>
    </row>
    <row r="99" spans="1:19" ht="50.1" customHeight="1">
      <c r="A99" s="10" t="s">
        <v>1210</v>
      </c>
      <c r="B99" s="11">
        <v>43339</v>
      </c>
      <c r="C99" s="23">
        <f t="shared" si="2"/>
        <v>3.5671232876712327</v>
      </c>
      <c r="D99" s="10">
        <v>36</v>
      </c>
      <c r="E99" s="10" t="s">
        <v>1211</v>
      </c>
      <c r="F99" s="10" t="s">
        <v>80</v>
      </c>
      <c r="G99" s="10" t="s">
        <v>724</v>
      </c>
      <c r="H99" s="10" t="s">
        <v>42</v>
      </c>
      <c r="I99" s="10" t="s">
        <v>35</v>
      </c>
      <c r="J99" s="10" t="s">
        <v>123</v>
      </c>
      <c r="K99" s="10" t="s">
        <v>104</v>
      </c>
      <c r="L99" s="10" t="s">
        <v>1212</v>
      </c>
      <c r="M99" s="10" t="s">
        <v>28</v>
      </c>
      <c r="N99" s="10">
        <f t="shared" si="3"/>
        <v>9</v>
      </c>
      <c r="O99" s="11">
        <v>44650</v>
      </c>
      <c r="P99" s="11">
        <v>44641</v>
      </c>
      <c r="Q99" s="16" t="s">
        <v>1213</v>
      </c>
      <c r="R99" s="16" t="s">
        <v>55</v>
      </c>
      <c r="S99" s="16" t="s">
        <v>47</v>
      </c>
    </row>
    <row r="100" spans="1:19" ht="50.1" customHeight="1">
      <c r="A100" s="10" t="s">
        <v>1217</v>
      </c>
      <c r="B100" s="11">
        <v>44392</v>
      </c>
      <c r="C100" s="23">
        <f t="shared" si="2"/>
        <v>0.68219178082191778</v>
      </c>
      <c r="D100" s="10">
        <v>44</v>
      </c>
      <c r="E100" s="10" t="s">
        <v>1218</v>
      </c>
      <c r="F100" s="10" t="s">
        <v>50</v>
      </c>
      <c r="G100" s="10" t="s">
        <v>22</v>
      </c>
      <c r="H100" s="10" t="s">
        <v>23</v>
      </c>
      <c r="I100" s="10" t="s">
        <v>35</v>
      </c>
      <c r="J100" s="10" t="s">
        <v>25</v>
      </c>
      <c r="K100" s="10" t="s">
        <v>36</v>
      </c>
      <c r="L100" s="10" t="s">
        <v>1219</v>
      </c>
      <c r="M100" s="10" t="s">
        <v>28</v>
      </c>
      <c r="N100" s="10">
        <f t="shared" si="3"/>
        <v>15</v>
      </c>
      <c r="O100" s="11">
        <v>44656</v>
      </c>
      <c r="P100" s="11">
        <v>44641</v>
      </c>
      <c r="Q100" s="16" t="s">
        <v>29</v>
      </c>
      <c r="R100" s="16">
        <v>1</v>
      </c>
      <c r="S100" s="16" t="s">
        <v>30</v>
      </c>
    </row>
    <row r="101" spans="1:19" ht="50.1" customHeight="1">
      <c r="A101" s="10" t="s">
        <v>1223</v>
      </c>
      <c r="B101" s="11">
        <v>44396</v>
      </c>
      <c r="C101" s="23">
        <f t="shared" si="2"/>
        <v>0.62191780821917808</v>
      </c>
      <c r="D101" s="10">
        <v>26</v>
      </c>
      <c r="E101" s="10" t="s">
        <v>1224</v>
      </c>
      <c r="F101" s="10" t="s">
        <v>194</v>
      </c>
      <c r="G101" s="10" t="s">
        <v>33</v>
      </c>
      <c r="H101" s="10" t="s">
        <v>51</v>
      </c>
      <c r="I101" s="10" t="s">
        <v>35</v>
      </c>
      <c r="J101" s="10" t="s">
        <v>25</v>
      </c>
      <c r="K101" s="10" t="s">
        <v>60</v>
      </c>
      <c r="L101" s="10" t="s">
        <v>1225</v>
      </c>
      <c r="M101" s="10" t="s">
        <v>28</v>
      </c>
      <c r="N101" s="10">
        <f t="shared" si="3"/>
        <v>21</v>
      </c>
      <c r="O101" s="11">
        <v>44644</v>
      </c>
      <c r="P101" s="11">
        <v>44623</v>
      </c>
      <c r="Q101" s="16" t="s">
        <v>650</v>
      </c>
      <c r="R101" s="16">
        <v>6</v>
      </c>
      <c r="S101" s="16" t="s">
        <v>47</v>
      </c>
    </row>
    <row r="102" spans="1:19" ht="50.1" customHeight="1">
      <c r="A102" s="10" t="s">
        <v>1226</v>
      </c>
      <c r="B102" s="11">
        <v>44368</v>
      </c>
      <c r="C102" s="23">
        <f t="shared" si="2"/>
        <v>0.74520547945205484</v>
      </c>
      <c r="D102" s="10">
        <v>36</v>
      </c>
      <c r="E102" s="10" t="s">
        <v>1227</v>
      </c>
      <c r="F102" s="10" t="s">
        <v>72</v>
      </c>
      <c r="G102" s="10" t="s">
        <v>22</v>
      </c>
      <c r="H102" s="10" t="s">
        <v>23</v>
      </c>
      <c r="I102" s="10" t="s">
        <v>35</v>
      </c>
      <c r="J102" s="10" t="s">
        <v>25</v>
      </c>
      <c r="K102" s="10" t="s">
        <v>36</v>
      </c>
      <c r="L102" s="10" t="s">
        <v>1228</v>
      </c>
      <c r="M102" s="10" t="s">
        <v>28</v>
      </c>
      <c r="N102" s="10">
        <f t="shared" si="3"/>
        <v>8</v>
      </c>
      <c r="O102" s="11">
        <v>44648</v>
      </c>
      <c r="P102" s="11">
        <v>44640</v>
      </c>
      <c r="Q102" s="16" t="s">
        <v>29</v>
      </c>
      <c r="R102" s="16">
        <v>1</v>
      </c>
      <c r="S102" s="16" t="s">
        <v>30</v>
      </c>
    </row>
    <row r="103" spans="1:19" ht="50.1" customHeight="1">
      <c r="A103" s="10" t="s">
        <v>1229</v>
      </c>
      <c r="B103" s="11">
        <v>40945</v>
      </c>
      <c r="C103" s="23">
        <f t="shared" si="2"/>
        <v>10.131506849315068</v>
      </c>
      <c r="D103" s="10">
        <v>34</v>
      </c>
      <c r="E103" s="10" t="s">
        <v>1230</v>
      </c>
      <c r="F103" s="10" t="s">
        <v>58</v>
      </c>
      <c r="G103" s="10" t="s">
        <v>22</v>
      </c>
      <c r="H103" s="10" t="s">
        <v>556</v>
      </c>
      <c r="I103" s="10" t="s">
        <v>35</v>
      </c>
      <c r="J103" s="10" t="s">
        <v>292</v>
      </c>
      <c r="K103" s="10" t="s">
        <v>26</v>
      </c>
      <c r="L103" s="10" t="s">
        <v>1231</v>
      </c>
      <c r="M103" s="10" t="s">
        <v>28</v>
      </c>
      <c r="N103" s="10">
        <f t="shared" si="3"/>
        <v>5</v>
      </c>
      <c r="O103" s="11">
        <v>44648</v>
      </c>
      <c r="P103" s="11">
        <v>44643</v>
      </c>
      <c r="Q103" s="16" t="s">
        <v>136</v>
      </c>
      <c r="R103" s="16" t="s">
        <v>55</v>
      </c>
      <c r="S103" s="16" t="s">
        <v>346</v>
      </c>
    </row>
    <row r="104" spans="1:19" ht="50.1" customHeight="1">
      <c r="A104" s="10" t="s">
        <v>1232</v>
      </c>
      <c r="B104" s="11">
        <v>44466</v>
      </c>
      <c r="C104" s="23">
        <f t="shared" si="2"/>
        <v>0.48493150684931507</v>
      </c>
      <c r="D104" s="10">
        <v>32</v>
      </c>
      <c r="E104" s="10" t="s">
        <v>1233</v>
      </c>
      <c r="F104" s="10" t="s">
        <v>344</v>
      </c>
      <c r="G104" s="10" t="s">
        <v>33</v>
      </c>
      <c r="H104" s="10" t="s">
        <v>42</v>
      </c>
      <c r="I104" s="10" t="s">
        <v>35</v>
      </c>
      <c r="J104" s="10" t="s">
        <v>150</v>
      </c>
      <c r="K104" s="10" t="s">
        <v>26</v>
      </c>
      <c r="L104" s="10" t="s">
        <v>1234</v>
      </c>
      <c r="M104" s="10" t="s">
        <v>28</v>
      </c>
      <c r="N104" s="10">
        <f t="shared" si="3"/>
        <v>5</v>
      </c>
      <c r="O104" s="11">
        <v>44648</v>
      </c>
      <c r="P104" s="11">
        <v>44643</v>
      </c>
      <c r="Q104" s="16" t="s">
        <v>302</v>
      </c>
      <c r="R104" s="16" t="s">
        <v>55</v>
      </c>
      <c r="S104" s="16" t="s">
        <v>303</v>
      </c>
    </row>
    <row r="105" spans="1:19" ht="50.1" customHeight="1">
      <c r="A105" s="10" t="s">
        <v>1235</v>
      </c>
      <c r="B105" s="11">
        <v>43388</v>
      </c>
      <c r="C105" s="23">
        <f t="shared" si="2"/>
        <v>3.4356164383561643</v>
      </c>
      <c r="D105" s="10">
        <v>26</v>
      </c>
      <c r="E105" s="10" t="s">
        <v>1236</v>
      </c>
      <c r="F105" s="10" t="s">
        <v>202</v>
      </c>
      <c r="G105" s="10" t="s">
        <v>33</v>
      </c>
      <c r="H105" s="10" t="s">
        <v>51</v>
      </c>
      <c r="I105" s="10" t="s">
        <v>35</v>
      </c>
      <c r="J105" s="10" t="s">
        <v>249</v>
      </c>
      <c r="K105" s="10" t="s">
        <v>104</v>
      </c>
      <c r="L105" s="10" t="s">
        <v>1237</v>
      </c>
      <c r="M105" s="10" t="s">
        <v>28</v>
      </c>
      <c r="N105" s="10">
        <f t="shared" si="3"/>
        <v>9</v>
      </c>
      <c r="O105" s="11">
        <v>44651</v>
      </c>
      <c r="P105" s="11">
        <v>44642</v>
      </c>
      <c r="Q105" s="16" t="s">
        <v>1238</v>
      </c>
      <c r="R105" s="16" t="s">
        <v>55</v>
      </c>
      <c r="S105" s="16" t="s">
        <v>1239</v>
      </c>
    </row>
    <row r="106" spans="1:19" ht="50.1" customHeight="1">
      <c r="A106" s="10" t="s">
        <v>1240</v>
      </c>
      <c r="B106" s="11">
        <v>43654</v>
      </c>
      <c r="C106" s="23">
        <f t="shared" si="2"/>
        <v>2.5506849315068494</v>
      </c>
      <c r="D106" s="10">
        <v>52</v>
      </c>
      <c r="E106" s="10" t="s">
        <v>1241</v>
      </c>
      <c r="F106" s="10" t="s">
        <v>80</v>
      </c>
      <c r="G106" s="10" t="s">
        <v>33</v>
      </c>
      <c r="H106" s="10" t="s">
        <v>51</v>
      </c>
      <c r="I106" s="10" t="s">
        <v>35</v>
      </c>
      <c r="J106" s="10" t="s">
        <v>25</v>
      </c>
      <c r="K106" s="10" t="s">
        <v>36</v>
      </c>
      <c r="L106" s="10" t="s">
        <v>1242</v>
      </c>
      <c r="M106" s="10" t="s">
        <v>28</v>
      </c>
      <c r="N106" s="10">
        <f t="shared" si="3"/>
        <v>66</v>
      </c>
      <c r="O106" s="11">
        <v>44651</v>
      </c>
      <c r="P106" s="11">
        <v>44585</v>
      </c>
      <c r="Q106" s="16" t="s">
        <v>38</v>
      </c>
      <c r="R106" s="16">
        <v>8</v>
      </c>
      <c r="S106" s="16" t="s">
        <v>39</v>
      </c>
    </row>
    <row r="107" spans="1:19" ht="50.1" customHeight="1">
      <c r="A107" s="10" t="s">
        <v>1243</v>
      </c>
      <c r="B107" s="11">
        <v>43892</v>
      </c>
      <c r="C107" s="23">
        <f t="shared" si="2"/>
        <v>2.0246575342465754</v>
      </c>
      <c r="D107" s="10">
        <v>59</v>
      </c>
      <c r="E107" s="10" t="s">
        <v>1244</v>
      </c>
      <c r="F107" s="10" t="s">
        <v>80</v>
      </c>
      <c r="G107" s="10" t="s">
        <v>33</v>
      </c>
      <c r="H107" s="10" t="s">
        <v>42</v>
      </c>
      <c r="I107" s="10" t="s">
        <v>35</v>
      </c>
      <c r="J107" s="10" t="s">
        <v>150</v>
      </c>
      <c r="K107" s="10" t="s">
        <v>36</v>
      </c>
      <c r="L107" s="10" t="s">
        <v>1245</v>
      </c>
      <c r="M107" s="10" t="s">
        <v>28</v>
      </c>
      <c r="N107" s="10">
        <f t="shared" si="3"/>
        <v>14</v>
      </c>
      <c r="O107" s="11">
        <v>44645</v>
      </c>
      <c r="P107" s="11">
        <v>44631</v>
      </c>
      <c r="Q107" s="16" t="s">
        <v>182</v>
      </c>
      <c r="R107" s="16" t="s">
        <v>55</v>
      </c>
      <c r="S107" s="16" t="s">
        <v>47</v>
      </c>
    </row>
    <row r="108" spans="1:19" ht="50.1" customHeight="1">
      <c r="A108" s="10" t="s">
        <v>1252</v>
      </c>
      <c r="B108" s="11">
        <v>35947</v>
      </c>
      <c r="C108" s="23">
        <f t="shared" si="2"/>
        <v>23.81095890410959</v>
      </c>
      <c r="D108" s="10">
        <v>60</v>
      </c>
      <c r="E108" s="10" t="s">
        <v>1253</v>
      </c>
      <c r="F108" s="10" t="s">
        <v>178</v>
      </c>
      <c r="G108" s="10" t="s">
        <v>33</v>
      </c>
      <c r="H108" s="10" t="s">
        <v>51</v>
      </c>
      <c r="I108" s="10" t="s">
        <v>35</v>
      </c>
      <c r="J108" s="10" t="s">
        <v>208</v>
      </c>
      <c r="K108" s="10" t="s">
        <v>36</v>
      </c>
      <c r="L108" s="10" t="s">
        <v>1254</v>
      </c>
      <c r="M108" s="10" t="s">
        <v>28</v>
      </c>
      <c r="N108" s="10">
        <f t="shared" si="3"/>
        <v>10</v>
      </c>
      <c r="O108" s="11">
        <v>44648</v>
      </c>
      <c r="P108" s="11">
        <v>44638</v>
      </c>
      <c r="Q108" s="16" t="s">
        <v>650</v>
      </c>
      <c r="R108" s="16">
        <v>4</v>
      </c>
      <c r="S108" s="16" t="s">
        <v>96</v>
      </c>
    </row>
    <row r="109" spans="1:19" ht="50.1" customHeight="1">
      <c r="A109" s="10" t="s">
        <v>1255</v>
      </c>
      <c r="B109" s="11">
        <v>35765</v>
      </c>
      <c r="C109" s="23">
        <f t="shared" si="2"/>
        <v>24.328767123287673</v>
      </c>
      <c r="D109" s="10">
        <v>60</v>
      </c>
      <c r="E109" s="10" t="s">
        <v>1256</v>
      </c>
      <c r="F109" s="10" t="s">
        <v>178</v>
      </c>
      <c r="G109" s="10" t="s">
        <v>33</v>
      </c>
      <c r="H109" s="10" t="s">
        <v>42</v>
      </c>
      <c r="I109" s="10" t="s">
        <v>35</v>
      </c>
      <c r="J109" s="10" t="s">
        <v>86</v>
      </c>
      <c r="K109" s="10" t="s">
        <v>26</v>
      </c>
      <c r="L109" s="10" t="s">
        <v>1257</v>
      </c>
      <c r="M109" s="10" t="s">
        <v>28</v>
      </c>
      <c r="N109" s="10">
        <f t="shared" si="3"/>
        <v>3</v>
      </c>
      <c r="O109" s="11">
        <v>44648</v>
      </c>
      <c r="P109" s="11">
        <v>44645</v>
      </c>
      <c r="Q109" s="16" t="s">
        <v>119</v>
      </c>
      <c r="R109" s="16" t="s">
        <v>55</v>
      </c>
      <c r="S109" s="16" t="s">
        <v>120</v>
      </c>
    </row>
    <row r="110" spans="1:19" ht="50.1" customHeight="1">
      <c r="A110" s="10" t="s">
        <v>1258</v>
      </c>
      <c r="B110" s="11">
        <v>40471</v>
      </c>
      <c r="C110" s="23">
        <f t="shared" si="2"/>
        <v>11.435616438356165</v>
      </c>
      <c r="D110" s="10">
        <v>52</v>
      </c>
      <c r="E110" s="10" t="s">
        <v>1259</v>
      </c>
      <c r="F110" s="10" t="s">
        <v>194</v>
      </c>
      <c r="G110" s="10" t="s">
        <v>33</v>
      </c>
      <c r="H110" s="10" t="s">
        <v>81</v>
      </c>
      <c r="I110" s="10" t="s">
        <v>1260</v>
      </c>
      <c r="J110" s="10" t="s">
        <v>134</v>
      </c>
      <c r="K110" s="10" t="s">
        <v>26</v>
      </c>
      <c r="L110" s="17" t="s">
        <v>1261</v>
      </c>
      <c r="M110" s="10" t="s">
        <v>28</v>
      </c>
      <c r="N110" s="10">
        <f t="shared" si="3"/>
        <v>0</v>
      </c>
      <c r="O110" s="11">
        <v>44645</v>
      </c>
      <c r="P110" s="11">
        <v>44645</v>
      </c>
      <c r="Q110" s="16" t="s">
        <v>136</v>
      </c>
      <c r="R110" s="16" t="s">
        <v>55</v>
      </c>
      <c r="S110" s="16" t="s">
        <v>47</v>
      </c>
    </row>
    <row r="111" spans="1:19" ht="50.1" customHeight="1">
      <c r="A111" s="10" t="s">
        <v>1262</v>
      </c>
      <c r="B111" s="11">
        <v>44389</v>
      </c>
      <c r="C111" s="23">
        <f t="shared" si="2"/>
        <v>0.67945205479452053</v>
      </c>
      <c r="D111" s="10">
        <v>34</v>
      </c>
      <c r="E111" s="10" t="s">
        <v>1263</v>
      </c>
      <c r="F111" s="10" t="s">
        <v>344</v>
      </c>
      <c r="G111" s="10" t="s">
        <v>33</v>
      </c>
      <c r="H111" s="10" t="s">
        <v>51</v>
      </c>
      <c r="I111" s="10" t="s">
        <v>35</v>
      </c>
      <c r="J111" s="10" t="s">
        <v>25</v>
      </c>
      <c r="K111" s="10" t="s">
        <v>36</v>
      </c>
      <c r="L111" s="10" t="s">
        <v>1264</v>
      </c>
      <c r="M111" s="10" t="s">
        <v>28</v>
      </c>
      <c r="N111" s="10">
        <f t="shared" si="3"/>
        <v>19</v>
      </c>
      <c r="O111" s="11">
        <v>44656</v>
      </c>
      <c r="P111" s="11">
        <v>44637</v>
      </c>
      <c r="Q111" s="16" t="s">
        <v>650</v>
      </c>
      <c r="R111" s="16">
        <v>5</v>
      </c>
      <c r="S111" s="16" t="s">
        <v>96</v>
      </c>
    </row>
    <row r="112" spans="1:19" ht="50.1" customHeight="1">
      <c r="A112" s="10" t="s">
        <v>1265</v>
      </c>
      <c r="B112" s="11">
        <v>44403</v>
      </c>
      <c r="C112" s="23">
        <f t="shared" si="2"/>
        <v>0.66301369863013704</v>
      </c>
      <c r="D112" s="10">
        <v>63</v>
      </c>
      <c r="E112" s="10" t="s">
        <v>1266</v>
      </c>
      <c r="F112" s="10" t="s">
        <v>50</v>
      </c>
      <c r="G112" s="10" t="s">
        <v>22</v>
      </c>
      <c r="H112" s="10" t="s">
        <v>363</v>
      </c>
      <c r="I112" s="10" t="s">
        <v>35</v>
      </c>
      <c r="J112" s="10" t="s">
        <v>25</v>
      </c>
      <c r="K112" s="10" t="s">
        <v>36</v>
      </c>
      <c r="L112" s="10" t="s">
        <v>1267</v>
      </c>
      <c r="M112" s="10" t="s">
        <v>28</v>
      </c>
      <c r="N112" s="10">
        <f t="shared" si="3"/>
        <v>5</v>
      </c>
      <c r="O112" s="11">
        <v>44650</v>
      </c>
      <c r="P112" s="11">
        <v>44645</v>
      </c>
      <c r="Q112" s="16" t="s">
        <v>29</v>
      </c>
      <c r="R112" s="16">
        <v>1</v>
      </c>
      <c r="S112" s="16" t="s">
        <v>30</v>
      </c>
    </row>
    <row r="113" spans="1:20" ht="50.1" customHeight="1">
      <c r="A113" s="10" t="s">
        <v>1268</v>
      </c>
      <c r="B113" s="11">
        <v>44473</v>
      </c>
      <c r="C113" s="23">
        <f t="shared" si="2"/>
        <v>0.46575342465753422</v>
      </c>
      <c r="D113" s="10">
        <v>62</v>
      </c>
      <c r="E113" s="10" t="s">
        <v>1269</v>
      </c>
      <c r="F113" s="10" t="s">
        <v>178</v>
      </c>
      <c r="G113" s="10" t="s">
        <v>33</v>
      </c>
      <c r="H113" s="10" t="s">
        <v>73</v>
      </c>
      <c r="I113" s="10" t="s">
        <v>35</v>
      </c>
      <c r="J113" s="10" t="s">
        <v>25</v>
      </c>
      <c r="K113" s="10" t="s">
        <v>36</v>
      </c>
      <c r="L113" s="10" t="s">
        <v>1270</v>
      </c>
      <c r="M113" s="10" t="s">
        <v>28</v>
      </c>
      <c r="N113" s="10">
        <f t="shared" si="3"/>
        <v>9</v>
      </c>
      <c r="O113" s="11">
        <v>44652</v>
      </c>
      <c r="P113" s="11">
        <v>44643</v>
      </c>
      <c r="Q113" s="16" t="s">
        <v>650</v>
      </c>
      <c r="R113" s="16">
        <v>5</v>
      </c>
      <c r="S113" s="16" t="s">
        <v>96</v>
      </c>
    </row>
    <row r="114" spans="1:20" ht="50.1" customHeight="1">
      <c r="A114" s="10" t="s">
        <v>1271</v>
      </c>
      <c r="B114" s="11">
        <v>44508</v>
      </c>
      <c r="C114" s="23">
        <f t="shared" si="2"/>
        <v>0.36164383561643837</v>
      </c>
      <c r="D114" s="10">
        <v>30</v>
      </c>
      <c r="E114" s="10" t="s">
        <v>1272</v>
      </c>
      <c r="F114" s="10" t="s">
        <v>178</v>
      </c>
      <c r="G114" s="10" t="s">
        <v>33</v>
      </c>
      <c r="H114" s="10" t="s">
        <v>51</v>
      </c>
      <c r="I114" s="10" t="s">
        <v>35</v>
      </c>
      <c r="J114" s="10" t="s">
        <v>25</v>
      </c>
      <c r="K114" s="10" t="s">
        <v>26</v>
      </c>
      <c r="L114" s="10" t="s">
        <v>1273</v>
      </c>
      <c r="M114" s="10" t="s">
        <v>28</v>
      </c>
      <c r="N114" s="10">
        <f t="shared" si="3"/>
        <v>17</v>
      </c>
      <c r="O114" s="11">
        <v>44657</v>
      </c>
      <c r="P114" s="11">
        <v>44640</v>
      </c>
      <c r="Q114" s="16" t="s">
        <v>38</v>
      </c>
      <c r="R114" s="16">
        <v>8</v>
      </c>
      <c r="S114" s="16" t="s">
        <v>39</v>
      </c>
    </row>
    <row r="115" spans="1:20" ht="50.1" customHeight="1">
      <c r="A115" s="10" t="s">
        <v>1274</v>
      </c>
      <c r="B115" s="11">
        <v>44446</v>
      </c>
      <c r="C115" s="23">
        <f t="shared" si="2"/>
        <v>0.54520547945205478</v>
      </c>
      <c r="D115" s="10">
        <v>28</v>
      </c>
      <c r="E115" s="10" t="s">
        <v>1275</v>
      </c>
      <c r="F115" s="10" t="s">
        <v>80</v>
      </c>
      <c r="G115" s="10" t="s">
        <v>33</v>
      </c>
      <c r="H115" s="10" t="s">
        <v>81</v>
      </c>
      <c r="I115" s="10" t="s">
        <v>35</v>
      </c>
      <c r="J115" s="10" t="s">
        <v>150</v>
      </c>
      <c r="K115" s="10" t="s">
        <v>26</v>
      </c>
      <c r="L115" s="10" t="s">
        <v>1276</v>
      </c>
      <c r="M115" s="10" t="s">
        <v>28</v>
      </c>
      <c r="N115" s="10">
        <f t="shared" si="3"/>
        <v>3</v>
      </c>
      <c r="O115" s="11">
        <v>44648</v>
      </c>
      <c r="P115" s="11">
        <v>44645</v>
      </c>
      <c r="Q115" s="16" t="s">
        <v>182</v>
      </c>
      <c r="R115" s="16" t="s">
        <v>55</v>
      </c>
      <c r="S115" s="16" t="s">
        <v>47</v>
      </c>
    </row>
    <row r="116" spans="1:20" ht="50.1" customHeight="1">
      <c r="A116" s="10" t="s">
        <v>1284</v>
      </c>
      <c r="B116" s="11">
        <v>44498</v>
      </c>
      <c r="C116" s="23">
        <f t="shared" si="2"/>
        <v>0.41095890410958902</v>
      </c>
      <c r="D116" s="10">
        <v>27</v>
      </c>
      <c r="E116" s="10" t="s">
        <v>1285</v>
      </c>
      <c r="F116" s="10" t="s">
        <v>58</v>
      </c>
      <c r="G116" s="10" t="s">
        <v>22</v>
      </c>
      <c r="H116" s="10" t="s">
        <v>23</v>
      </c>
      <c r="I116" s="10" t="s">
        <v>35</v>
      </c>
      <c r="J116" s="10" t="s">
        <v>25</v>
      </c>
      <c r="K116" s="10" t="s">
        <v>36</v>
      </c>
      <c r="L116" s="10" t="s">
        <v>1286</v>
      </c>
      <c r="M116" s="10" t="s">
        <v>28</v>
      </c>
      <c r="N116" s="10">
        <f t="shared" si="3"/>
        <v>4</v>
      </c>
      <c r="O116" s="11">
        <v>44652</v>
      </c>
      <c r="P116" s="11">
        <v>44648</v>
      </c>
      <c r="Q116" s="16" t="s">
        <v>29</v>
      </c>
      <c r="R116" s="16">
        <v>1</v>
      </c>
      <c r="S116" s="16" t="s">
        <v>30</v>
      </c>
    </row>
    <row r="117" spans="1:20" ht="50.1" customHeight="1">
      <c r="A117" s="10" t="s">
        <v>1287</v>
      </c>
      <c r="B117" s="11">
        <v>44348</v>
      </c>
      <c r="C117" s="23">
        <f t="shared" si="2"/>
        <v>0.73424657534246573</v>
      </c>
      <c r="D117" s="10">
        <v>51</v>
      </c>
      <c r="E117" s="10" t="s">
        <v>1288</v>
      </c>
      <c r="F117" s="10" t="s">
        <v>80</v>
      </c>
      <c r="G117" s="10" t="s">
        <v>33</v>
      </c>
      <c r="H117" s="10" t="s">
        <v>42</v>
      </c>
      <c r="I117" s="10" t="s">
        <v>35</v>
      </c>
      <c r="J117" s="10" t="s">
        <v>25</v>
      </c>
      <c r="K117" s="10" t="s">
        <v>26</v>
      </c>
      <c r="L117" s="10" t="s">
        <v>1289</v>
      </c>
      <c r="M117" s="10" t="s">
        <v>28</v>
      </c>
      <c r="N117" s="10">
        <f t="shared" si="3"/>
        <v>33</v>
      </c>
      <c r="O117" s="11">
        <v>44649</v>
      </c>
      <c r="P117" s="11">
        <v>44616</v>
      </c>
      <c r="Q117" s="16" t="s">
        <v>125</v>
      </c>
      <c r="R117" s="16">
        <v>2</v>
      </c>
      <c r="S117" s="16" t="s">
        <v>126</v>
      </c>
    </row>
    <row r="118" spans="1:20" ht="50.1" customHeight="1">
      <c r="A118" s="10" t="s">
        <v>1290</v>
      </c>
      <c r="B118" s="11">
        <v>44522</v>
      </c>
      <c r="C118" s="23">
        <f t="shared" si="2"/>
        <v>0.34520547945205482</v>
      </c>
      <c r="D118" s="10">
        <v>32</v>
      </c>
      <c r="E118" s="10" t="s">
        <v>1291</v>
      </c>
      <c r="F118" s="10" t="s">
        <v>178</v>
      </c>
      <c r="G118" s="10" t="s">
        <v>33</v>
      </c>
      <c r="H118" s="10" t="s">
        <v>51</v>
      </c>
      <c r="I118" s="10" t="s">
        <v>35</v>
      </c>
      <c r="J118" s="10" t="s">
        <v>292</v>
      </c>
      <c r="K118" s="10" t="s">
        <v>26</v>
      </c>
      <c r="L118" s="17" t="s">
        <v>1292</v>
      </c>
      <c r="M118" s="10" t="s">
        <v>28</v>
      </c>
      <c r="N118" s="10">
        <f t="shared" si="3"/>
        <v>2</v>
      </c>
      <c r="O118" s="11">
        <v>44650</v>
      </c>
      <c r="P118" s="11">
        <v>44648</v>
      </c>
      <c r="Q118" s="16" t="s">
        <v>136</v>
      </c>
      <c r="R118" s="16" t="s">
        <v>55</v>
      </c>
      <c r="S118" s="16" t="s">
        <v>972</v>
      </c>
    </row>
    <row r="119" spans="1:20" ht="50.1" customHeight="1">
      <c r="A119" s="10" t="s">
        <v>1298</v>
      </c>
      <c r="B119" s="11">
        <v>44508</v>
      </c>
      <c r="C119" s="23">
        <f t="shared" si="2"/>
        <v>0.37808219178082192</v>
      </c>
      <c r="D119" s="10">
        <v>62</v>
      </c>
      <c r="E119" s="10" t="s">
        <v>1299</v>
      </c>
      <c r="F119" s="10" t="s">
        <v>212</v>
      </c>
      <c r="G119" s="10" t="s">
        <v>22</v>
      </c>
      <c r="H119" s="10" t="s">
        <v>363</v>
      </c>
      <c r="I119" s="10" t="s">
        <v>35</v>
      </c>
      <c r="J119" s="10" t="s">
        <v>52</v>
      </c>
      <c r="K119" s="10" t="s">
        <v>26</v>
      </c>
      <c r="L119" s="10" t="s">
        <v>1300</v>
      </c>
      <c r="M119" s="10" t="s">
        <v>28</v>
      </c>
      <c r="N119" s="10">
        <f t="shared" si="3"/>
        <v>6</v>
      </c>
      <c r="O119" s="11">
        <v>44652</v>
      </c>
      <c r="P119" s="11">
        <v>44646</v>
      </c>
      <c r="Q119" s="16" t="s">
        <v>182</v>
      </c>
      <c r="R119" s="16" t="s">
        <v>55</v>
      </c>
      <c r="S119" s="16" t="s">
        <v>47</v>
      </c>
    </row>
    <row r="120" spans="1:20" ht="50.1" customHeight="1">
      <c r="A120" s="10" t="s">
        <v>1305</v>
      </c>
      <c r="B120" s="11">
        <v>41277</v>
      </c>
      <c r="C120" s="23">
        <f t="shared" si="2"/>
        <v>9.2356164383561641</v>
      </c>
      <c r="D120" s="10">
        <v>57</v>
      </c>
      <c r="E120" s="10" t="s">
        <v>1306</v>
      </c>
      <c r="F120" s="10" t="s">
        <v>275</v>
      </c>
      <c r="G120" s="10" t="s">
        <v>22</v>
      </c>
      <c r="H120" s="10" t="s">
        <v>173</v>
      </c>
      <c r="I120" s="10" t="s">
        <v>35</v>
      </c>
      <c r="J120" s="10" t="s">
        <v>25</v>
      </c>
      <c r="K120" s="10" t="s">
        <v>26</v>
      </c>
      <c r="L120" s="10" t="s">
        <v>1307</v>
      </c>
      <c r="M120" s="10" t="s">
        <v>28</v>
      </c>
      <c r="N120" s="10">
        <f t="shared" si="3"/>
        <v>5</v>
      </c>
      <c r="O120" s="11">
        <v>44653</v>
      </c>
      <c r="P120" s="11">
        <v>44648</v>
      </c>
      <c r="Q120" s="16" t="s">
        <v>1308</v>
      </c>
      <c r="R120" s="16" t="s">
        <v>55</v>
      </c>
      <c r="S120" s="16" t="s">
        <v>47</v>
      </c>
    </row>
    <row r="121" spans="1:20" ht="50.1" customHeight="1">
      <c r="A121" s="10" t="s">
        <v>1312</v>
      </c>
      <c r="B121" s="11">
        <v>40378</v>
      </c>
      <c r="C121" s="23">
        <f t="shared" si="2"/>
        <v>11.69041095890411</v>
      </c>
      <c r="D121" s="10">
        <v>51</v>
      </c>
      <c r="E121" s="10" t="s">
        <v>1313</v>
      </c>
      <c r="F121" s="10" t="s">
        <v>80</v>
      </c>
      <c r="G121" s="10" t="s">
        <v>22</v>
      </c>
      <c r="H121" s="10" t="s">
        <v>173</v>
      </c>
      <c r="I121" s="10" t="s">
        <v>24</v>
      </c>
      <c r="J121" s="10" t="s">
        <v>139</v>
      </c>
      <c r="K121" s="10" t="s">
        <v>26</v>
      </c>
      <c r="L121" s="10" t="s">
        <v>1314</v>
      </c>
      <c r="M121" s="10" t="s">
        <v>28</v>
      </c>
      <c r="N121" s="10">
        <f t="shared" si="3"/>
        <v>13</v>
      </c>
      <c r="O121" s="11">
        <v>44658</v>
      </c>
      <c r="P121" s="11">
        <v>44645</v>
      </c>
      <c r="Q121" s="20" t="s">
        <v>182</v>
      </c>
      <c r="R121" s="20" t="s">
        <v>55</v>
      </c>
      <c r="S121" s="20" t="s">
        <v>47</v>
      </c>
      <c r="T121" s="20" t="s">
        <v>47</v>
      </c>
    </row>
    <row r="122" spans="1:20" ht="50.1" customHeight="1">
      <c r="A122" s="10" t="s">
        <v>1315</v>
      </c>
      <c r="B122" s="11">
        <v>44459</v>
      </c>
      <c r="C122" s="23">
        <f t="shared" si="2"/>
        <v>0.52328767123287667</v>
      </c>
      <c r="D122" s="10">
        <v>53</v>
      </c>
      <c r="E122" s="10" t="s">
        <v>1316</v>
      </c>
      <c r="F122" s="10" t="s">
        <v>80</v>
      </c>
      <c r="G122" s="10" t="s">
        <v>400</v>
      </c>
      <c r="H122" s="10" t="s">
        <v>437</v>
      </c>
      <c r="I122" s="10" t="s">
        <v>35</v>
      </c>
      <c r="J122" s="10" t="s">
        <v>150</v>
      </c>
      <c r="K122" s="10"/>
      <c r="L122" s="10" t="s">
        <v>1317</v>
      </c>
      <c r="M122" s="10" t="s">
        <v>28</v>
      </c>
      <c r="N122" s="10">
        <f t="shared" si="3"/>
        <v>0</v>
      </c>
      <c r="O122" s="11">
        <v>44650</v>
      </c>
      <c r="P122" s="11">
        <v>44650</v>
      </c>
      <c r="Q122" s="16" t="s">
        <v>402</v>
      </c>
      <c r="R122" s="16" t="s">
        <v>55</v>
      </c>
      <c r="S122" s="16" t="s">
        <v>47</v>
      </c>
    </row>
    <row r="123" spans="1:20" ht="50.1" customHeight="1">
      <c r="A123" s="10" t="s">
        <v>1322</v>
      </c>
      <c r="B123" s="11">
        <v>44494</v>
      </c>
      <c r="C123" s="23">
        <f t="shared" si="2"/>
        <v>0.42739726027397262</v>
      </c>
      <c r="D123" s="10">
        <v>42</v>
      </c>
      <c r="E123" s="10" t="s">
        <v>1323</v>
      </c>
      <c r="F123" s="10" t="s">
        <v>58</v>
      </c>
      <c r="G123" s="10" t="s">
        <v>33</v>
      </c>
      <c r="H123" s="10" t="s">
        <v>51</v>
      </c>
      <c r="I123" s="10" t="s">
        <v>35</v>
      </c>
      <c r="J123" s="10" t="s">
        <v>234</v>
      </c>
      <c r="K123" s="10" t="s">
        <v>36</v>
      </c>
      <c r="L123" s="10" t="s">
        <v>1324</v>
      </c>
      <c r="M123" s="10" t="s">
        <v>28</v>
      </c>
      <c r="N123" s="10">
        <f t="shared" si="3"/>
        <v>5</v>
      </c>
      <c r="O123" s="11">
        <v>44655</v>
      </c>
      <c r="P123" s="11">
        <v>44650</v>
      </c>
      <c r="Q123" s="16" t="s">
        <v>1325</v>
      </c>
      <c r="R123" s="16" t="s">
        <v>55</v>
      </c>
      <c r="S123" s="16" t="s">
        <v>39</v>
      </c>
    </row>
    <row r="124" spans="1:20" ht="50.1" customHeight="1">
      <c r="A124" s="10" t="s">
        <v>1326</v>
      </c>
      <c r="B124" s="11">
        <v>39181</v>
      </c>
      <c r="C124" s="23">
        <f t="shared" si="2"/>
        <v>14.983561643835616</v>
      </c>
      <c r="D124" s="10">
        <v>64</v>
      </c>
      <c r="E124" s="10" t="s">
        <v>1327</v>
      </c>
      <c r="F124" s="10" t="s">
        <v>21</v>
      </c>
      <c r="G124" s="10" t="s">
        <v>33</v>
      </c>
      <c r="H124" s="10" t="s">
        <v>51</v>
      </c>
      <c r="I124" s="10" t="s">
        <v>35</v>
      </c>
      <c r="J124" s="10" t="s">
        <v>139</v>
      </c>
      <c r="K124" s="10" t="s">
        <v>26</v>
      </c>
      <c r="L124" s="10" t="s">
        <v>1328</v>
      </c>
      <c r="M124" s="10" t="s">
        <v>28</v>
      </c>
      <c r="N124" s="10">
        <f t="shared" si="3"/>
        <v>6</v>
      </c>
      <c r="O124" s="11">
        <v>44656</v>
      </c>
      <c r="P124" s="11">
        <v>44650</v>
      </c>
      <c r="Q124" s="16" t="s">
        <v>650</v>
      </c>
      <c r="R124" s="16" t="s">
        <v>289</v>
      </c>
      <c r="S124" s="16" t="s">
        <v>96</v>
      </c>
      <c r="T124" s="15" t="s">
        <v>97</v>
      </c>
    </row>
    <row r="125" spans="1:20" ht="50.1" customHeight="1">
      <c r="A125" s="10" t="s">
        <v>1329</v>
      </c>
      <c r="B125" s="11">
        <v>44494</v>
      </c>
      <c r="C125" s="23">
        <f t="shared" si="2"/>
        <v>0.41095890410958902</v>
      </c>
      <c r="D125" s="10">
        <v>38</v>
      </c>
      <c r="E125" s="10" t="s">
        <v>1330</v>
      </c>
      <c r="F125" s="10" t="s">
        <v>58</v>
      </c>
      <c r="G125" s="10" t="s">
        <v>724</v>
      </c>
      <c r="H125" s="10" t="s">
        <v>59</v>
      </c>
      <c r="I125" s="10" t="s">
        <v>35</v>
      </c>
      <c r="J125" s="10" t="s">
        <v>134</v>
      </c>
      <c r="K125" s="10" t="s">
        <v>26</v>
      </c>
      <c r="L125" s="10" t="s">
        <v>1331</v>
      </c>
      <c r="M125" s="10" t="s">
        <v>28</v>
      </c>
      <c r="N125" s="10">
        <f t="shared" si="3"/>
        <v>7</v>
      </c>
      <c r="O125" s="11">
        <v>44651</v>
      </c>
      <c r="P125" s="11">
        <v>44644</v>
      </c>
      <c r="Q125" s="16" t="s">
        <v>1213</v>
      </c>
      <c r="R125" s="16" t="s">
        <v>55</v>
      </c>
      <c r="S125" s="16" t="s">
        <v>47</v>
      </c>
    </row>
    <row r="126" spans="1:20" ht="50.1" customHeight="1">
      <c r="A126" s="10" t="s">
        <v>1332</v>
      </c>
      <c r="B126" s="11">
        <v>44473</v>
      </c>
      <c r="C126" s="23">
        <f t="shared" si="2"/>
        <v>0.44383561643835617</v>
      </c>
      <c r="D126" s="10">
        <v>23</v>
      </c>
      <c r="E126" s="10" t="s">
        <v>1333</v>
      </c>
      <c r="F126" s="10" t="s">
        <v>194</v>
      </c>
      <c r="G126" s="10" t="s">
        <v>22</v>
      </c>
      <c r="H126" s="10" t="s">
        <v>363</v>
      </c>
      <c r="I126" s="10" t="s">
        <v>35</v>
      </c>
      <c r="J126" s="10" t="s">
        <v>213</v>
      </c>
      <c r="K126" s="10" t="s">
        <v>26</v>
      </c>
      <c r="L126" s="10" t="s">
        <v>1334</v>
      </c>
      <c r="M126" s="10" t="s">
        <v>28</v>
      </c>
      <c r="N126" s="10">
        <f t="shared" si="3"/>
        <v>16</v>
      </c>
      <c r="O126" s="11">
        <v>44651</v>
      </c>
      <c r="P126" s="11">
        <v>44635</v>
      </c>
      <c r="Q126" s="16" t="s">
        <v>29</v>
      </c>
      <c r="R126" s="16">
        <v>1</v>
      </c>
      <c r="S126" s="16" t="s">
        <v>30</v>
      </c>
    </row>
    <row r="127" spans="1:20" ht="50.1" customHeight="1">
      <c r="A127" s="10" t="s">
        <v>1335</v>
      </c>
      <c r="B127" s="11">
        <v>41058</v>
      </c>
      <c r="C127" s="23">
        <f t="shared" si="2"/>
        <v>9.8109589041095884</v>
      </c>
      <c r="D127" s="10">
        <v>38</v>
      </c>
      <c r="E127" s="10" t="s">
        <v>1336</v>
      </c>
      <c r="F127" s="10" t="s">
        <v>178</v>
      </c>
      <c r="G127" s="10" t="s">
        <v>22</v>
      </c>
      <c r="H127" s="10" t="s">
        <v>149</v>
      </c>
      <c r="I127" s="10" t="s">
        <v>35</v>
      </c>
      <c r="J127" s="10" t="s">
        <v>139</v>
      </c>
      <c r="K127" s="10" t="s">
        <v>256</v>
      </c>
      <c r="L127" s="10" t="s">
        <v>1337</v>
      </c>
      <c r="M127" s="10" t="s">
        <v>28</v>
      </c>
      <c r="N127" s="10">
        <f t="shared" si="3"/>
        <v>13</v>
      </c>
      <c r="O127" s="11">
        <v>44652</v>
      </c>
      <c r="P127" s="11">
        <v>44639</v>
      </c>
      <c r="Q127" s="16" t="s">
        <v>1080</v>
      </c>
      <c r="R127" s="16" t="s">
        <v>55</v>
      </c>
      <c r="S127" s="16" t="s">
        <v>69</v>
      </c>
    </row>
    <row r="128" spans="1:20" ht="50.1" customHeight="1">
      <c r="A128" s="10" t="s">
        <v>1338</v>
      </c>
      <c r="B128" s="11">
        <v>42328</v>
      </c>
      <c r="C128" s="23">
        <f t="shared" si="2"/>
        <v>6.3643835616438356</v>
      </c>
      <c r="D128" s="10">
        <v>53</v>
      </c>
      <c r="E128" s="10" t="s">
        <v>1339</v>
      </c>
      <c r="F128" s="10" t="s">
        <v>275</v>
      </c>
      <c r="G128" s="10" t="s">
        <v>22</v>
      </c>
      <c r="H128" s="10" t="s">
        <v>173</v>
      </c>
      <c r="I128" s="10" t="s">
        <v>35</v>
      </c>
      <c r="J128" s="10" t="s">
        <v>581</v>
      </c>
      <c r="K128" s="10" t="s">
        <v>26</v>
      </c>
      <c r="L128" s="10" t="s">
        <v>1340</v>
      </c>
      <c r="M128" s="10" t="s">
        <v>28</v>
      </c>
      <c r="N128" s="10">
        <f t="shared" si="3"/>
        <v>5</v>
      </c>
      <c r="O128" s="11">
        <v>44656</v>
      </c>
      <c r="P128" s="11">
        <v>44651</v>
      </c>
      <c r="Q128" s="16" t="s">
        <v>1308</v>
      </c>
      <c r="R128" s="16" t="s">
        <v>55</v>
      </c>
      <c r="S128" s="16" t="s">
        <v>47</v>
      </c>
    </row>
    <row r="129" spans="1:19" ht="50.1" customHeight="1">
      <c r="A129" s="10" t="s">
        <v>1341</v>
      </c>
      <c r="B129" s="11">
        <v>40695</v>
      </c>
      <c r="C129" s="23">
        <f t="shared" si="2"/>
        <v>10.838356164383562</v>
      </c>
      <c r="D129" s="10">
        <v>76</v>
      </c>
      <c r="E129" s="10" t="s">
        <v>1342</v>
      </c>
      <c r="F129" s="10" t="s">
        <v>129</v>
      </c>
      <c r="G129" s="10" t="s">
        <v>22</v>
      </c>
      <c r="H129" s="10" t="s">
        <v>23</v>
      </c>
      <c r="I129" s="10" t="s">
        <v>35</v>
      </c>
      <c r="J129" s="10" t="s">
        <v>25</v>
      </c>
      <c r="K129" s="10" t="s">
        <v>26</v>
      </c>
      <c r="L129" s="10" t="s">
        <v>1343</v>
      </c>
      <c r="M129" s="10" t="s">
        <v>28</v>
      </c>
      <c r="N129" s="10">
        <f t="shared" si="3"/>
        <v>0</v>
      </c>
      <c r="O129" s="11">
        <v>44651</v>
      </c>
      <c r="P129" s="11">
        <v>44651</v>
      </c>
      <c r="Q129" s="16" t="s">
        <v>29</v>
      </c>
      <c r="R129" s="16">
        <v>1</v>
      </c>
      <c r="S129" s="16" t="s">
        <v>30</v>
      </c>
    </row>
    <row r="130" spans="1:19" ht="50.1" customHeight="1">
      <c r="A130" s="10" t="s">
        <v>1347</v>
      </c>
      <c r="B130" s="11">
        <v>35709</v>
      </c>
      <c r="C130" s="23">
        <f t="shared" si="2"/>
        <v>24.460273972602739</v>
      </c>
      <c r="D130" s="10">
        <v>52</v>
      </c>
      <c r="E130" s="10" t="s">
        <v>1348</v>
      </c>
      <c r="F130" s="10" t="s">
        <v>50</v>
      </c>
      <c r="G130" s="10" t="s">
        <v>555</v>
      </c>
      <c r="H130" s="10" t="s">
        <v>556</v>
      </c>
      <c r="I130" s="10" t="s">
        <v>35</v>
      </c>
      <c r="J130" s="10" t="s">
        <v>86</v>
      </c>
      <c r="K130" s="10" t="s">
        <v>250</v>
      </c>
      <c r="L130" s="10" t="s">
        <v>1349</v>
      </c>
      <c r="M130" s="10" t="s">
        <v>28</v>
      </c>
      <c r="N130" s="10">
        <f t="shared" si="3"/>
        <v>19</v>
      </c>
      <c r="O130" s="11">
        <v>44656</v>
      </c>
      <c r="P130" s="11">
        <v>44637</v>
      </c>
      <c r="Q130" s="16" t="s">
        <v>182</v>
      </c>
      <c r="R130" s="16" t="s">
        <v>55</v>
      </c>
      <c r="S130" s="16" t="s">
        <v>47</v>
      </c>
    </row>
    <row r="131" spans="1:19" ht="50.1" customHeight="1">
      <c r="A131" s="10" t="s">
        <v>1370</v>
      </c>
      <c r="B131" s="11">
        <v>40004</v>
      </c>
      <c r="C131" s="23">
        <f t="shared" ref="C131:C137" si="4">(P131-B131)/365</f>
        <v>12.723287671232876</v>
      </c>
      <c r="D131" s="10">
        <v>37</v>
      </c>
      <c r="E131" s="10" t="s">
        <v>1371</v>
      </c>
      <c r="F131" s="10" t="s">
        <v>80</v>
      </c>
      <c r="G131" s="10" t="s">
        <v>33</v>
      </c>
      <c r="H131" s="10" t="s">
        <v>73</v>
      </c>
      <c r="I131" s="10" t="s">
        <v>35</v>
      </c>
      <c r="J131" s="10" t="s">
        <v>25</v>
      </c>
      <c r="K131" s="10"/>
      <c r="L131" s="10" t="s">
        <v>1372</v>
      </c>
      <c r="M131" s="10" t="s">
        <v>28</v>
      </c>
      <c r="N131" s="10">
        <f t="shared" ref="N131:N137" si="5">O131-P131</f>
        <v>4</v>
      </c>
      <c r="O131" s="11">
        <v>44652</v>
      </c>
      <c r="P131" s="11">
        <v>44648</v>
      </c>
      <c r="Q131" s="16" t="s">
        <v>650</v>
      </c>
      <c r="R131" s="16">
        <v>5</v>
      </c>
      <c r="S131" s="16" t="s">
        <v>96</v>
      </c>
    </row>
    <row r="132" spans="1:19" ht="50.1" customHeight="1">
      <c r="A132" s="10" t="s">
        <v>1373</v>
      </c>
      <c r="B132" s="11">
        <v>40672</v>
      </c>
      <c r="C132" s="23">
        <f t="shared" si="4"/>
        <v>10.849315068493151</v>
      </c>
      <c r="D132" s="10">
        <v>37</v>
      </c>
      <c r="E132" s="10" t="s">
        <v>1374</v>
      </c>
      <c r="F132" s="10" t="s">
        <v>148</v>
      </c>
      <c r="G132" s="10" t="s">
        <v>33</v>
      </c>
      <c r="H132" s="10" t="s">
        <v>51</v>
      </c>
      <c r="I132" s="10" t="s">
        <v>35</v>
      </c>
      <c r="J132" s="10" t="s">
        <v>292</v>
      </c>
      <c r="K132" s="10"/>
      <c r="L132" s="10" t="s">
        <v>1375</v>
      </c>
      <c r="M132" s="10" t="s">
        <v>28</v>
      </c>
      <c r="N132" s="10">
        <f t="shared" si="5"/>
        <v>20</v>
      </c>
      <c r="O132" s="11">
        <v>44652</v>
      </c>
      <c r="P132" s="11">
        <v>44632</v>
      </c>
      <c r="Q132" s="16" t="s">
        <v>38</v>
      </c>
      <c r="R132" s="16" t="s">
        <v>1376</v>
      </c>
      <c r="S132" s="16" t="s">
        <v>47</v>
      </c>
    </row>
    <row r="133" spans="1:19" ht="50.1" customHeight="1">
      <c r="A133" s="10" t="s">
        <v>1377</v>
      </c>
      <c r="B133" s="11">
        <v>44520</v>
      </c>
      <c r="C133" s="23">
        <f t="shared" si="4"/>
        <v>0.34246575342465752</v>
      </c>
      <c r="D133" s="10">
        <v>22</v>
      </c>
      <c r="E133" s="10" t="s">
        <v>1378</v>
      </c>
      <c r="F133" s="10" t="s">
        <v>148</v>
      </c>
      <c r="G133" s="10" t="s">
        <v>33</v>
      </c>
      <c r="H133" s="10" t="s">
        <v>51</v>
      </c>
      <c r="I133" s="10" t="s">
        <v>180</v>
      </c>
      <c r="J133" s="10" t="s">
        <v>669</v>
      </c>
      <c r="K133" s="10" t="s">
        <v>104</v>
      </c>
      <c r="L133" s="10" t="s">
        <v>1379</v>
      </c>
      <c r="M133" s="10" t="s">
        <v>28</v>
      </c>
      <c r="N133" s="10">
        <f t="shared" si="5"/>
        <v>7</v>
      </c>
      <c r="O133" s="11">
        <v>44652</v>
      </c>
      <c r="P133" s="11">
        <v>44645</v>
      </c>
      <c r="Q133" s="16" t="s">
        <v>1380</v>
      </c>
      <c r="R133" s="16" t="s">
        <v>55</v>
      </c>
      <c r="S133" s="16" t="s">
        <v>542</v>
      </c>
    </row>
    <row r="134" spans="1:19" ht="50.1" customHeight="1">
      <c r="A134" s="10" t="s">
        <v>1389</v>
      </c>
      <c r="B134" s="11">
        <v>43017</v>
      </c>
      <c r="C134" s="23">
        <f t="shared" si="4"/>
        <v>4.463013698630137</v>
      </c>
      <c r="D134" s="10">
        <v>26</v>
      </c>
      <c r="E134" s="10" t="s">
        <v>1390</v>
      </c>
      <c r="F134" s="10" t="s">
        <v>753</v>
      </c>
      <c r="G134" s="10" t="s">
        <v>33</v>
      </c>
      <c r="H134" s="10" t="s">
        <v>51</v>
      </c>
      <c r="I134" s="10" t="s">
        <v>35</v>
      </c>
      <c r="J134" s="10" t="s">
        <v>221</v>
      </c>
      <c r="K134" s="10" t="s">
        <v>36</v>
      </c>
      <c r="L134" s="10" t="s">
        <v>1391</v>
      </c>
      <c r="M134" s="10" t="s">
        <v>28</v>
      </c>
      <c r="N134" s="10">
        <f t="shared" si="5"/>
        <v>10</v>
      </c>
      <c r="O134" s="11">
        <v>44656</v>
      </c>
      <c r="P134" s="11">
        <v>44646</v>
      </c>
      <c r="Q134" s="16" t="s">
        <v>38</v>
      </c>
      <c r="R134" s="16" t="s">
        <v>1010</v>
      </c>
      <c r="S134" s="16" t="s">
        <v>39</v>
      </c>
    </row>
    <row r="135" spans="1:19" ht="50.1" customHeight="1">
      <c r="A135" s="10" t="s">
        <v>1431</v>
      </c>
      <c r="B135" s="11">
        <v>34617</v>
      </c>
      <c r="C135" s="23">
        <f t="shared" si="4"/>
        <v>27.484931506849314</v>
      </c>
      <c r="D135" s="10">
        <v>49</v>
      </c>
      <c r="E135" s="10" t="s">
        <v>1432</v>
      </c>
      <c r="F135" s="10" t="s">
        <v>80</v>
      </c>
      <c r="G135" s="10" t="s">
        <v>33</v>
      </c>
      <c r="H135" s="10" t="s">
        <v>42</v>
      </c>
      <c r="I135" s="10" t="s">
        <v>35</v>
      </c>
      <c r="J135" s="10" t="s">
        <v>25</v>
      </c>
      <c r="K135" s="10" t="s">
        <v>26</v>
      </c>
      <c r="L135" s="10" t="s">
        <v>1433</v>
      </c>
      <c r="M135" s="10" t="s">
        <v>28</v>
      </c>
      <c r="N135" s="10">
        <f t="shared" si="5"/>
        <v>8</v>
      </c>
      <c r="O135" s="11">
        <v>44657</v>
      </c>
      <c r="P135" s="11">
        <v>44649</v>
      </c>
      <c r="Q135" s="16" t="s">
        <v>125</v>
      </c>
      <c r="R135" s="16">
        <v>2</v>
      </c>
      <c r="S135" s="16" t="s">
        <v>126</v>
      </c>
    </row>
    <row r="136" spans="1:19" ht="50.1" customHeight="1">
      <c r="A136" s="10" t="s">
        <v>1438</v>
      </c>
      <c r="B136" s="11">
        <v>44375</v>
      </c>
      <c r="C136" s="23">
        <f t="shared" si="4"/>
        <v>0.74794520547945209</v>
      </c>
      <c r="D136" s="10">
        <v>22</v>
      </c>
      <c r="E136" s="10" t="s">
        <v>1439</v>
      </c>
      <c r="F136" s="10" t="s">
        <v>202</v>
      </c>
      <c r="G136" s="10" t="s">
        <v>33</v>
      </c>
      <c r="H136" s="10" t="s">
        <v>51</v>
      </c>
      <c r="I136" s="10" t="s">
        <v>35</v>
      </c>
      <c r="J136" s="10" t="s">
        <v>25</v>
      </c>
      <c r="K136" s="10" t="s">
        <v>36</v>
      </c>
      <c r="L136" s="10" t="s">
        <v>1440</v>
      </c>
      <c r="M136" s="10" t="s">
        <v>28</v>
      </c>
      <c r="N136" s="10">
        <f t="shared" si="5"/>
        <v>10</v>
      </c>
      <c r="O136" s="11">
        <v>44658</v>
      </c>
      <c r="P136" s="11">
        <v>44648</v>
      </c>
      <c r="Q136" s="20" t="s">
        <v>38</v>
      </c>
      <c r="R136" s="16">
        <v>3</v>
      </c>
      <c r="S136" s="16" t="s">
        <v>39</v>
      </c>
    </row>
    <row r="137" spans="1:19" ht="50.1" customHeight="1" thickBot="1">
      <c r="A137" s="12" t="s">
        <v>1454</v>
      </c>
      <c r="B137" s="13">
        <v>39909</v>
      </c>
      <c r="C137" s="23">
        <f t="shared" si="4"/>
        <v>12.989041095890411</v>
      </c>
      <c r="D137" s="12">
        <v>48</v>
      </c>
      <c r="E137" s="12" t="s">
        <v>1455</v>
      </c>
      <c r="F137" s="12" t="s">
        <v>80</v>
      </c>
      <c r="G137" s="12" t="s">
        <v>33</v>
      </c>
      <c r="H137" s="12" t="s">
        <v>59</v>
      </c>
      <c r="I137" s="12" t="s">
        <v>35</v>
      </c>
      <c r="J137" s="12" t="s">
        <v>74</v>
      </c>
      <c r="K137" s="12"/>
      <c r="L137" s="12" t="s">
        <v>1456</v>
      </c>
      <c r="M137" s="12" t="s">
        <v>28</v>
      </c>
      <c r="N137" s="10">
        <f t="shared" si="5"/>
        <v>8</v>
      </c>
      <c r="O137" s="13">
        <v>44658</v>
      </c>
      <c r="P137" s="13">
        <v>44650</v>
      </c>
      <c r="Q137" s="16" t="s">
        <v>182</v>
      </c>
      <c r="R137" s="16" t="s">
        <v>55</v>
      </c>
      <c r="S137" s="16" t="s">
        <v>47</v>
      </c>
    </row>
  </sheetData>
  <autoFilter ref="A1:T137" xr:uid="{9A4F0754-C232-4B6F-92A2-07C089F26B3F}"/>
  <pageMargins left="0" right="0" top="0" bottom="0"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21C19-6376-4189-A683-7D482D7B836C}">
  <sheetPr filterMode="1">
    <outlinePr summaryBelow="0"/>
  </sheetPr>
  <dimension ref="A1:T145"/>
  <sheetViews>
    <sheetView workbookViewId="0">
      <pane ySplit="1" topLeftCell="A135" activePane="bottomLeft" state="frozen"/>
      <selection activeCell="G1" sqref="G1"/>
      <selection pane="bottomLeft" activeCell="I13" sqref="I13:I145"/>
    </sheetView>
  </sheetViews>
  <sheetFormatPr defaultRowHeight="15"/>
  <cols>
    <col min="1" max="2" width="20.85546875" customWidth="1"/>
    <col min="3" max="3" width="12.140625" style="31" customWidth="1"/>
    <col min="4" max="4" width="16" style="29" customWidth="1"/>
    <col min="5" max="5" width="20.85546875" style="35" customWidth="1"/>
    <col min="6" max="11" width="20.85546875" customWidth="1"/>
    <col min="12" max="12" width="79.28515625" customWidth="1"/>
    <col min="13" max="16" width="20.85546875" customWidth="1"/>
    <col min="17" max="17" width="20.42578125" style="15" customWidth="1"/>
    <col min="18" max="20" width="17.5703125" style="15" customWidth="1"/>
  </cols>
  <sheetData>
    <row r="1" spans="1:20" s="15" customFormat="1" ht="39" thickBot="1">
      <c r="A1" s="14" t="s">
        <v>0</v>
      </c>
      <c r="B1" s="14" t="s">
        <v>1</v>
      </c>
      <c r="C1" s="30" t="s">
        <v>2504</v>
      </c>
      <c r="D1" s="14" t="s">
        <v>3</v>
      </c>
      <c r="E1" s="36" t="s">
        <v>4</v>
      </c>
      <c r="F1" s="14" t="s">
        <v>5</v>
      </c>
      <c r="G1" s="14" t="s">
        <v>6</v>
      </c>
      <c r="H1" s="14" t="s">
        <v>7</v>
      </c>
      <c r="I1" s="14" t="s">
        <v>8</v>
      </c>
      <c r="J1" s="14" t="s">
        <v>9</v>
      </c>
      <c r="K1" s="14" t="s">
        <v>10</v>
      </c>
      <c r="L1" s="14" t="s">
        <v>11</v>
      </c>
      <c r="M1" s="14" t="s">
        <v>12</v>
      </c>
      <c r="N1" s="14" t="s">
        <v>2500</v>
      </c>
      <c r="O1" s="14" t="s">
        <v>13</v>
      </c>
      <c r="P1" s="14" t="s">
        <v>14</v>
      </c>
      <c r="Q1" s="14" t="s">
        <v>15</v>
      </c>
      <c r="R1" s="14" t="s">
        <v>16</v>
      </c>
      <c r="S1" s="14" t="s">
        <v>17</v>
      </c>
      <c r="T1" s="14" t="s">
        <v>18</v>
      </c>
    </row>
    <row r="2" spans="1:20" ht="50.1" hidden="1" customHeight="1">
      <c r="A2" s="10" t="s">
        <v>1284</v>
      </c>
      <c r="B2" s="11">
        <v>44498</v>
      </c>
      <c r="C2" s="32">
        <f t="shared" ref="C2:C33" si="0">(P2-B2)/365</f>
        <v>0.41095890410958902</v>
      </c>
      <c r="D2" s="37">
        <v>27</v>
      </c>
      <c r="E2" s="33" t="s">
        <v>1285</v>
      </c>
      <c r="F2" s="10" t="s">
        <v>58</v>
      </c>
      <c r="G2" s="10" t="s">
        <v>22</v>
      </c>
      <c r="H2" s="10" t="s">
        <v>23</v>
      </c>
      <c r="I2" s="10" t="s">
        <v>35</v>
      </c>
      <c r="J2" s="10" t="s">
        <v>25</v>
      </c>
      <c r="K2" s="10" t="s">
        <v>36</v>
      </c>
      <c r="L2" s="10" t="s">
        <v>1286</v>
      </c>
      <c r="M2" s="10" t="s">
        <v>28</v>
      </c>
      <c r="N2" s="10">
        <f>O2-P2</f>
        <v>4</v>
      </c>
      <c r="O2" s="11">
        <v>44652</v>
      </c>
      <c r="P2" s="11">
        <v>44648</v>
      </c>
      <c r="Q2" s="21" t="s">
        <v>29</v>
      </c>
      <c r="R2" s="21">
        <v>1</v>
      </c>
      <c r="S2" s="21" t="s">
        <v>30</v>
      </c>
      <c r="T2"/>
    </row>
    <row r="3" spans="1:20" ht="50.1" hidden="1" customHeight="1">
      <c r="A3" s="10" t="s">
        <v>1370</v>
      </c>
      <c r="B3" s="11">
        <v>40004</v>
      </c>
      <c r="C3" s="32">
        <f t="shared" si="0"/>
        <v>12.723287671232876</v>
      </c>
      <c r="D3" s="37">
        <v>37</v>
      </c>
      <c r="E3" s="33" t="s">
        <v>1371</v>
      </c>
      <c r="F3" s="10" t="s">
        <v>80</v>
      </c>
      <c r="G3" s="10" t="s">
        <v>33</v>
      </c>
      <c r="H3" s="10" t="s">
        <v>73</v>
      </c>
      <c r="I3" s="10" t="s">
        <v>35</v>
      </c>
      <c r="J3" s="10" t="s">
        <v>25</v>
      </c>
      <c r="K3" s="10" t="s">
        <v>36</v>
      </c>
      <c r="L3" s="10" t="s">
        <v>1372</v>
      </c>
      <c r="M3" s="10" t="s">
        <v>28</v>
      </c>
      <c r="N3" s="10">
        <f t="shared" ref="N3:N66" si="1">O3-P3</f>
        <v>4</v>
      </c>
      <c r="O3" s="11">
        <v>44652</v>
      </c>
      <c r="P3" s="11">
        <v>44648</v>
      </c>
      <c r="Q3" s="21" t="s">
        <v>650</v>
      </c>
      <c r="R3" s="21" t="s">
        <v>651</v>
      </c>
      <c r="S3" s="21" t="s">
        <v>96</v>
      </c>
      <c r="T3"/>
    </row>
    <row r="4" spans="1:20" ht="50.1" hidden="1" customHeight="1">
      <c r="A4" s="10" t="s">
        <v>1298</v>
      </c>
      <c r="B4" s="11">
        <v>44508</v>
      </c>
      <c r="C4" s="32">
        <f t="shared" si="0"/>
        <v>0.37808219178082192</v>
      </c>
      <c r="D4" s="37">
        <v>62</v>
      </c>
      <c r="E4" s="33" t="s">
        <v>1299</v>
      </c>
      <c r="F4" s="10" t="s">
        <v>212</v>
      </c>
      <c r="G4" s="10" t="s">
        <v>22</v>
      </c>
      <c r="H4" s="10" t="s">
        <v>363</v>
      </c>
      <c r="I4" s="10" t="s">
        <v>35</v>
      </c>
      <c r="J4" s="10" t="s">
        <v>52</v>
      </c>
      <c r="K4" s="10" t="s">
        <v>26</v>
      </c>
      <c r="L4" s="10" t="s">
        <v>1300</v>
      </c>
      <c r="M4" s="10" t="s">
        <v>28</v>
      </c>
      <c r="N4" s="10">
        <f t="shared" si="1"/>
        <v>6</v>
      </c>
      <c r="O4" s="11">
        <v>44652</v>
      </c>
      <c r="P4" s="11">
        <v>44646</v>
      </c>
      <c r="Q4" s="21" t="s">
        <v>1388</v>
      </c>
      <c r="R4" s="21" t="s">
        <v>55</v>
      </c>
      <c r="S4" s="21" t="s">
        <v>47</v>
      </c>
      <c r="T4"/>
    </row>
    <row r="5" spans="1:20" ht="50.1" hidden="1" customHeight="1">
      <c r="A5" s="10" t="s">
        <v>1373</v>
      </c>
      <c r="B5" s="11">
        <v>40672</v>
      </c>
      <c r="C5" s="32">
        <f t="shared" si="0"/>
        <v>10.849315068493151</v>
      </c>
      <c r="D5" s="37">
        <v>37</v>
      </c>
      <c r="E5" s="33" t="s">
        <v>1374</v>
      </c>
      <c r="F5" s="10" t="s">
        <v>148</v>
      </c>
      <c r="G5" s="10" t="s">
        <v>33</v>
      </c>
      <c r="H5" s="10" t="s">
        <v>51</v>
      </c>
      <c r="I5" s="10" t="s">
        <v>35</v>
      </c>
      <c r="J5" s="10" t="s">
        <v>292</v>
      </c>
      <c r="K5" s="10" t="s">
        <v>60</v>
      </c>
      <c r="L5" s="10" t="s">
        <v>1375</v>
      </c>
      <c r="M5" s="10" t="s">
        <v>28</v>
      </c>
      <c r="N5" s="10">
        <f t="shared" si="1"/>
        <v>20</v>
      </c>
      <c r="O5" s="11">
        <v>44652</v>
      </c>
      <c r="P5" s="11">
        <v>44632</v>
      </c>
      <c r="Q5" s="21" t="s">
        <v>136</v>
      </c>
      <c r="R5" s="21" t="s">
        <v>55</v>
      </c>
      <c r="S5" s="21" t="s">
        <v>319</v>
      </c>
      <c r="T5"/>
    </row>
    <row r="6" spans="1:20" ht="50.1" hidden="1" customHeight="1">
      <c r="A6" s="10" t="s">
        <v>1268</v>
      </c>
      <c r="B6" s="11">
        <v>44473</v>
      </c>
      <c r="C6" s="32">
        <f t="shared" si="0"/>
        <v>0.46575342465753422</v>
      </c>
      <c r="D6" s="37">
        <v>62</v>
      </c>
      <c r="E6" s="33" t="s">
        <v>1269</v>
      </c>
      <c r="F6" s="10" t="s">
        <v>178</v>
      </c>
      <c r="G6" s="10" t="s">
        <v>33</v>
      </c>
      <c r="H6" s="10" t="s">
        <v>73</v>
      </c>
      <c r="I6" s="10" t="s">
        <v>35</v>
      </c>
      <c r="J6" s="10" t="s">
        <v>25</v>
      </c>
      <c r="K6" s="10" t="s">
        <v>36</v>
      </c>
      <c r="L6" s="10" t="s">
        <v>1270</v>
      </c>
      <c r="M6" s="10" t="s">
        <v>28</v>
      </c>
      <c r="N6" s="10">
        <f t="shared" si="1"/>
        <v>9</v>
      </c>
      <c r="O6" s="11">
        <v>44652</v>
      </c>
      <c r="P6" s="11">
        <v>44643</v>
      </c>
      <c r="Q6" s="21" t="s">
        <v>650</v>
      </c>
      <c r="R6" s="15">
        <v>5</v>
      </c>
      <c r="S6" s="21" t="s">
        <v>96</v>
      </c>
      <c r="T6"/>
    </row>
    <row r="7" spans="1:20" ht="50.1" hidden="1" customHeight="1">
      <c r="A7" s="10" t="s">
        <v>1335</v>
      </c>
      <c r="B7" s="11">
        <v>41058</v>
      </c>
      <c r="C7" s="32">
        <f t="shared" si="0"/>
        <v>9.8109589041095884</v>
      </c>
      <c r="D7" s="37">
        <v>38</v>
      </c>
      <c r="E7" s="33" t="s">
        <v>1336</v>
      </c>
      <c r="F7" s="10" t="s">
        <v>178</v>
      </c>
      <c r="G7" s="10" t="s">
        <v>22</v>
      </c>
      <c r="H7" s="10" t="s">
        <v>149</v>
      </c>
      <c r="I7" s="10" t="s">
        <v>35</v>
      </c>
      <c r="J7" s="10" t="s">
        <v>139</v>
      </c>
      <c r="K7" s="10" t="s">
        <v>256</v>
      </c>
      <c r="L7" s="10" t="s">
        <v>1337</v>
      </c>
      <c r="M7" s="10" t="s">
        <v>28</v>
      </c>
      <c r="N7" s="10">
        <f t="shared" si="1"/>
        <v>13</v>
      </c>
      <c r="O7" s="11">
        <v>44652</v>
      </c>
      <c r="P7" s="11">
        <v>44639</v>
      </c>
      <c r="Q7" s="21" t="s">
        <v>66</v>
      </c>
      <c r="R7" s="15" t="s">
        <v>55</v>
      </c>
      <c r="S7" s="21" t="s">
        <v>69</v>
      </c>
      <c r="T7"/>
    </row>
    <row r="8" spans="1:20" ht="50.1" hidden="1" customHeight="1">
      <c r="A8" s="10" t="s">
        <v>1377</v>
      </c>
      <c r="B8" s="11">
        <v>44520</v>
      </c>
      <c r="C8" s="32">
        <f t="shared" si="0"/>
        <v>0.34246575342465752</v>
      </c>
      <c r="D8" s="37">
        <v>22</v>
      </c>
      <c r="E8" s="33" t="s">
        <v>1378</v>
      </c>
      <c r="F8" s="10" t="s">
        <v>148</v>
      </c>
      <c r="G8" s="10" t="s">
        <v>33</v>
      </c>
      <c r="H8" s="10" t="s">
        <v>51</v>
      </c>
      <c r="I8" s="10" t="s">
        <v>180</v>
      </c>
      <c r="J8" s="10" t="s">
        <v>669</v>
      </c>
      <c r="K8" s="10" t="s">
        <v>104</v>
      </c>
      <c r="L8" s="10" t="s">
        <v>1379</v>
      </c>
      <c r="M8" s="10" t="s">
        <v>28</v>
      </c>
      <c r="N8" s="10">
        <f t="shared" si="1"/>
        <v>7</v>
      </c>
      <c r="O8" s="11">
        <v>44652</v>
      </c>
      <c r="P8" s="11">
        <v>44645</v>
      </c>
      <c r="Q8" s="21" t="s">
        <v>2509</v>
      </c>
      <c r="R8" s="15" t="s">
        <v>55</v>
      </c>
      <c r="S8" s="21" t="s">
        <v>542</v>
      </c>
      <c r="T8"/>
    </row>
    <row r="9" spans="1:20" ht="50.1" hidden="1" customHeight="1">
      <c r="A9" s="10" t="s">
        <v>1139</v>
      </c>
      <c r="B9" s="11">
        <v>28686</v>
      </c>
      <c r="C9" s="32">
        <f t="shared" si="0"/>
        <v>43.679452054794524</v>
      </c>
      <c r="D9" s="37">
        <v>67</v>
      </c>
      <c r="E9" s="33" t="s">
        <v>1140</v>
      </c>
      <c r="F9" s="10" t="s">
        <v>212</v>
      </c>
      <c r="G9" s="10" t="s">
        <v>22</v>
      </c>
      <c r="H9" s="10" t="s">
        <v>23</v>
      </c>
      <c r="I9" s="10" t="s">
        <v>35</v>
      </c>
      <c r="J9" s="10" t="s">
        <v>25</v>
      </c>
      <c r="K9" s="10" t="s">
        <v>36</v>
      </c>
      <c r="L9" s="10" t="s">
        <v>1141</v>
      </c>
      <c r="M9" s="10" t="s">
        <v>28</v>
      </c>
      <c r="N9" s="10">
        <f t="shared" si="1"/>
        <v>23</v>
      </c>
      <c r="O9" s="11">
        <v>44652</v>
      </c>
      <c r="P9" s="11">
        <v>44629</v>
      </c>
      <c r="Q9" s="21" t="s">
        <v>29</v>
      </c>
      <c r="R9" s="15">
        <v>1</v>
      </c>
      <c r="S9" s="21" t="s">
        <v>30</v>
      </c>
      <c r="T9"/>
    </row>
    <row r="10" spans="1:20" ht="50.1" hidden="1" customHeight="1">
      <c r="A10" s="10" t="s">
        <v>730</v>
      </c>
      <c r="B10" s="11">
        <v>39664</v>
      </c>
      <c r="C10" s="32">
        <f t="shared" si="0"/>
        <v>13.531506849315068</v>
      </c>
      <c r="D10" s="37">
        <v>54</v>
      </c>
      <c r="E10" s="33" t="s">
        <v>731</v>
      </c>
      <c r="F10" s="10" t="s">
        <v>156</v>
      </c>
      <c r="G10" s="10" t="s">
        <v>22</v>
      </c>
      <c r="H10" s="10" t="s">
        <v>23</v>
      </c>
      <c r="I10" s="10" t="s">
        <v>35</v>
      </c>
      <c r="J10" s="10" t="s">
        <v>25</v>
      </c>
      <c r="K10" s="10" t="s">
        <v>36</v>
      </c>
      <c r="L10" s="10" t="s">
        <v>732</v>
      </c>
      <c r="M10" s="10" t="s">
        <v>28</v>
      </c>
      <c r="N10" s="10">
        <f t="shared" si="1"/>
        <v>49</v>
      </c>
      <c r="O10" s="11">
        <v>44652</v>
      </c>
      <c r="P10" s="11">
        <v>44603</v>
      </c>
      <c r="Q10" s="21" t="s">
        <v>29</v>
      </c>
      <c r="R10" s="15">
        <v>1</v>
      </c>
      <c r="S10" s="21" t="s">
        <v>30</v>
      </c>
      <c r="T10"/>
    </row>
    <row r="11" spans="1:20" ht="50.1" hidden="1" customHeight="1">
      <c r="A11" s="10" t="s">
        <v>1305</v>
      </c>
      <c r="B11" s="11">
        <v>41277</v>
      </c>
      <c r="C11" s="32">
        <f t="shared" si="0"/>
        <v>9.2356164383561641</v>
      </c>
      <c r="D11" s="37">
        <v>57</v>
      </c>
      <c r="E11" s="33" t="s">
        <v>1306</v>
      </c>
      <c r="F11" s="10" t="s">
        <v>275</v>
      </c>
      <c r="G11" s="10" t="s">
        <v>22</v>
      </c>
      <c r="H11" s="10" t="s">
        <v>173</v>
      </c>
      <c r="I11" s="10" t="s">
        <v>35</v>
      </c>
      <c r="J11" s="10" t="s">
        <v>25</v>
      </c>
      <c r="K11" s="10" t="s">
        <v>26</v>
      </c>
      <c r="L11" s="10" t="s">
        <v>1307</v>
      </c>
      <c r="M11" s="10" t="s">
        <v>28</v>
      </c>
      <c r="N11" s="10">
        <f t="shared" si="1"/>
        <v>5</v>
      </c>
      <c r="O11" s="11">
        <v>44653</v>
      </c>
      <c r="P11" s="11">
        <v>44648</v>
      </c>
      <c r="Q11" s="21" t="s">
        <v>1308</v>
      </c>
      <c r="R11" s="15" t="s">
        <v>55</v>
      </c>
      <c r="S11" s="21" t="s">
        <v>69</v>
      </c>
      <c r="T11"/>
    </row>
    <row r="12" spans="1:20" ht="50.1" hidden="1" customHeight="1">
      <c r="A12" s="10" t="s">
        <v>894</v>
      </c>
      <c r="B12" s="11">
        <v>38446</v>
      </c>
      <c r="C12" s="32">
        <f t="shared" si="0"/>
        <v>16.86849315068493</v>
      </c>
      <c r="D12" s="37">
        <v>48</v>
      </c>
      <c r="E12" s="33" t="s">
        <v>895</v>
      </c>
      <c r="F12" s="10" t="s">
        <v>50</v>
      </c>
      <c r="G12" s="10" t="s">
        <v>33</v>
      </c>
      <c r="H12" s="10" t="s">
        <v>51</v>
      </c>
      <c r="I12" s="10" t="s">
        <v>35</v>
      </c>
      <c r="J12" s="10" t="s">
        <v>221</v>
      </c>
      <c r="K12" s="10" t="s">
        <v>36</v>
      </c>
      <c r="L12" s="10" t="s">
        <v>896</v>
      </c>
      <c r="M12" s="10" t="s">
        <v>28</v>
      </c>
      <c r="N12" s="10">
        <f t="shared" si="1"/>
        <v>50</v>
      </c>
      <c r="O12" s="11">
        <v>44653</v>
      </c>
      <c r="P12" s="11">
        <v>44603</v>
      </c>
      <c r="Q12" s="21" t="s">
        <v>38</v>
      </c>
      <c r="R12" s="15" t="s">
        <v>897</v>
      </c>
      <c r="S12" s="21" t="s">
        <v>39</v>
      </c>
      <c r="T12"/>
    </row>
    <row r="13" spans="1:20" ht="50.1" customHeight="1">
      <c r="A13" s="10" t="s">
        <v>1406</v>
      </c>
      <c r="B13" s="11">
        <v>40885</v>
      </c>
      <c r="C13" s="32">
        <f t="shared" si="0"/>
        <v>10.326027397260274</v>
      </c>
      <c r="D13" s="37">
        <v>35</v>
      </c>
      <c r="E13" s="33" t="s">
        <v>1407</v>
      </c>
      <c r="F13" s="10" t="s">
        <v>275</v>
      </c>
      <c r="G13" s="10" t="s">
        <v>22</v>
      </c>
      <c r="H13" s="10" t="s">
        <v>203</v>
      </c>
      <c r="I13" s="10" t="s">
        <v>35</v>
      </c>
      <c r="J13" s="10" t="s">
        <v>249</v>
      </c>
      <c r="K13" s="10" t="s">
        <v>26</v>
      </c>
      <c r="L13" s="10" t="s">
        <v>1408</v>
      </c>
      <c r="M13" s="10" t="s">
        <v>28</v>
      </c>
      <c r="N13" s="10">
        <f t="shared" si="1"/>
        <v>1</v>
      </c>
      <c r="O13" s="11">
        <v>44655</v>
      </c>
      <c r="P13" s="11">
        <v>44654</v>
      </c>
      <c r="Q13" s="21" t="s">
        <v>29</v>
      </c>
      <c r="R13" s="15">
        <v>10</v>
      </c>
      <c r="S13" s="21" t="s">
        <v>69</v>
      </c>
      <c r="T13"/>
    </row>
    <row r="14" spans="1:20" ht="50.1" customHeight="1">
      <c r="A14" s="10" t="s">
        <v>1392</v>
      </c>
      <c r="B14" s="11">
        <v>40287</v>
      </c>
      <c r="C14" s="32">
        <f t="shared" si="0"/>
        <v>11.961643835616439</v>
      </c>
      <c r="D14" s="37">
        <v>42</v>
      </c>
      <c r="E14" s="33" t="s">
        <v>1393</v>
      </c>
      <c r="F14" s="10" t="s">
        <v>80</v>
      </c>
      <c r="G14" s="10" t="s">
        <v>33</v>
      </c>
      <c r="H14" s="10" t="s">
        <v>51</v>
      </c>
      <c r="I14" s="10" t="s">
        <v>35</v>
      </c>
      <c r="J14" s="10" t="s">
        <v>134</v>
      </c>
      <c r="K14" s="10" t="s">
        <v>26</v>
      </c>
      <c r="L14" s="10" t="s">
        <v>1394</v>
      </c>
      <c r="M14" s="10" t="s">
        <v>28</v>
      </c>
      <c r="N14" s="10">
        <f t="shared" si="1"/>
        <v>2</v>
      </c>
      <c r="O14" s="11">
        <v>44655</v>
      </c>
      <c r="P14" s="11">
        <v>44653</v>
      </c>
      <c r="Q14" s="21" t="s">
        <v>1395</v>
      </c>
      <c r="R14" s="15" t="s">
        <v>55</v>
      </c>
      <c r="S14" s="21" t="s">
        <v>47</v>
      </c>
      <c r="T14"/>
    </row>
    <row r="15" spans="1:20" ht="50.1" hidden="1" customHeight="1">
      <c r="A15" s="10" t="s">
        <v>1356</v>
      </c>
      <c r="B15" s="11">
        <v>42401</v>
      </c>
      <c r="C15" s="32">
        <f t="shared" si="0"/>
        <v>6.1671232876712327</v>
      </c>
      <c r="D15" s="37">
        <v>62</v>
      </c>
      <c r="E15" s="33" t="s">
        <v>1357</v>
      </c>
      <c r="F15" s="10" t="s">
        <v>80</v>
      </c>
      <c r="G15" s="10" t="s">
        <v>724</v>
      </c>
      <c r="H15" s="10" t="s">
        <v>42</v>
      </c>
      <c r="I15" s="10" t="s">
        <v>180</v>
      </c>
      <c r="J15" s="10" t="s">
        <v>134</v>
      </c>
      <c r="K15" s="10" t="s">
        <v>26</v>
      </c>
      <c r="L15" s="10" t="s">
        <v>1358</v>
      </c>
      <c r="M15" s="10" t="s">
        <v>28</v>
      </c>
      <c r="N15" s="10">
        <f t="shared" si="1"/>
        <v>3</v>
      </c>
      <c r="O15" s="11">
        <v>44655</v>
      </c>
      <c r="P15" s="11">
        <v>44652</v>
      </c>
      <c r="Q15" s="21" t="s">
        <v>136</v>
      </c>
      <c r="R15" s="15" t="s">
        <v>55</v>
      </c>
      <c r="S15" s="15" t="s">
        <v>47</v>
      </c>
      <c r="T15"/>
    </row>
    <row r="16" spans="1:20" ht="50.1" customHeight="1">
      <c r="A16" s="10" t="s">
        <v>1381</v>
      </c>
      <c r="B16" s="11">
        <v>44515</v>
      </c>
      <c r="C16" s="32">
        <f t="shared" si="0"/>
        <v>0.37534246575342467</v>
      </c>
      <c r="D16" s="37">
        <v>24</v>
      </c>
      <c r="E16" s="33" t="s">
        <v>1382</v>
      </c>
      <c r="F16" s="10" t="s">
        <v>58</v>
      </c>
      <c r="G16" s="10" t="s">
        <v>33</v>
      </c>
      <c r="H16" s="10" t="s">
        <v>51</v>
      </c>
      <c r="I16" s="10" t="s">
        <v>35</v>
      </c>
      <c r="J16" s="10" t="s">
        <v>300</v>
      </c>
      <c r="K16" s="10" t="s">
        <v>26</v>
      </c>
      <c r="L16" s="10" t="s">
        <v>1383</v>
      </c>
      <c r="M16" s="10" t="s">
        <v>28</v>
      </c>
      <c r="N16" s="10">
        <f t="shared" si="1"/>
        <v>3</v>
      </c>
      <c r="O16" s="11">
        <v>44655</v>
      </c>
      <c r="P16" s="11">
        <v>44652</v>
      </c>
      <c r="Q16" s="21" t="s">
        <v>182</v>
      </c>
      <c r="R16" s="15" t="s">
        <v>55</v>
      </c>
      <c r="S16" s="21" t="s">
        <v>47</v>
      </c>
      <c r="T16"/>
    </row>
    <row r="17" spans="1:20" ht="50.1" customHeight="1">
      <c r="A17" s="10" t="s">
        <v>1384</v>
      </c>
      <c r="B17" s="11">
        <v>44641</v>
      </c>
      <c r="C17" s="32">
        <f t="shared" si="0"/>
        <v>3.0136986301369864E-2</v>
      </c>
      <c r="D17" s="37">
        <v>29</v>
      </c>
      <c r="E17" s="33" t="s">
        <v>1385</v>
      </c>
      <c r="F17" s="10" t="s">
        <v>80</v>
      </c>
      <c r="G17" s="10" t="s">
        <v>33</v>
      </c>
      <c r="H17" s="10" t="s">
        <v>1386</v>
      </c>
      <c r="I17" s="10" t="s">
        <v>35</v>
      </c>
      <c r="J17" s="10" t="s">
        <v>134</v>
      </c>
      <c r="K17" s="10" t="s">
        <v>26</v>
      </c>
      <c r="L17" s="10" t="s">
        <v>1387</v>
      </c>
      <c r="M17" s="10" t="s">
        <v>28</v>
      </c>
      <c r="N17" s="10">
        <f t="shared" si="1"/>
        <v>3</v>
      </c>
      <c r="O17" s="11">
        <v>44655</v>
      </c>
      <c r="P17" s="11">
        <v>44652</v>
      </c>
      <c r="Q17" s="21" t="s">
        <v>1388</v>
      </c>
      <c r="R17" s="15" t="s">
        <v>55</v>
      </c>
      <c r="S17" s="21" t="s">
        <v>47</v>
      </c>
      <c r="T17"/>
    </row>
    <row r="18" spans="1:20" ht="50.1" hidden="1" customHeight="1">
      <c r="A18" s="10" t="s">
        <v>1322</v>
      </c>
      <c r="B18" s="11">
        <v>44494</v>
      </c>
      <c r="C18" s="32">
        <f t="shared" si="0"/>
        <v>0.42739726027397262</v>
      </c>
      <c r="D18" s="37">
        <v>42</v>
      </c>
      <c r="E18" s="33" t="s">
        <v>1323</v>
      </c>
      <c r="F18" s="10" t="s">
        <v>58</v>
      </c>
      <c r="G18" s="10" t="s">
        <v>33</v>
      </c>
      <c r="H18" s="10" t="s">
        <v>51</v>
      </c>
      <c r="I18" s="10" t="s">
        <v>35</v>
      </c>
      <c r="J18" s="10" t="s">
        <v>234</v>
      </c>
      <c r="K18" s="10" t="s">
        <v>36</v>
      </c>
      <c r="L18" s="10" t="s">
        <v>1324</v>
      </c>
      <c r="M18" s="10" t="s">
        <v>28</v>
      </c>
      <c r="N18" s="10">
        <f t="shared" si="1"/>
        <v>5</v>
      </c>
      <c r="O18" s="11">
        <v>44655</v>
      </c>
      <c r="P18" s="11">
        <v>44650</v>
      </c>
      <c r="Q18" s="21" t="s">
        <v>2510</v>
      </c>
      <c r="R18" s="15" t="s">
        <v>55</v>
      </c>
      <c r="S18" s="21" t="s">
        <v>47</v>
      </c>
      <c r="T18"/>
    </row>
    <row r="19" spans="1:20" ht="50.1" hidden="1" customHeight="1">
      <c r="A19" s="10" t="s">
        <v>1400</v>
      </c>
      <c r="B19" s="11">
        <v>44466</v>
      </c>
      <c r="C19" s="32">
        <f t="shared" si="0"/>
        <v>0.24931506849315069</v>
      </c>
      <c r="D19" s="37">
        <v>43</v>
      </c>
      <c r="E19" s="33" t="s">
        <v>1401</v>
      </c>
      <c r="F19" s="10" t="s">
        <v>178</v>
      </c>
      <c r="G19" s="10" t="s">
        <v>33</v>
      </c>
      <c r="H19" s="10" t="s">
        <v>73</v>
      </c>
      <c r="I19" s="10" t="s">
        <v>35</v>
      </c>
      <c r="J19" s="10" t="s">
        <v>221</v>
      </c>
      <c r="K19" s="10" t="s">
        <v>36</v>
      </c>
      <c r="L19" s="10" t="s">
        <v>1402</v>
      </c>
      <c r="M19" s="10" t="s">
        <v>28</v>
      </c>
      <c r="N19" s="10">
        <f t="shared" si="1"/>
        <v>98</v>
      </c>
      <c r="O19" s="11">
        <v>44655</v>
      </c>
      <c r="P19" s="11">
        <v>44557</v>
      </c>
      <c r="Q19" s="21" t="s">
        <v>38</v>
      </c>
      <c r="R19" s="15" t="s">
        <v>897</v>
      </c>
      <c r="S19" s="21" t="s">
        <v>39</v>
      </c>
      <c r="T19"/>
    </row>
    <row r="20" spans="1:20" ht="50.1" hidden="1" customHeight="1">
      <c r="A20" s="10" t="s">
        <v>1338</v>
      </c>
      <c r="B20" s="11">
        <v>42328</v>
      </c>
      <c r="C20" s="32">
        <f t="shared" si="0"/>
        <v>6.3643835616438356</v>
      </c>
      <c r="D20" s="37">
        <v>53</v>
      </c>
      <c r="E20" s="33" t="s">
        <v>1339</v>
      </c>
      <c r="F20" s="10" t="s">
        <v>275</v>
      </c>
      <c r="G20" s="10" t="s">
        <v>22</v>
      </c>
      <c r="H20" s="10" t="s">
        <v>173</v>
      </c>
      <c r="I20" s="10" t="s">
        <v>35</v>
      </c>
      <c r="J20" s="10" t="s">
        <v>581</v>
      </c>
      <c r="K20" s="10" t="s">
        <v>26</v>
      </c>
      <c r="L20" s="10" t="s">
        <v>1340</v>
      </c>
      <c r="M20" s="10" t="s">
        <v>28</v>
      </c>
      <c r="N20" s="10">
        <f t="shared" si="1"/>
        <v>5</v>
      </c>
      <c r="O20" s="11">
        <v>44656</v>
      </c>
      <c r="P20" s="11">
        <v>44651</v>
      </c>
      <c r="Q20" s="21" t="s">
        <v>1308</v>
      </c>
      <c r="R20" s="15" t="s">
        <v>55</v>
      </c>
      <c r="S20" s="21" t="s">
        <v>47</v>
      </c>
      <c r="T20"/>
    </row>
    <row r="21" spans="1:20" ht="50.1" hidden="1" customHeight="1">
      <c r="A21" s="10" t="s">
        <v>1326</v>
      </c>
      <c r="B21" s="11">
        <v>39181</v>
      </c>
      <c r="C21" s="32">
        <f t="shared" si="0"/>
        <v>14.983561643835616</v>
      </c>
      <c r="D21" s="37">
        <v>64</v>
      </c>
      <c r="E21" s="33" t="s">
        <v>1327</v>
      </c>
      <c r="F21" s="10" t="s">
        <v>21</v>
      </c>
      <c r="G21" s="10" t="s">
        <v>33</v>
      </c>
      <c r="H21" s="10" t="s">
        <v>51</v>
      </c>
      <c r="I21" s="10" t="s">
        <v>35</v>
      </c>
      <c r="J21" s="10" t="s">
        <v>139</v>
      </c>
      <c r="K21" s="10" t="s">
        <v>26</v>
      </c>
      <c r="L21" s="10" t="s">
        <v>1328</v>
      </c>
      <c r="M21" s="10" t="s">
        <v>28</v>
      </c>
      <c r="N21" s="10">
        <f t="shared" si="1"/>
        <v>6</v>
      </c>
      <c r="O21" s="11">
        <v>44656</v>
      </c>
      <c r="P21" s="11">
        <v>44650</v>
      </c>
      <c r="Q21" s="21" t="s">
        <v>38</v>
      </c>
      <c r="R21" s="15" t="s">
        <v>1399</v>
      </c>
      <c r="S21" s="21" t="s">
        <v>39</v>
      </c>
      <c r="T21"/>
    </row>
    <row r="22" spans="1:20" ht="50.1" hidden="1" customHeight="1">
      <c r="A22" s="10" t="s">
        <v>1389</v>
      </c>
      <c r="B22" s="11">
        <v>43017</v>
      </c>
      <c r="C22" s="32">
        <f t="shared" si="0"/>
        <v>4.463013698630137</v>
      </c>
      <c r="D22" s="37">
        <v>26</v>
      </c>
      <c r="E22" s="33" t="s">
        <v>1390</v>
      </c>
      <c r="F22" s="10" t="s">
        <v>753</v>
      </c>
      <c r="G22" s="10" t="s">
        <v>33</v>
      </c>
      <c r="H22" s="10" t="s">
        <v>51</v>
      </c>
      <c r="I22" s="10" t="s">
        <v>35</v>
      </c>
      <c r="J22" s="10" t="s">
        <v>221</v>
      </c>
      <c r="K22" s="10" t="s">
        <v>36</v>
      </c>
      <c r="L22" s="10" t="s">
        <v>1391</v>
      </c>
      <c r="M22" s="10" t="s">
        <v>28</v>
      </c>
      <c r="N22" s="10">
        <f t="shared" si="1"/>
        <v>10</v>
      </c>
      <c r="O22" s="11">
        <v>44656</v>
      </c>
      <c r="P22" s="11">
        <v>44646</v>
      </c>
      <c r="Q22" s="21" t="s">
        <v>38</v>
      </c>
      <c r="R22" s="15" t="s">
        <v>897</v>
      </c>
      <c r="S22" s="21" t="s">
        <v>39</v>
      </c>
      <c r="T22"/>
    </row>
    <row r="23" spans="1:20" ht="50.1" hidden="1" customHeight="1">
      <c r="A23" s="10" t="s">
        <v>1217</v>
      </c>
      <c r="B23" s="11">
        <v>44392</v>
      </c>
      <c r="C23" s="32">
        <f t="shared" si="0"/>
        <v>0.68219178082191778</v>
      </c>
      <c r="D23" s="37">
        <v>44</v>
      </c>
      <c r="E23" s="33" t="s">
        <v>1218</v>
      </c>
      <c r="F23" s="10" t="s">
        <v>50</v>
      </c>
      <c r="G23" s="10" t="s">
        <v>22</v>
      </c>
      <c r="H23" s="10" t="s">
        <v>23</v>
      </c>
      <c r="I23" s="10" t="s">
        <v>35</v>
      </c>
      <c r="J23" s="10" t="s">
        <v>25</v>
      </c>
      <c r="K23" s="10" t="s">
        <v>36</v>
      </c>
      <c r="L23" s="10" t="s">
        <v>1219</v>
      </c>
      <c r="M23" s="10" t="s">
        <v>28</v>
      </c>
      <c r="N23" s="10">
        <f t="shared" si="1"/>
        <v>15</v>
      </c>
      <c r="O23" s="11">
        <v>44656</v>
      </c>
      <c r="P23" s="11">
        <v>44641</v>
      </c>
      <c r="Q23" s="21" t="s">
        <v>29</v>
      </c>
      <c r="R23" s="15">
        <v>1</v>
      </c>
      <c r="S23" s="15" t="s">
        <v>30</v>
      </c>
      <c r="T23"/>
    </row>
    <row r="24" spans="1:20" ht="50.1" hidden="1" customHeight="1">
      <c r="A24" s="10" t="s">
        <v>1262</v>
      </c>
      <c r="B24" s="11">
        <v>44389</v>
      </c>
      <c r="C24" s="32">
        <f t="shared" si="0"/>
        <v>0.67945205479452053</v>
      </c>
      <c r="D24" s="37">
        <v>34</v>
      </c>
      <c r="E24" s="33" t="s">
        <v>1263</v>
      </c>
      <c r="F24" s="10" t="s">
        <v>344</v>
      </c>
      <c r="G24" s="10" t="s">
        <v>33</v>
      </c>
      <c r="H24" s="10" t="s">
        <v>51</v>
      </c>
      <c r="I24" s="10" t="s">
        <v>35</v>
      </c>
      <c r="J24" s="10" t="s">
        <v>25</v>
      </c>
      <c r="K24" s="10" t="s">
        <v>36</v>
      </c>
      <c r="L24" s="10" t="s">
        <v>1264</v>
      </c>
      <c r="M24" s="10" t="s">
        <v>28</v>
      </c>
      <c r="N24" s="10">
        <f t="shared" si="1"/>
        <v>19</v>
      </c>
      <c r="O24" s="11">
        <v>44656</v>
      </c>
      <c r="P24" s="11">
        <v>44637</v>
      </c>
      <c r="Q24" s="15" t="s">
        <v>650</v>
      </c>
      <c r="R24" s="15">
        <v>5</v>
      </c>
      <c r="S24" s="15" t="s">
        <v>96</v>
      </c>
      <c r="T24"/>
    </row>
    <row r="25" spans="1:20" ht="50.1" hidden="1" customHeight="1">
      <c r="A25" s="10" t="s">
        <v>1347</v>
      </c>
      <c r="B25" s="11">
        <v>35709</v>
      </c>
      <c r="C25" s="32">
        <f t="shared" si="0"/>
        <v>24.460273972602739</v>
      </c>
      <c r="D25" s="37">
        <v>52</v>
      </c>
      <c r="E25" s="33" t="s">
        <v>1348</v>
      </c>
      <c r="F25" s="10" t="s">
        <v>50</v>
      </c>
      <c r="G25" s="10" t="s">
        <v>555</v>
      </c>
      <c r="H25" s="10" t="s">
        <v>556</v>
      </c>
      <c r="I25" s="10" t="s">
        <v>35</v>
      </c>
      <c r="J25" s="10" t="s">
        <v>86</v>
      </c>
      <c r="K25" s="10" t="s">
        <v>250</v>
      </c>
      <c r="L25" s="10" t="s">
        <v>1349</v>
      </c>
      <c r="M25" s="10" t="s">
        <v>28</v>
      </c>
      <c r="N25" s="10">
        <f t="shared" si="1"/>
        <v>19</v>
      </c>
      <c r="O25" s="11">
        <v>44656</v>
      </c>
      <c r="P25" s="11">
        <v>44637</v>
      </c>
      <c r="Q25" s="15" t="s">
        <v>227</v>
      </c>
      <c r="R25" s="15" t="s">
        <v>55</v>
      </c>
      <c r="S25" s="15" t="s">
        <v>47</v>
      </c>
      <c r="T25"/>
    </row>
    <row r="26" spans="1:20" ht="50.1" hidden="1" customHeight="1">
      <c r="A26" s="10" t="s">
        <v>647</v>
      </c>
      <c r="B26" s="11">
        <v>43675</v>
      </c>
      <c r="C26" s="32">
        <f t="shared" si="0"/>
        <v>2.4136986301369863</v>
      </c>
      <c r="D26" s="37">
        <v>25</v>
      </c>
      <c r="E26" s="33" t="s">
        <v>648</v>
      </c>
      <c r="F26" s="10" t="s">
        <v>148</v>
      </c>
      <c r="G26" s="10" t="s">
        <v>33</v>
      </c>
      <c r="H26" s="10" t="s">
        <v>51</v>
      </c>
      <c r="I26" s="10" t="s">
        <v>35</v>
      </c>
      <c r="J26" s="10" t="s">
        <v>25</v>
      </c>
      <c r="K26" s="10" t="s">
        <v>36</v>
      </c>
      <c r="L26" s="10" t="s">
        <v>649</v>
      </c>
      <c r="M26" s="10" t="s">
        <v>28</v>
      </c>
      <c r="N26" s="10">
        <f t="shared" si="1"/>
        <v>100</v>
      </c>
      <c r="O26" s="11">
        <v>44656</v>
      </c>
      <c r="P26" s="11">
        <v>44556</v>
      </c>
      <c r="Q26" s="15" t="s">
        <v>650</v>
      </c>
      <c r="R26" s="15" t="s">
        <v>651</v>
      </c>
      <c r="S26" s="15" t="s">
        <v>96</v>
      </c>
      <c r="T26"/>
    </row>
    <row r="27" spans="1:20" ht="50.1" customHeight="1">
      <c r="A27" s="10" t="s">
        <v>1448</v>
      </c>
      <c r="B27" s="11">
        <v>34712</v>
      </c>
      <c r="C27" s="32">
        <f t="shared" si="0"/>
        <v>27.243835616438357</v>
      </c>
      <c r="D27" s="37">
        <v>57</v>
      </c>
      <c r="E27" s="33" t="s">
        <v>1449</v>
      </c>
      <c r="F27" s="10" t="s">
        <v>156</v>
      </c>
      <c r="G27" s="10" t="s">
        <v>33</v>
      </c>
      <c r="H27" s="10" t="s">
        <v>42</v>
      </c>
      <c r="I27" s="10" t="s">
        <v>35</v>
      </c>
      <c r="J27" s="10" t="s">
        <v>25</v>
      </c>
      <c r="K27" s="10" t="s">
        <v>104</v>
      </c>
      <c r="L27" s="10" t="s">
        <v>1450</v>
      </c>
      <c r="M27" s="10" t="s">
        <v>28</v>
      </c>
      <c r="N27" s="10">
        <f t="shared" si="1"/>
        <v>1</v>
      </c>
      <c r="O27" s="11">
        <v>44657</v>
      </c>
      <c r="P27" s="11">
        <v>44656</v>
      </c>
      <c r="Q27" s="15" t="s">
        <v>125</v>
      </c>
      <c r="R27" s="15">
        <v>2</v>
      </c>
      <c r="S27" s="15" t="s">
        <v>126</v>
      </c>
      <c r="T27"/>
    </row>
    <row r="28" spans="1:20" ht="50.1" customHeight="1">
      <c r="A28" s="10" t="s">
        <v>1403</v>
      </c>
      <c r="B28" s="11">
        <v>44557</v>
      </c>
      <c r="C28" s="32">
        <f t="shared" si="0"/>
        <v>0.26301369863013696</v>
      </c>
      <c r="D28" s="37">
        <v>46</v>
      </c>
      <c r="E28" s="33" t="s">
        <v>1404</v>
      </c>
      <c r="F28" s="10" t="s">
        <v>178</v>
      </c>
      <c r="G28" s="10" t="s">
        <v>22</v>
      </c>
      <c r="H28" s="10" t="s">
        <v>23</v>
      </c>
      <c r="I28" s="10" t="s">
        <v>35</v>
      </c>
      <c r="J28" s="10" t="s">
        <v>25</v>
      </c>
      <c r="K28" s="10" t="s">
        <v>36</v>
      </c>
      <c r="L28" s="10" t="s">
        <v>1405</v>
      </c>
      <c r="M28" s="10" t="s">
        <v>28</v>
      </c>
      <c r="N28" s="10">
        <f t="shared" si="1"/>
        <v>4</v>
      </c>
      <c r="O28" s="11">
        <v>44657</v>
      </c>
      <c r="P28" s="11">
        <v>44653</v>
      </c>
      <c r="Q28" s="15" t="s">
        <v>29</v>
      </c>
      <c r="R28" s="15">
        <v>1</v>
      </c>
      <c r="S28" s="15" t="s">
        <v>30</v>
      </c>
      <c r="T28"/>
    </row>
    <row r="29" spans="1:20" ht="50.1" hidden="1" customHeight="1">
      <c r="A29" s="10" t="s">
        <v>1431</v>
      </c>
      <c r="B29" s="11">
        <v>34617</v>
      </c>
      <c r="C29" s="32">
        <f t="shared" si="0"/>
        <v>27.484931506849314</v>
      </c>
      <c r="D29" s="37">
        <v>49</v>
      </c>
      <c r="E29" s="33" t="s">
        <v>1432</v>
      </c>
      <c r="F29" s="10" t="s">
        <v>80</v>
      </c>
      <c r="G29" s="10" t="s">
        <v>33</v>
      </c>
      <c r="H29" s="10" t="s">
        <v>42</v>
      </c>
      <c r="I29" s="10" t="s">
        <v>35</v>
      </c>
      <c r="J29" s="10" t="s">
        <v>25</v>
      </c>
      <c r="K29" s="10" t="s">
        <v>26</v>
      </c>
      <c r="L29" s="10" t="s">
        <v>1433</v>
      </c>
      <c r="M29" s="10" t="s">
        <v>28</v>
      </c>
      <c r="N29" s="10">
        <f t="shared" si="1"/>
        <v>8</v>
      </c>
      <c r="O29" s="11">
        <v>44657</v>
      </c>
      <c r="P29" s="11">
        <v>44649</v>
      </c>
      <c r="Q29" s="15" t="s">
        <v>125</v>
      </c>
      <c r="R29" s="15">
        <v>2</v>
      </c>
      <c r="S29" s="15" t="s">
        <v>126</v>
      </c>
      <c r="T29"/>
    </row>
    <row r="30" spans="1:20" ht="50.1" hidden="1" customHeight="1">
      <c r="A30" s="10" t="s">
        <v>1271</v>
      </c>
      <c r="B30" s="11">
        <v>44508</v>
      </c>
      <c r="C30" s="32">
        <f t="shared" si="0"/>
        <v>0.36164383561643837</v>
      </c>
      <c r="D30" s="37">
        <v>30</v>
      </c>
      <c r="E30" s="33" t="s">
        <v>1272</v>
      </c>
      <c r="F30" s="10" t="s">
        <v>178</v>
      </c>
      <c r="G30" s="10" t="s">
        <v>33</v>
      </c>
      <c r="H30" s="10" t="s">
        <v>51</v>
      </c>
      <c r="I30" s="10" t="s">
        <v>35</v>
      </c>
      <c r="J30" s="10" t="s">
        <v>25</v>
      </c>
      <c r="K30" s="10" t="s">
        <v>26</v>
      </c>
      <c r="L30" s="10" t="s">
        <v>1273</v>
      </c>
      <c r="M30" s="10" t="s">
        <v>28</v>
      </c>
      <c r="N30" s="10">
        <f t="shared" si="1"/>
        <v>17</v>
      </c>
      <c r="O30" s="11">
        <v>44657</v>
      </c>
      <c r="P30" s="11">
        <v>44640</v>
      </c>
      <c r="Q30" s="15" t="s">
        <v>38</v>
      </c>
      <c r="R30" s="15" t="s">
        <v>1399</v>
      </c>
      <c r="S30" s="15" t="s">
        <v>39</v>
      </c>
      <c r="T30"/>
    </row>
    <row r="31" spans="1:20" ht="50.1" hidden="1" customHeight="1">
      <c r="A31" s="10" t="s">
        <v>1179</v>
      </c>
      <c r="B31" s="11">
        <v>40490</v>
      </c>
      <c r="C31" s="32">
        <f t="shared" si="0"/>
        <v>11.345205479452055</v>
      </c>
      <c r="D31" s="37">
        <v>52</v>
      </c>
      <c r="E31" s="33" t="s">
        <v>1180</v>
      </c>
      <c r="F31" s="10" t="s">
        <v>50</v>
      </c>
      <c r="G31" s="10" t="s">
        <v>22</v>
      </c>
      <c r="H31" s="10" t="s">
        <v>363</v>
      </c>
      <c r="I31" s="10" t="s">
        <v>35</v>
      </c>
      <c r="J31" s="10" t="s">
        <v>25</v>
      </c>
      <c r="K31" s="10" t="s">
        <v>36</v>
      </c>
      <c r="L31" s="10" t="s">
        <v>1181</v>
      </c>
      <c r="M31" s="10" t="s">
        <v>28</v>
      </c>
      <c r="N31" s="10">
        <f t="shared" si="1"/>
        <v>26</v>
      </c>
      <c r="O31" s="11">
        <v>44657</v>
      </c>
      <c r="P31" s="11">
        <v>44631</v>
      </c>
      <c r="Q31" s="15" t="s">
        <v>29</v>
      </c>
      <c r="R31" s="15">
        <v>1</v>
      </c>
      <c r="S31" s="15" t="s">
        <v>30</v>
      </c>
      <c r="T31"/>
    </row>
    <row r="32" spans="1:20" ht="50.1" hidden="1" customHeight="1">
      <c r="A32" s="10" t="s">
        <v>1428</v>
      </c>
      <c r="B32" s="11">
        <v>38315</v>
      </c>
      <c r="C32" s="32">
        <f t="shared" si="0"/>
        <v>17.202739726027396</v>
      </c>
      <c r="D32" s="37">
        <v>47</v>
      </c>
      <c r="E32" s="33" t="s">
        <v>1429</v>
      </c>
      <c r="F32" s="10" t="s">
        <v>80</v>
      </c>
      <c r="G32" s="10" t="s">
        <v>22</v>
      </c>
      <c r="H32" s="10" t="s">
        <v>788</v>
      </c>
      <c r="I32" s="10" t="s">
        <v>35</v>
      </c>
      <c r="J32" s="10" t="s">
        <v>25</v>
      </c>
      <c r="K32" s="10" t="s">
        <v>26</v>
      </c>
      <c r="L32" s="10" t="s">
        <v>1430</v>
      </c>
      <c r="M32" s="10" t="s">
        <v>28</v>
      </c>
      <c r="N32" s="10">
        <f t="shared" si="1"/>
        <v>63</v>
      </c>
      <c r="O32" s="11">
        <v>44657</v>
      </c>
      <c r="P32" s="11">
        <v>44594</v>
      </c>
      <c r="Q32" s="15" t="s">
        <v>29</v>
      </c>
      <c r="R32" s="15">
        <v>1</v>
      </c>
      <c r="S32" s="15" t="s">
        <v>30</v>
      </c>
      <c r="T32"/>
    </row>
    <row r="33" spans="1:20" ht="50.1" hidden="1" customHeight="1">
      <c r="A33" s="10" t="s">
        <v>1011</v>
      </c>
      <c r="B33" s="11">
        <v>44501</v>
      </c>
      <c r="C33" s="32">
        <f t="shared" si="0"/>
        <v>0.10684931506849316</v>
      </c>
      <c r="D33" s="37">
        <v>50</v>
      </c>
      <c r="E33" s="33" t="s">
        <v>1012</v>
      </c>
      <c r="F33" s="10" t="s">
        <v>178</v>
      </c>
      <c r="G33" s="10" t="s">
        <v>33</v>
      </c>
      <c r="H33" s="10" t="s">
        <v>42</v>
      </c>
      <c r="I33" s="10" t="s">
        <v>35</v>
      </c>
      <c r="J33" s="10" t="s">
        <v>221</v>
      </c>
      <c r="K33" s="10" t="s">
        <v>36</v>
      </c>
      <c r="L33" s="10" t="s">
        <v>1013</v>
      </c>
      <c r="M33" s="10" t="s">
        <v>28</v>
      </c>
      <c r="N33" s="10">
        <f t="shared" si="1"/>
        <v>117</v>
      </c>
      <c r="O33" s="11">
        <v>44657</v>
      </c>
      <c r="P33" s="11">
        <v>44540</v>
      </c>
      <c r="Q33" s="15" t="s">
        <v>125</v>
      </c>
      <c r="R33" s="15">
        <v>2</v>
      </c>
      <c r="S33" s="15" t="s">
        <v>126</v>
      </c>
      <c r="T33"/>
    </row>
    <row r="34" spans="1:20" ht="50.1" hidden="1" customHeight="1">
      <c r="A34" s="10" t="s">
        <v>1454</v>
      </c>
      <c r="B34" s="11">
        <v>39909</v>
      </c>
      <c r="C34" s="32">
        <f t="shared" ref="C34:C65" si="2">(P34-B34)/365</f>
        <v>12.989041095890411</v>
      </c>
      <c r="D34" s="37">
        <v>48</v>
      </c>
      <c r="E34" s="33" t="s">
        <v>1455</v>
      </c>
      <c r="F34" s="10" t="s">
        <v>80</v>
      </c>
      <c r="G34" s="10" t="s">
        <v>33</v>
      </c>
      <c r="H34" s="10" t="s">
        <v>349</v>
      </c>
      <c r="I34" s="10" t="s">
        <v>35</v>
      </c>
      <c r="J34" s="10" t="s">
        <v>74</v>
      </c>
      <c r="K34" s="10" t="s">
        <v>36</v>
      </c>
      <c r="L34" s="10" t="s">
        <v>1456</v>
      </c>
      <c r="M34" s="10" t="s">
        <v>28</v>
      </c>
      <c r="N34" s="10">
        <f t="shared" si="1"/>
        <v>8</v>
      </c>
      <c r="O34" s="11">
        <v>44658</v>
      </c>
      <c r="P34" s="11">
        <v>44650</v>
      </c>
      <c r="Q34" s="15" t="s">
        <v>1482</v>
      </c>
      <c r="R34" s="15" t="s">
        <v>55</v>
      </c>
      <c r="S34" s="15" t="s">
        <v>1482</v>
      </c>
      <c r="T34"/>
    </row>
    <row r="35" spans="1:20" ht="50.1" hidden="1" customHeight="1">
      <c r="A35" s="10" t="s">
        <v>1438</v>
      </c>
      <c r="B35" s="11">
        <v>44375</v>
      </c>
      <c r="C35" s="32">
        <f t="shared" si="2"/>
        <v>0.74794520547945209</v>
      </c>
      <c r="D35" s="37">
        <v>22</v>
      </c>
      <c r="E35" s="33" t="s">
        <v>1439</v>
      </c>
      <c r="F35" s="10" t="s">
        <v>202</v>
      </c>
      <c r="G35" s="10" t="s">
        <v>33</v>
      </c>
      <c r="H35" s="10" t="s">
        <v>51</v>
      </c>
      <c r="I35" s="10" t="s">
        <v>35</v>
      </c>
      <c r="J35" s="10" t="s">
        <v>25</v>
      </c>
      <c r="K35" s="10" t="s">
        <v>36</v>
      </c>
      <c r="L35" s="10" t="s">
        <v>1440</v>
      </c>
      <c r="M35" s="10" t="s">
        <v>28</v>
      </c>
      <c r="N35" s="10">
        <f t="shared" si="1"/>
        <v>10</v>
      </c>
      <c r="O35" s="11">
        <v>44658</v>
      </c>
      <c r="P35" s="11">
        <v>44648</v>
      </c>
      <c r="Q35" s="15" t="s">
        <v>650</v>
      </c>
      <c r="R35" s="15">
        <v>5</v>
      </c>
      <c r="S35" s="15" t="s">
        <v>96</v>
      </c>
      <c r="T35"/>
    </row>
    <row r="36" spans="1:20" ht="50.1" hidden="1" customHeight="1">
      <c r="A36" s="10" t="s">
        <v>1312</v>
      </c>
      <c r="B36" s="11">
        <v>40378</v>
      </c>
      <c r="C36" s="32">
        <f t="shared" si="2"/>
        <v>11.69041095890411</v>
      </c>
      <c r="D36" s="37">
        <v>51</v>
      </c>
      <c r="E36" s="33" t="s">
        <v>1313</v>
      </c>
      <c r="F36" s="10" t="s">
        <v>80</v>
      </c>
      <c r="G36" s="10" t="s">
        <v>22</v>
      </c>
      <c r="H36" s="10" t="s">
        <v>173</v>
      </c>
      <c r="I36" s="10" t="s">
        <v>35</v>
      </c>
      <c r="J36" s="10" t="s">
        <v>139</v>
      </c>
      <c r="K36" s="10" t="s">
        <v>26</v>
      </c>
      <c r="L36" s="10" t="s">
        <v>1314</v>
      </c>
      <c r="M36" s="10" t="s">
        <v>28</v>
      </c>
      <c r="N36" s="10">
        <f t="shared" si="1"/>
        <v>13</v>
      </c>
      <c r="O36" s="11">
        <v>44658</v>
      </c>
      <c r="P36" s="11">
        <v>44645</v>
      </c>
      <c r="Q36" s="15" t="s">
        <v>1482</v>
      </c>
      <c r="R36" s="15" t="s">
        <v>55</v>
      </c>
      <c r="S36" s="15" t="s">
        <v>1482</v>
      </c>
      <c r="T36"/>
    </row>
    <row r="37" spans="1:20" ht="50.1" hidden="1" customHeight="1">
      <c r="A37" s="10" t="s">
        <v>1249</v>
      </c>
      <c r="B37" s="11">
        <v>39230</v>
      </c>
      <c r="C37" s="32">
        <f t="shared" si="2"/>
        <v>14.12054794520548</v>
      </c>
      <c r="D37" s="37">
        <v>54</v>
      </c>
      <c r="E37" s="33" t="s">
        <v>1250</v>
      </c>
      <c r="F37" s="10" t="s">
        <v>80</v>
      </c>
      <c r="G37" s="10" t="s">
        <v>22</v>
      </c>
      <c r="H37" s="10" t="s">
        <v>66</v>
      </c>
      <c r="I37" s="10" t="s">
        <v>35</v>
      </c>
      <c r="J37" s="10" t="s">
        <v>123</v>
      </c>
      <c r="K37" s="10" t="s">
        <v>36</v>
      </c>
      <c r="L37" s="10" t="s">
        <v>1251</v>
      </c>
      <c r="M37" s="10" t="s">
        <v>28</v>
      </c>
      <c r="N37" s="10">
        <f t="shared" si="1"/>
        <v>274</v>
      </c>
      <c r="O37" s="11">
        <v>44658</v>
      </c>
      <c r="P37" s="11">
        <v>44384</v>
      </c>
      <c r="Q37" s="15" t="s">
        <v>66</v>
      </c>
      <c r="R37" s="15" t="s">
        <v>55</v>
      </c>
      <c r="S37" s="15" t="s">
        <v>69</v>
      </c>
      <c r="T37"/>
    </row>
    <row r="38" spans="1:20" ht="50.1" customHeight="1">
      <c r="A38" s="10" t="s">
        <v>1499</v>
      </c>
      <c r="B38" s="11">
        <v>44588</v>
      </c>
      <c r="C38" s="32">
        <f t="shared" si="2"/>
        <v>0.19726027397260273</v>
      </c>
      <c r="D38" s="37">
        <v>22</v>
      </c>
      <c r="E38" s="33" t="s">
        <v>1500</v>
      </c>
      <c r="F38" s="10" t="s">
        <v>129</v>
      </c>
      <c r="G38" s="10" t="s">
        <v>22</v>
      </c>
      <c r="H38" s="10" t="s">
        <v>23</v>
      </c>
      <c r="I38" s="10" t="s">
        <v>35</v>
      </c>
      <c r="J38" s="10" t="s">
        <v>25</v>
      </c>
      <c r="K38" s="10" t="s">
        <v>26</v>
      </c>
      <c r="L38" s="10" t="s">
        <v>1501</v>
      </c>
      <c r="M38" s="10" t="s">
        <v>28</v>
      </c>
      <c r="N38" s="10">
        <f t="shared" si="1"/>
        <v>0</v>
      </c>
      <c r="O38" s="11">
        <v>44660</v>
      </c>
      <c r="P38" s="11">
        <v>44660</v>
      </c>
      <c r="Q38" s="15" t="s">
        <v>439</v>
      </c>
      <c r="R38" s="15" t="s">
        <v>55</v>
      </c>
      <c r="S38" s="15" t="s">
        <v>726</v>
      </c>
      <c r="T38"/>
    </row>
    <row r="39" spans="1:20" ht="50.1" customHeight="1">
      <c r="A39" s="10" t="s">
        <v>1496</v>
      </c>
      <c r="B39" s="11">
        <v>31765</v>
      </c>
      <c r="C39" s="32">
        <f t="shared" si="2"/>
        <v>35.328767123287669</v>
      </c>
      <c r="D39" s="37">
        <v>57</v>
      </c>
      <c r="E39" s="33" t="s">
        <v>1497</v>
      </c>
      <c r="F39" s="10" t="s">
        <v>21</v>
      </c>
      <c r="G39" s="10" t="s">
        <v>33</v>
      </c>
      <c r="H39" s="10" t="s">
        <v>42</v>
      </c>
      <c r="I39" s="10" t="s">
        <v>35</v>
      </c>
      <c r="J39" s="10" t="s">
        <v>86</v>
      </c>
      <c r="K39" s="10" t="s">
        <v>26</v>
      </c>
      <c r="L39" s="10" t="s">
        <v>1498</v>
      </c>
      <c r="M39" s="10" t="s">
        <v>28</v>
      </c>
      <c r="N39" s="10">
        <f t="shared" si="1"/>
        <v>2</v>
      </c>
      <c r="O39" s="11">
        <v>44662</v>
      </c>
      <c r="P39" s="11">
        <v>44660</v>
      </c>
      <c r="Q39" s="15" t="s">
        <v>119</v>
      </c>
      <c r="R39" s="15" t="s">
        <v>55</v>
      </c>
      <c r="S39" s="15" t="s">
        <v>120</v>
      </c>
      <c r="T39"/>
    </row>
    <row r="40" spans="1:20" ht="50.1" customHeight="1">
      <c r="A40" s="10" t="s">
        <v>1502</v>
      </c>
      <c r="B40" s="11">
        <v>44494</v>
      </c>
      <c r="C40" s="32">
        <f t="shared" si="2"/>
        <v>0.45479452054794522</v>
      </c>
      <c r="D40" s="37">
        <v>49</v>
      </c>
      <c r="E40" s="33" t="s">
        <v>1503</v>
      </c>
      <c r="F40" s="10" t="s">
        <v>58</v>
      </c>
      <c r="G40" s="10" t="s">
        <v>22</v>
      </c>
      <c r="H40" s="10" t="s">
        <v>23</v>
      </c>
      <c r="I40" s="10" t="s">
        <v>35</v>
      </c>
      <c r="J40" s="10" t="s">
        <v>249</v>
      </c>
      <c r="K40" s="10" t="s">
        <v>104</v>
      </c>
      <c r="L40" s="10" t="s">
        <v>1504</v>
      </c>
      <c r="M40" s="10" t="s">
        <v>28</v>
      </c>
      <c r="N40" s="10">
        <f t="shared" si="1"/>
        <v>2</v>
      </c>
      <c r="O40" s="11">
        <v>44662</v>
      </c>
      <c r="P40" s="11">
        <v>44660</v>
      </c>
      <c r="Q40" s="15" t="s">
        <v>29</v>
      </c>
      <c r="R40" s="15">
        <v>1</v>
      </c>
      <c r="S40" s="15" t="s">
        <v>30</v>
      </c>
      <c r="T40"/>
    </row>
    <row r="41" spans="1:20" ht="50.1" customHeight="1">
      <c r="A41" s="18" t="s">
        <v>1514</v>
      </c>
      <c r="B41" s="11">
        <v>39391</v>
      </c>
      <c r="C41" s="32">
        <f t="shared" si="2"/>
        <v>14.424657534246576</v>
      </c>
      <c r="D41" s="37">
        <v>35</v>
      </c>
      <c r="E41" s="33" t="s">
        <v>1515</v>
      </c>
      <c r="F41" s="10" t="s">
        <v>80</v>
      </c>
      <c r="G41" s="10" t="s">
        <v>33</v>
      </c>
      <c r="H41" s="10" t="s">
        <v>73</v>
      </c>
      <c r="I41" s="10" t="s">
        <v>35</v>
      </c>
      <c r="J41" s="10" t="s">
        <v>123</v>
      </c>
      <c r="K41" s="10" t="s">
        <v>256</v>
      </c>
      <c r="L41" s="10" t="s">
        <v>1516</v>
      </c>
      <c r="M41" s="10" t="s">
        <v>28</v>
      </c>
      <c r="N41" s="10">
        <f t="shared" si="1"/>
        <v>6</v>
      </c>
      <c r="O41" s="11">
        <v>44662</v>
      </c>
      <c r="P41" s="11">
        <v>44656</v>
      </c>
      <c r="Q41" s="15" t="s">
        <v>136</v>
      </c>
      <c r="R41" s="15" t="s">
        <v>55</v>
      </c>
      <c r="S41" s="15" t="s">
        <v>346</v>
      </c>
      <c r="T41"/>
    </row>
    <row r="42" spans="1:20" ht="50.1" customHeight="1">
      <c r="A42" s="10" t="s">
        <v>1412</v>
      </c>
      <c r="B42" s="11">
        <v>42072</v>
      </c>
      <c r="C42" s="32">
        <f t="shared" si="2"/>
        <v>7.0767123287671234</v>
      </c>
      <c r="D42" s="37">
        <v>51</v>
      </c>
      <c r="E42" s="33" t="s">
        <v>1413</v>
      </c>
      <c r="F42" s="10" t="s">
        <v>58</v>
      </c>
      <c r="G42" s="10" t="s">
        <v>22</v>
      </c>
      <c r="H42" s="10" t="s">
        <v>23</v>
      </c>
      <c r="I42" s="10" t="s">
        <v>35</v>
      </c>
      <c r="J42" s="10" t="s">
        <v>25</v>
      </c>
      <c r="K42" s="10" t="s">
        <v>36</v>
      </c>
      <c r="L42" s="10" t="s">
        <v>1414</v>
      </c>
      <c r="M42" s="10" t="s">
        <v>28</v>
      </c>
      <c r="N42" s="10">
        <f t="shared" si="1"/>
        <v>7</v>
      </c>
      <c r="O42" s="11">
        <v>44662</v>
      </c>
      <c r="P42" s="11">
        <v>44655</v>
      </c>
      <c r="Q42" s="15" t="s">
        <v>29</v>
      </c>
      <c r="R42" s="15">
        <v>1</v>
      </c>
      <c r="S42" s="15" t="s">
        <v>30</v>
      </c>
      <c r="T42"/>
    </row>
    <row r="43" spans="1:20" ht="50.1" hidden="1" customHeight="1">
      <c r="A43" s="10" t="s">
        <v>1425</v>
      </c>
      <c r="B43" s="11">
        <v>39234</v>
      </c>
      <c r="C43" s="32">
        <f t="shared" si="2"/>
        <v>14.780821917808218</v>
      </c>
      <c r="D43" s="37">
        <v>48</v>
      </c>
      <c r="E43" s="33" t="s">
        <v>1426</v>
      </c>
      <c r="F43" s="10" t="s">
        <v>80</v>
      </c>
      <c r="G43" s="10" t="s">
        <v>22</v>
      </c>
      <c r="H43" s="10" t="s">
        <v>66</v>
      </c>
      <c r="I43" s="10" t="s">
        <v>35</v>
      </c>
      <c r="J43" s="10" t="s">
        <v>123</v>
      </c>
      <c r="K43" s="10" t="s">
        <v>36</v>
      </c>
      <c r="L43" s="10" t="s">
        <v>1427</v>
      </c>
      <c r="M43" s="10" t="s">
        <v>28</v>
      </c>
      <c r="N43" s="10">
        <f t="shared" si="1"/>
        <v>34</v>
      </c>
      <c r="O43" s="11">
        <v>44663</v>
      </c>
      <c r="P43" s="11">
        <v>44629</v>
      </c>
      <c r="Q43" s="15" t="s">
        <v>66</v>
      </c>
      <c r="R43" s="15" t="s">
        <v>55</v>
      </c>
      <c r="S43" s="15" t="s">
        <v>69</v>
      </c>
      <c r="T43"/>
    </row>
    <row r="44" spans="1:20" ht="50.1" hidden="1" customHeight="1">
      <c r="A44" s="10" t="s">
        <v>1220</v>
      </c>
      <c r="B44" s="11">
        <v>34645</v>
      </c>
      <c r="C44" s="32">
        <f t="shared" si="2"/>
        <v>27.356164383561644</v>
      </c>
      <c r="D44" s="37">
        <v>61</v>
      </c>
      <c r="E44" s="33" t="s">
        <v>1221</v>
      </c>
      <c r="F44" s="10" t="s">
        <v>80</v>
      </c>
      <c r="G44" s="10" t="s">
        <v>33</v>
      </c>
      <c r="H44" s="10" t="s">
        <v>42</v>
      </c>
      <c r="I44" s="10" t="s">
        <v>35</v>
      </c>
      <c r="J44" s="10" t="s">
        <v>86</v>
      </c>
      <c r="K44" s="10" t="s">
        <v>26</v>
      </c>
      <c r="L44" s="10" t="s">
        <v>1222</v>
      </c>
      <c r="M44" s="10" t="s">
        <v>28</v>
      </c>
      <c r="N44" s="10">
        <f t="shared" si="1"/>
        <v>32</v>
      </c>
      <c r="O44" s="11">
        <v>44662</v>
      </c>
      <c r="P44" s="11">
        <v>44630</v>
      </c>
      <c r="Q44" s="15" t="s">
        <v>125</v>
      </c>
      <c r="R44" s="15">
        <v>2</v>
      </c>
      <c r="S44" s="15" t="s">
        <v>126</v>
      </c>
      <c r="T44"/>
    </row>
    <row r="45" spans="1:20" ht="50.1" hidden="1" customHeight="1">
      <c r="A45" s="10" t="s">
        <v>1318</v>
      </c>
      <c r="B45" s="11">
        <v>35681</v>
      </c>
      <c r="C45" s="32">
        <f t="shared" si="2"/>
        <v>24.476712328767125</v>
      </c>
      <c r="D45" s="37">
        <v>56</v>
      </c>
      <c r="E45" s="33" t="s">
        <v>1319</v>
      </c>
      <c r="F45" s="10" t="s">
        <v>80</v>
      </c>
      <c r="G45" s="10" t="s">
        <v>33</v>
      </c>
      <c r="H45" s="10" t="s">
        <v>51</v>
      </c>
      <c r="I45" s="10" t="s">
        <v>35</v>
      </c>
      <c r="J45" s="10" t="s">
        <v>86</v>
      </c>
      <c r="K45" s="10" t="s">
        <v>36</v>
      </c>
      <c r="L45" s="10" t="s">
        <v>1320</v>
      </c>
      <c r="M45" s="10" t="s">
        <v>28</v>
      </c>
      <c r="N45" s="10">
        <f t="shared" si="1"/>
        <v>47</v>
      </c>
      <c r="O45" s="11">
        <v>44662</v>
      </c>
      <c r="P45" s="11">
        <v>44615</v>
      </c>
      <c r="Q45" s="15" t="s">
        <v>1321</v>
      </c>
      <c r="R45" s="15" t="s">
        <v>55</v>
      </c>
      <c r="S45" s="15" t="s">
        <v>47</v>
      </c>
      <c r="T45"/>
    </row>
    <row r="46" spans="1:20" ht="50.1" customHeight="1">
      <c r="A46" s="10" t="s">
        <v>1479</v>
      </c>
      <c r="B46" s="11">
        <v>35450</v>
      </c>
      <c r="C46" s="32">
        <f t="shared" si="2"/>
        <v>25.224657534246575</v>
      </c>
      <c r="D46" s="37">
        <v>50</v>
      </c>
      <c r="E46" s="33" t="s">
        <v>1480</v>
      </c>
      <c r="F46" s="10" t="s">
        <v>80</v>
      </c>
      <c r="G46" s="10" t="s">
        <v>22</v>
      </c>
      <c r="H46" s="10" t="s">
        <v>173</v>
      </c>
      <c r="I46" s="10" t="s">
        <v>35</v>
      </c>
      <c r="J46" s="10" t="s">
        <v>221</v>
      </c>
      <c r="K46" s="10" t="s">
        <v>250</v>
      </c>
      <c r="L46" s="10" t="s">
        <v>1481</v>
      </c>
      <c r="M46" s="10" t="s">
        <v>28</v>
      </c>
      <c r="N46" s="10">
        <f t="shared" si="1"/>
        <v>6</v>
      </c>
      <c r="O46" s="11">
        <v>44663</v>
      </c>
      <c r="P46" s="11">
        <v>44657</v>
      </c>
      <c r="Q46" s="15" t="s">
        <v>1482</v>
      </c>
      <c r="R46" s="15" t="s">
        <v>55</v>
      </c>
      <c r="S46" s="15" t="s">
        <v>1482</v>
      </c>
      <c r="T46"/>
    </row>
    <row r="47" spans="1:20" ht="50.1" hidden="1" customHeight="1">
      <c r="A47" s="10" t="s">
        <v>1353</v>
      </c>
      <c r="B47" s="11">
        <v>39097</v>
      </c>
      <c r="C47" s="32">
        <f t="shared" si="2"/>
        <v>15.180821917808219</v>
      </c>
      <c r="D47" s="37">
        <v>48</v>
      </c>
      <c r="E47" s="33" t="s">
        <v>1354</v>
      </c>
      <c r="F47" s="10" t="s">
        <v>80</v>
      </c>
      <c r="G47" s="10" t="s">
        <v>33</v>
      </c>
      <c r="H47" s="10" t="s">
        <v>73</v>
      </c>
      <c r="I47" s="10" t="s">
        <v>35</v>
      </c>
      <c r="J47" s="10" t="s">
        <v>25</v>
      </c>
      <c r="K47" s="10" t="s">
        <v>36</v>
      </c>
      <c r="L47" s="10" t="s">
        <v>1355</v>
      </c>
      <c r="M47" s="10" t="s">
        <v>28</v>
      </c>
      <c r="N47" s="10">
        <f t="shared" si="1"/>
        <v>25</v>
      </c>
      <c r="O47" s="11">
        <v>44663</v>
      </c>
      <c r="P47" s="11">
        <v>44638</v>
      </c>
      <c r="Q47" s="15" t="s">
        <v>650</v>
      </c>
      <c r="R47" s="15" t="s">
        <v>1178</v>
      </c>
      <c r="S47" s="15" t="s">
        <v>96</v>
      </c>
      <c r="T47"/>
    </row>
    <row r="48" spans="1:20" ht="50.1" hidden="1" customHeight="1">
      <c r="A48" s="10" t="s">
        <v>1651</v>
      </c>
      <c r="B48" s="11">
        <v>44490</v>
      </c>
      <c r="C48" s="32">
        <f t="shared" si="2"/>
        <v>0.43287671232876712</v>
      </c>
      <c r="D48" s="37">
        <v>58</v>
      </c>
      <c r="E48" s="33" t="s">
        <v>1652</v>
      </c>
      <c r="F48" s="10" t="s">
        <v>80</v>
      </c>
      <c r="G48" s="10" t="s">
        <v>400</v>
      </c>
      <c r="H48" s="10" t="s">
        <v>437</v>
      </c>
      <c r="I48" s="10" t="s">
        <v>35</v>
      </c>
      <c r="J48" s="10" t="s">
        <v>620</v>
      </c>
      <c r="K48" s="10" t="s">
        <v>26</v>
      </c>
      <c r="L48" s="10" t="s">
        <v>1653</v>
      </c>
      <c r="M48" s="10" t="s">
        <v>28</v>
      </c>
      <c r="N48" s="10">
        <f t="shared" si="1"/>
        <v>29</v>
      </c>
      <c r="O48" s="11">
        <v>44677</v>
      </c>
      <c r="P48" s="11">
        <v>44648</v>
      </c>
      <c r="Q48" s="15" t="s">
        <v>402</v>
      </c>
      <c r="R48" s="15" t="s">
        <v>55</v>
      </c>
      <c r="S48" s="15" t="s">
        <v>47</v>
      </c>
    </row>
    <row r="49" spans="1:20" ht="50.1" hidden="1" customHeight="1">
      <c r="A49" s="10" t="s">
        <v>1444</v>
      </c>
      <c r="B49" s="11">
        <v>35275</v>
      </c>
      <c r="C49" s="32">
        <f t="shared" si="2"/>
        <v>25.682191780821917</v>
      </c>
      <c r="D49" s="37">
        <v>59</v>
      </c>
      <c r="E49" s="33" t="s">
        <v>1445</v>
      </c>
      <c r="F49" s="10" t="s">
        <v>80</v>
      </c>
      <c r="G49" s="10" t="s">
        <v>551</v>
      </c>
      <c r="H49" s="10" t="s">
        <v>1446</v>
      </c>
      <c r="I49" s="10" t="s">
        <v>35</v>
      </c>
      <c r="J49" s="10" t="s">
        <v>150</v>
      </c>
      <c r="K49" s="10" t="s">
        <v>250</v>
      </c>
      <c r="L49" s="10" t="s">
        <v>1447</v>
      </c>
      <c r="M49" s="10" t="s">
        <v>28</v>
      </c>
      <c r="N49" s="10">
        <f t="shared" si="1"/>
        <v>15</v>
      </c>
      <c r="O49" s="11">
        <v>44664</v>
      </c>
      <c r="P49" s="11">
        <v>44649</v>
      </c>
      <c r="Q49" s="15" t="s">
        <v>182</v>
      </c>
      <c r="R49" s="15" t="s">
        <v>55</v>
      </c>
      <c r="S49" s="15" t="s">
        <v>47</v>
      </c>
      <c r="T49"/>
    </row>
    <row r="50" spans="1:20" ht="50.1" hidden="1" customHeight="1">
      <c r="A50" s="10" t="s">
        <v>1547</v>
      </c>
      <c r="B50" s="11">
        <v>44452</v>
      </c>
      <c r="C50" s="32">
        <f t="shared" si="2"/>
        <v>0.53972602739726028</v>
      </c>
      <c r="D50" s="37">
        <v>54</v>
      </c>
      <c r="E50" s="33" t="s">
        <v>1548</v>
      </c>
      <c r="F50" s="10" t="s">
        <v>80</v>
      </c>
      <c r="G50" s="10" t="s">
        <v>400</v>
      </c>
      <c r="H50" s="10" t="s">
        <v>250</v>
      </c>
      <c r="I50" s="10" t="s">
        <v>35</v>
      </c>
      <c r="J50" s="10" t="s">
        <v>150</v>
      </c>
      <c r="K50" s="10" t="s">
        <v>26</v>
      </c>
      <c r="L50" s="10" t="s">
        <v>1549</v>
      </c>
      <c r="M50" s="10" t="s">
        <v>28</v>
      </c>
      <c r="N50" s="10">
        <f t="shared" si="1"/>
        <v>21</v>
      </c>
      <c r="O50" s="11">
        <v>44670</v>
      </c>
      <c r="P50" s="11">
        <v>44649</v>
      </c>
      <c r="Q50" s="15" t="s">
        <v>402</v>
      </c>
      <c r="R50" s="15" t="s">
        <v>55</v>
      </c>
      <c r="S50" s="15" t="s">
        <v>47</v>
      </c>
    </row>
    <row r="51" spans="1:20" ht="50.1" customHeight="1">
      <c r="A51" s="10" t="s">
        <v>1544</v>
      </c>
      <c r="B51" s="11">
        <v>31164</v>
      </c>
      <c r="C51" s="32">
        <f t="shared" si="2"/>
        <v>36.983561643835614</v>
      </c>
      <c r="D51" s="37">
        <v>56</v>
      </c>
      <c r="E51" s="33" t="s">
        <v>1545</v>
      </c>
      <c r="F51" s="10" t="s">
        <v>21</v>
      </c>
      <c r="G51" s="10" t="s">
        <v>33</v>
      </c>
      <c r="H51" s="10" t="s">
        <v>51</v>
      </c>
      <c r="I51" s="10" t="s">
        <v>35</v>
      </c>
      <c r="J51" s="10" t="s">
        <v>25</v>
      </c>
      <c r="K51" s="10" t="s">
        <v>36</v>
      </c>
      <c r="L51" s="10" t="s">
        <v>1546</v>
      </c>
      <c r="M51" s="10" t="s">
        <v>28</v>
      </c>
      <c r="N51" s="10">
        <f t="shared" si="1"/>
        <v>1</v>
      </c>
      <c r="O51" s="11">
        <v>44664</v>
      </c>
      <c r="P51" s="11">
        <v>44663</v>
      </c>
      <c r="Q51" s="15" t="s">
        <v>38</v>
      </c>
      <c r="R51" s="15" t="s">
        <v>897</v>
      </c>
      <c r="S51" s="15" t="s">
        <v>39</v>
      </c>
      <c r="T51"/>
    </row>
    <row r="52" spans="1:20" ht="50.1" customHeight="1">
      <c r="A52" s="10" t="s">
        <v>1508</v>
      </c>
      <c r="B52" s="11">
        <v>44466</v>
      </c>
      <c r="C52" s="32">
        <f t="shared" si="2"/>
        <v>0.53424657534246578</v>
      </c>
      <c r="D52" s="37">
        <v>23</v>
      </c>
      <c r="E52" s="33" t="s">
        <v>1509</v>
      </c>
      <c r="F52" s="10" t="s">
        <v>344</v>
      </c>
      <c r="G52" s="10" t="s">
        <v>33</v>
      </c>
      <c r="H52" s="10" t="s">
        <v>250</v>
      </c>
      <c r="I52" s="10" t="s">
        <v>35</v>
      </c>
      <c r="J52" s="10" t="s">
        <v>150</v>
      </c>
      <c r="K52" s="10" t="s">
        <v>26</v>
      </c>
      <c r="L52" s="10" t="s">
        <v>1510</v>
      </c>
      <c r="M52" s="10" t="s">
        <v>28</v>
      </c>
      <c r="N52" s="10">
        <f t="shared" si="1"/>
        <v>3</v>
      </c>
      <c r="O52" s="11">
        <v>44664</v>
      </c>
      <c r="P52" s="11">
        <v>44661</v>
      </c>
      <c r="Q52" s="15" t="s">
        <v>439</v>
      </c>
      <c r="R52" s="15" t="s">
        <v>55</v>
      </c>
      <c r="S52" s="15" t="s">
        <v>726</v>
      </c>
      <c r="T52"/>
    </row>
    <row r="53" spans="1:20" ht="50.1" customHeight="1">
      <c r="A53" s="10" t="s">
        <v>1535</v>
      </c>
      <c r="B53" s="11">
        <v>42303</v>
      </c>
      <c r="C53" s="32">
        <f t="shared" si="2"/>
        <v>6.4547945205479449</v>
      </c>
      <c r="D53" s="37">
        <v>37</v>
      </c>
      <c r="E53" s="33" t="s">
        <v>1536</v>
      </c>
      <c r="F53" s="10" t="s">
        <v>80</v>
      </c>
      <c r="G53" s="10" t="s">
        <v>22</v>
      </c>
      <c r="H53" s="10" t="s">
        <v>66</v>
      </c>
      <c r="I53" s="10" t="s">
        <v>35</v>
      </c>
      <c r="J53" s="10" t="s">
        <v>123</v>
      </c>
      <c r="K53" s="10" t="s">
        <v>104</v>
      </c>
      <c r="L53" s="10" t="s">
        <v>1537</v>
      </c>
      <c r="M53" s="10" t="s">
        <v>28</v>
      </c>
      <c r="N53" s="10">
        <f t="shared" si="1"/>
        <v>5</v>
      </c>
      <c r="O53" s="11">
        <v>44664</v>
      </c>
      <c r="P53" s="11">
        <v>44659</v>
      </c>
      <c r="Q53" s="15" t="s">
        <v>66</v>
      </c>
      <c r="R53" s="15" t="s">
        <v>55</v>
      </c>
      <c r="S53" s="15" t="s">
        <v>69</v>
      </c>
      <c r="T53"/>
    </row>
    <row r="54" spans="1:20" ht="50.1" customHeight="1">
      <c r="A54" s="10" t="s">
        <v>1532</v>
      </c>
      <c r="B54" s="11">
        <v>39861</v>
      </c>
      <c r="C54" s="32">
        <f t="shared" si="2"/>
        <v>13.142465753424657</v>
      </c>
      <c r="D54" s="37">
        <v>47</v>
      </c>
      <c r="E54" s="33" t="s">
        <v>1533</v>
      </c>
      <c r="F54" s="10" t="s">
        <v>80</v>
      </c>
      <c r="G54" s="10" t="s">
        <v>33</v>
      </c>
      <c r="H54" s="10" t="s">
        <v>51</v>
      </c>
      <c r="I54" s="10" t="s">
        <v>35</v>
      </c>
      <c r="J54" s="10" t="s">
        <v>25</v>
      </c>
      <c r="K54" s="10" t="s">
        <v>36</v>
      </c>
      <c r="L54" s="10" t="s">
        <v>1534</v>
      </c>
      <c r="M54" s="10" t="s">
        <v>28</v>
      </c>
      <c r="N54" s="10">
        <f t="shared" si="1"/>
        <v>6</v>
      </c>
      <c r="O54" s="11">
        <v>44664</v>
      </c>
      <c r="P54" s="11">
        <v>44658</v>
      </c>
      <c r="Q54" s="15" t="s">
        <v>499</v>
      </c>
      <c r="R54" s="15" t="s">
        <v>55</v>
      </c>
      <c r="S54" s="15" t="s">
        <v>47</v>
      </c>
      <c r="T54"/>
    </row>
    <row r="55" spans="1:20" ht="50.1" customHeight="1">
      <c r="A55" s="10" t="s">
        <v>1528</v>
      </c>
      <c r="B55" s="11">
        <v>35205</v>
      </c>
      <c r="C55" s="32">
        <f t="shared" si="2"/>
        <v>25.895890410958906</v>
      </c>
      <c r="D55" s="37">
        <v>61</v>
      </c>
      <c r="E55" s="33" t="s">
        <v>1529</v>
      </c>
      <c r="F55" s="10" t="s">
        <v>80</v>
      </c>
      <c r="G55" s="10" t="s">
        <v>33</v>
      </c>
      <c r="H55" s="10" t="s">
        <v>51</v>
      </c>
      <c r="I55" s="10" t="s">
        <v>35</v>
      </c>
      <c r="J55" s="10" t="s">
        <v>249</v>
      </c>
      <c r="K55" s="10" t="s">
        <v>26</v>
      </c>
      <c r="L55" s="10" t="s">
        <v>1530</v>
      </c>
      <c r="M55" s="10" t="s">
        <v>28</v>
      </c>
      <c r="N55" s="10">
        <f t="shared" si="1"/>
        <v>7</v>
      </c>
      <c r="O55" s="11">
        <v>44664</v>
      </c>
      <c r="P55" s="11">
        <v>44657</v>
      </c>
      <c r="Q55" s="15" t="s">
        <v>1531</v>
      </c>
      <c r="R55" s="15" t="s">
        <v>55</v>
      </c>
      <c r="S55" s="15" t="s">
        <v>47</v>
      </c>
      <c r="T55"/>
    </row>
    <row r="56" spans="1:20" ht="50.1" hidden="1" customHeight="1">
      <c r="A56" s="10" t="s">
        <v>1280</v>
      </c>
      <c r="B56" s="11">
        <v>42143</v>
      </c>
      <c r="C56" s="32">
        <f t="shared" si="2"/>
        <v>6.8575342465753426</v>
      </c>
      <c r="D56" s="37">
        <v>59</v>
      </c>
      <c r="E56" s="33" t="s">
        <v>1281</v>
      </c>
      <c r="F56" s="10" t="s">
        <v>1282</v>
      </c>
      <c r="G56" s="10" t="s">
        <v>22</v>
      </c>
      <c r="H56" s="10" t="s">
        <v>788</v>
      </c>
      <c r="I56" s="10" t="s">
        <v>35</v>
      </c>
      <c r="J56" s="10" t="s">
        <v>25</v>
      </c>
      <c r="K56" s="10" t="s">
        <v>104</v>
      </c>
      <c r="L56" s="10" t="s">
        <v>1283</v>
      </c>
      <c r="M56" s="10" t="s">
        <v>28</v>
      </c>
      <c r="N56" s="10">
        <f t="shared" si="1"/>
        <v>24</v>
      </c>
      <c r="O56" s="11">
        <v>44670</v>
      </c>
      <c r="P56" s="11">
        <v>44646</v>
      </c>
      <c r="Q56" s="15" t="s">
        <v>29</v>
      </c>
      <c r="R56" s="15">
        <v>10</v>
      </c>
      <c r="S56" s="15" t="s">
        <v>69</v>
      </c>
      <c r="T56"/>
    </row>
    <row r="57" spans="1:20" ht="50.1" hidden="1" customHeight="1">
      <c r="A57" s="10" t="s">
        <v>1214</v>
      </c>
      <c r="B57" s="11">
        <v>31761</v>
      </c>
      <c r="C57" s="32">
        <f t="shared" si="2"/>
        <v>35.290410958904111</v>
      </c>
      <c r="D57" s="37">
        <v>56</v>
      </c>
      <c r="E57" s="33" t="s">
        <v>1215</v>
      </c>
      <c r="F57" s="10" t="s">
        <v>344</v>
      </c>
      <c r="G57" s="10" t="s">
        <v>22</v>
      </c>
      <c r="H57" s="10" t="s">
        <v>203</v>
      </c>
      <c r="I57" s="10" t="s">
        <v>35</v>
      </c>
      <c r="J57" s="10" t="s">
        <v>86</v>
      </c>
      <c r="K57" s="10" t="s">
        <v>250</v>
      </c>
      <c r="L57" s="10" t="s">
        <v>1216</v>
      </c>
      <c r="M57" s="10" t="s">
        <v>28</v>
      </c>
      <c r="N57" s="10">
        <f t="shared" si="1"/>
        <v>29</v>
      </c>
      <c r="O57" s="11">
        <v>44671</v>
      </c>
      <c r="P57" s="11">
        <v>44642</v>
      </c>
      <c r="Q57" s="15" t="s">
        <v>29</v>
      </c>
      <c r="R57" s="15">
        <v>10</v>
      </c>
      <c r="S57" s="15" t="s">
        <v>69</v>
      </c>
      <c r="T57"/>
    </row>
    <row r="58" spans="1:20" ht="50.1" hidden="1" customHeight="1">
      <c r="A58" s="10" t="s">
        <v>1301</v>
      </c>
      <c r="B58" s="11">
        <v>36129</v>
      </c>
      <c r="C58" s="32">
        <f t="shared" si="2"/>
        <v>23.342465753424658</v>
      </c>
      <c r="D58" s="37">
        <v>48</v>
      </c>
      <c r="E58" s="33" t="s">
        <v>1302</v>
      </c>
      <c r="F58" s="10" t="s">
        <v>178</v>
      </c>
      <c r="G58" s="10" t="s">
        <v>33</v>
      </c>
      <c r="H58" s="10" t="s">
        <v>51</v>
      </c>
      <c r="I58" s="10" t="s">
        <v>35</v>
      </c>
      <c r="J58" s="10" t="s">
        <v>1303</v>
      </c>
      <c r="K58" s="10" t="s">
        <v>60</v>
      </c>
      <c r="L58" s="10" t="s">
        <v>1304</v>
      </c>
      <c r="M58" s="10" t="s">
        <v>28</v>
      </c>
      <c r="N58" s="10">
        <f t="shared" si="1"/>
        <v>17</v>
      </c>
      <c r="O58" s="11">
        <v>44666</v>
      </c>
      <c r="P58" s="11">
        <v>44649</v>
      </c>
      <c r="Q58" s="15" t="s">
        <v>136</v>
      </c>
      <c r="R58" s="15" t="s">
        <v>55</v>
      </c>
      <c r="S58" s="15" t="s">
        <v>319</v>
      </c>
      <c r="T58"/>
    </row>
    <row r="59" spans="1:20" ht="50.1" customHeight="1">
      <c r="A59" s="10" t="s">
        <v>1556</v>
      </c>
      <c r="B59" s="11">
        <v>42289</v>
      </c>
      <c r="C59" s="32">
        <f t="shared" si="2"/>
        <v>6.5013698630136982</v>
      </c>
      <c r="D59" s="37">
        <v>29</v>
      </c>
      <c r="E59" s="33" t="s">
        <v>1557</v>
      </c>
      <c r="F59" s="10" t="s">
        <v>1102</v>
      </c>
      <c r="G59" s="10" t="s">
        <v>33</v>
      </c>
      <c r="H59" s="10" t="s">
        <v>51</v>
      </c>
      <c r="I59" s="10" t="s">
        <v>35</v>
      </c>
      <c r="J59" s="10" t="s">
        <v>25</v>
      </c>
      <c r="K59" s="10" t="s">
        <v>36</v>
      </c>
      <c r="L59" s="10" t="s">
        <v>1558</v>
      </c>
      <c r="M59" s="10" t="s">
        <v>28</v>
      </c>
      <c r="N59" s="10">
        <f t="shared" si="1"/>
        <v>3</v>
      </c>
      <c r="O59" s="11">
        <v>44665</v>
      </c>
      <c r="P59" s="11">
        <v>44662</v>
      </c>
      <c r="Q59" s="15" t="s">
        <v>38</v>
      </c>
      <c r="R59" s="15" t="s">
        <v>1399</v>
      </c>
      <c r="S59" s="15" t="s">
        <v>39</v>
      </c>
      <c r="T59"/>
    </row>
    <row r="60" spans="1:20" ht="50.1" customHeight="1">
      <c r="A60" s="10" t="s">
        <v>1486</v>
      </c>
      <c r="B60" s="11">
        <v>44613</v>
      </c>
      <c r="C60" s="32">
        <f t="shared" si="2"/>
        <v>0.11506849315068493</v>
      </c>
      <c r="D60" s="37">
        <v>26</v>
      </c>
      <c r="E60" s="33" t="s">
        <v>1487</v>
      </c>
      <c r="F60" s="10" t="s">
        <v>194</v>
      </c>
      <c r="G60" s="10" t="s">
        <v>33</v>
      </c>
      <c r="H60" s="10" t="s">
        <v>51</v>
      </c>
      <c r="I60" s="10" t="s">
        <v>35</v>
      </c>
      <c r="J60" s="10" t="s">
        <v>25</v>
      </c>
      <c r="K60" s="10" t="s">
        <v>250</v>
      </c>
      <c r="L60" s="10" t="s">
        <v>1488</v>
      </c>
      <c r="M60" s="10" t="s">
        <v>28</v>
      </c>
      <c r="N60" s="10">
        <f t="shared" si="1"/>
        <v>10</v>
      </c>
      <c r="O60" s="11">
        <v>44665</v>
      </c>
      <c r="P60" s="11">
        <v>44655</v>
      </c>
      <c r="Q60" s="15" t="s">
        <v>38</v>
      </c>
      <c r="R60" s="15" t="s">
        <v>1399</v>
      </c>
      <c r="S60" s="15" t="s">
        <v>39</v>
      </c>
      <c r="T60"/>
    </row>
    <row r="61" spans="1:20" ht="50.1" hidden="1" customHeight="1">
      <c r="A61" s="10" t="s">
        <v>1441</v>
      </c>
      <c r="B61" s="11">
        <v>44529</v>
      </c>
      <c r="C61" s="32">
        <f t="shared" si="2"/>
        <v>0.33150684931506852</v>
      </c>
      <c r="D61" s="37">
        <v>35</v>
      </c>
      <c r="E61" s="33" t="s">
        <v>1442</v>
      </c>
      <c r="F61" s="10" t="s">
        <v>178</v>
      </c>
      <c r="G61" s="10" t="s">
        <v>33</v>
      </c>
      <c r="H61" s="10" t="s">
        <v>51</v>
      </c>
      <c r="I61" s="10" t="s">
        <v>35</v>
      </c>
      <c r="J61" s="10" t="s">
        <v>25</v>
      </c>
      <c r="K61" s="10" t="s">
        <v>36</v>
      </c>
      <c r="L61" s="10" t="s">
        <v>1443</v>
      </c>
      <c r="M61" s="10" t="s">
        <v>28</v>
      </c>
      <c r="N61" s="10">
        <f t="shared" si="1"/>
        <v>16</v>
      </c>
      <c r="O61" s="11">
        <v>44666</v>
      </c>
      <c r="P61" s="11">
        <v>44650</v>
      </c>
      <c r="Q61" s="15" t="s">
        <v>650</v>
      </c>
      <c r="R61" s="15">
        <v>5</v>
      </c>
      <c r="S61" s="15" t="s">
        <v>96</v>
      </c>
      <c r="T61"/>
    </row>
    <row r="62" spans="1:20" ht="50.1" customHeight="1">
      <c r="A62" s="10" t="s">
        <v>1550</v>
      </c>
      <c r="B62" s="11">
        <v>34806</v>
      </c>
      <c r="C62" s="32">
        <f t="shared" si="2"/>
        <v>27.010958904109589</v>
      </c>
      <c r="D62" s="37">
        <v>56</v>
      </c>
      <c r="E62" s="33" t="s">
        <v>1551</v>
      </c>
      <c r="F62" s="10" t="s">
        <v>156</v>
      </c>
      <c r="G62" s="10" t="s">
        <v>33</v>
      </c>
      <c r="H62" s="10" t="s">
        <v>51</v>
      </c>
      <c r="I62" s="10" t="s">
        <v>35</v>
      </c>
      <c r="J62" s="10" t="s">
        <v>86</v>
      </c>
      <c r="K62" s="10" t="s">
        <v>36</v>
      </c>
      <c r="L62" s="10" t="s">
        <v>1552</v>
      </c>
      <c r="M62" s="10" t="s">
        <v>28</v>
      </c>
      <c r="N62" s="10">
        <f t="shared" si="1"/>
        <v>1</v>
      </c>
      <c r="O62" s="11">
        <v>44666</v>
      </c>
      <c r="P62" s="11">
        <v>44665</v>
      </c>
      <c r="Q62" s="15" t="s">
        <v>38</v>
      </c>
      <c r="R62" s="15" t="s">
        <v>854</v>
      </c>
      <c r="S62" s="15" t="s">
        <v>39</v>
      </c>
      <c r="T62"/>
    </row>
    <row r="63" spans="1:20" ht="50.1" customHeight="1">
      <c r="A63" s="18" t="s">
        <v>1434</v>
      </c>
      <c r="B63" s="11">
        <v>41400</v>
      </c>
      <c r="C63" s="32">
        <f t="shared" si="2"/>
        <v>8.9178082191780828</v>
      </c>
      <c r="D63" s="37">
        <v>49</v>
      </c>
      <c r="E63" s="33" t="s">
        <v>1435</v>
      </c>
      <c r="F63" s="10" t="s">
        <v>129</v>
      </c>
      <c r="G63" s="10" t="s">
        <v>22</v>
      </c>
      <c r="H63" s="10" t="s">
        <v>363</v>
      </c>
      <c r="I63" s="10" t="s">
        <v>35</v>
      </c>
      <c r="J63" s="10" t="s">
        <v>139</v>
      </c>
      <c r="K63" s="10" t="s">
        <v>1436</v>
      </c>
      <c r="L63" s="10" t="s">
        <v>1437</v>
      </c>
      <c r="M63" s="10" t="s">
        <v>28</v>
      </c>
      <c r="N63" s="10">
        <f t="shared" si="1"/>
        <v>11</v>
      </c>
      <c r="O63" s="11">
        <v>44666</v>
      </c>
      <c r="P63" s="11">
        <v>44655</v>
      </c>
      <c r="Q63" s="15" t="s">
        <v>29</v>
      </c>
      <c r="R63" s="15">
        <v>1</v>
      </c>
      <c r="S63" s="15" t="s">
        <v>30</v>
      </c>
      <c r="T63"/>
    </row>
    <row r="64" spans="1:20" ht="50.1" hidden="1" customHeight="1">
      <c r="A64" s="10" t="s">
        <v>1463</v>
      </c>
      <c r="B64" s="11">
        <v>41050</v>
      </c>
      <c r="C64" s="32">
        <f t="shared" si="2"/>
        <v>9.7917808219178077</v>
      </c>
      <c r="D64" s="37">
        <v>37</v>
      </c>
      <c r="E64" s="33" t="s">
        <v>1464</v>
      </c>
      <c r="F64" s="10" t="s">
        <v>148</v>
      </c>
      <c r="G64" s="10" t="s">
        <v>33</v>
      </c>
      <c r="H64" s="10" t="s">
        <v>51</v>
      </c>
      <c r="I64" s="10" t="s">
        <v>35</v>
      </c>
      <c r="J64" s="10" t="s">
        <v>25</v>
      </c>
      <c r="K64" s="10" t="s">
        <v>36</v>
      </c>
      <c r="L64" s="10" t="s">
        <v>1465</v>
      </c>
      <c r="M64" s="10" t="s">
        <v>28</v>
      </c>
      <c r="N64" s="10">
        <f t="shared" si="1"/>
        <v>49</v>
      </c>
      <c r="O64" s="11">
        <v>44673</v>
      </c>
      <c r="P64" s="11">
        <v>44624</v>
      </c>
      <c r="Q64" s="15" t="s">
        <v>650</v>
      </c>
      <c r="R64" s="15">
        <v>6</v>
      </c>
      <c r="S64" s="15" t="s">
        <v>96</v>
      </c>
      <c r="T64"/>
    </row>
    <row r="65" spans="1:20" ht="50.1" hidden="1" customHeight="1">
      <c r="A65" s="10" t="s">
        <v>1246</v>
      </c>
      <c r="B65" s="11">
        <v>40448</v>
      </c>
      <c r="C65" s="32">
        <f t="shared" si="2"/>
        <v>11.457534246575342</v>
      </c>
      <c r="D65" s="37">
        <v>37</v>
      </c>
      <c r="E65" s="33" t="s">
        <v>1247</v>
      </c>
      <c r="F65" s="10" t="s">
        <v>148</v>
      </c>
      <c r="G65" s="10" t="s">
        <v>33</v>
      </c>
      <c r="H65" s="10" t="s">
        <v>51</v>
      </c>
      <c r="I65" s="10" t="s">
        <v>35</v>
      </c>
      <c r="J65" s="10" t="s">
        <v>25</v>
      </c>
      <c r="K65" s="10" t="s">
        <v>36</v>
      </c>
      <c r="L65" s="10" t="s">
        <v>1248</v>
      </c>
      <c r="M65" s="10" t="s">
        <v>28</v>
      </c>
      <c r="N65" s="10">
        <f t="shared" si="1"/>
        <v>41</v>
      </c>
      <c r="O65" s="11">
        <v>44671</v>
      </c>
      <c r="P65" s="11">
        <v>44630</v>
      </c>
      <c r="Q65" s="15" t="s">
        <v>650</v>
      </c>
      <c r="R65" s="15">
        <v>5</v>
      </c>
      <c r="S65" s="15" t="s">
        <v>96</v>
      </c>
      <c r="T65"/>
    </row>
    <row r="66" spans="1:20" ht="50.1" hidden="1" customHeight="1">
      <c r="A66" s="10" t="s">
        <v>1460</v>
      </c>
      <c r="B66" s="11">
        <v>43017</v>
      </c>
      <c r="C66" s="32">
        <f t="shared" ref="C66:C97" si="3">(P66-B66)/365</f>
        <v>4.4465753424657537</v>
      </c>
      <c r="D66" s="37">
        <v>35</v>
      </c>
      <c r="E66" s="33" t="s">
        <v>1461</v>
      </c>
      <c r="F66" s="10" t="s">
        <v>148</v>
      </c>
      <c r="G66" s="10" t="s">
        <v>33</v>
      </c>
      <c r="H66" s="10" t="s">
        <v>51</v>
      </c>
      <c r="I66" s="10" t="s">
        <v>35</v>
      </c>
      <c r="J66" s="10" t="s">
        <v>150</v>
      </c>
      <c r="K66" s="10" t="s">
        <v>104</v>
      </c>
      <c r="L66" s="10" t="s">
        <v>1462</v>
      </c>
      <c r="M66" s="10" t="s">
        <v>28</v>
      </c>
      <c r="N66" s="10">
        <f t="shared" si="1"/>
        <v>31</v>
      </c>
      <c r="O66" s="11">
        <v>44671</v>
      </c>
      <c r="P66" s="11">
        <v>44640</v>
      </c>
      <c r="Q66" s="15" t="s">
        <v>182</v>
      </c>
      <c r="R66" s="15" t="s">
        <v>55</v>
      </c>
      <c r="S66" s="15" t="s">
        <v>47</v>
      </c>
      <c r="T66"/>
    </row>
    <row r="67" spans="1:20" ht="50.1" hidden="1" customHeight="1">
      <c r="A67" s="10" t="s">
        <v>812</v>
      </c>
      <c r="B67" s="11">
        <v>41745</v>
      </c>
      <c r="C67" s="32">
        <f t="shared" si="3"/>
        <v>7.8520547945205479</v>
      </c>
      <c r="D67" s="37">
        <v>33</v>
      </c>
      <c r="E67" s="33" t="s">
        <v>813</v>
      </c>
      <c r="F67" s="10" t="s">
        <v>178</v>
      </c>
      <c r="G67" s="10" t="s">
        <v>33</v>
      </c>
      <c r="H67" s="10" t="s">
        <v>51</v>
      </c>
      <c r="I67" s="10" t="s">
        <v>35</v>
      </c>
      <c r="J67" s="10" t="s">
        <v>134</v>
      </c>
      <c r="K67" s="10" t="s">
        <v>104</v>
      </c>
      <c r="L67" s="10" t="s">
        <v>814</v>
      </c>
      <c r="M67" s="10" t="s">
        <v>28</v>
      </c>
      <c r="N67" s="10">
        <f t="shared" ref="N67:N130" si="4">O67-P67</f>
        <v>55</v>
      </c>
      <c r="O67" s="11">
        <v>44666</v>
      </c>
      <c r="P67" s="11">
        <v>44611</v>
      </c>
      <c r="Q67" s="15" t="s">
        <v>119</v>
      </c>
      <c r="R67" s="15" t="s">
        <v>55</v>
      </c>
      <c r="S67" s="15" t="s">
        <v>120</v>
      </c>
      <c r="T67"/>
    </row>
    <row r="68" spans="1:20" ht="50.1" hidden="1" customHeight="1">
      <c r="A68" s="10" t="s">
        <v>1457</v>
      </c>
      <c r="B68" s="11">
        <v>44459</v>
      </c>
      <c r="C68" s="32">
        <f t="shared" si="3"/>
        <v>0.52328767123287667</v>
      </c>
      <c r="D68" s="37">
        <v>50</v>
      </c>
      <c r="E68" s="33" t="s">
        <v>1458</v>
      </c>
      <c r="F68" s="10" t="s">
        <v>148</v>
      </c>
      <c r="G68" s="10" t="s">
        <v>33</v>
      </c>
      <c r="H68" s="10" t="s">
        <v>42</v>
      </c>
      <c r="I68" s="10" t="s">
        <v>35</v>
      </c>
      <c r="J68" s="10" t="s">
        <v>213</v>
      </c>
      <c r="K68" s="10" t="s">
        <v>26</v>
      </c>
      <c r="L68" s="10" t="s">
        <v>1459</v>
      </c>
      <c r="M68" s="10" t="s">
        <v>28</v>
      </c>
      <c r="N68" s="10">
        <f t="shared" si="4"/>
        <v>21</v>
      </c>
      <c r="O68" s="11">
        <v>44671</v>
      </c>
      <c r="P68" s="11">
        <v>44650</v>
      </c>
      <c r="Q68" s="15" t="s">
        <v>119</v>
      </c>
      <c r="R68" s="15" t="s">
        <v>55</v>
      </c>
      <c r="S68" s="15" t="s">
        <v>120</v>
      </c>
      <c r="T68"/>
    </row>
    <row r="69" spans="1:20" ht="50.1" customHeight="1">
      <c r="A69" s="10" t="s">
        <v>1580</v>
      </c>
      <c r="B69" s="11">
        <v>35402</v>
      </c>
      <c r="C69" s="32">
        <f t="shared" si="3"/>
        <v>25.383561643835616</v>
      </c>
      <c r="D69" s="37">
        <v>53</v>
      </c>
      <c r="E69" s="33" t="s">
        <v>1581</v>
      </c>
      <c r="F69" s="10" t="s">
        <v>156</v>
      </c>
      <c r="G69" s="10" t="s">
        <v>33</v>
      </c>
      <c r="H69" s="10" t="s">
        <v>42</v>
      </c>
      <c r="I69" s="10" t="s">
        <v>35</v>
      </c>
      <c r="J69" s="10" t="s">
        <v>25</v>
      </c>
      <c r="K69" s="10" t="s">
        <v>26</v>
      </c>
      <c r="L69" s="10" t="s">
        <v>1582</v>
      </c>
      <c r="M69" s="10" t="s">
        <v>28</v>
      </c>
      <c r="N69" s="10">
        <f t="shared" si="4"/>
        <v>1</v>
      </c>
      <c r="O69" s="11">
        <v>44668</v>
      </c>
      <c r="P69" s="11">
        <v>44667</v>
      </c>
      <c r="Q69" s="15" t="s">
        <v>125</v>
      </c>
      <c r="R69" s="15">
        <v>2</v>
      </c>
      <c r="S69" s="15" t="s">
        <v>126</v>
      </c>
      <c r="T69"/>
    </row>
    <row r="70" spans="1:20" ht="50.1" customHeight="1">
      <c r="A70" s="10" t="s">
        <v>1524</v>
      </c>
      <c r="B70" s="11">
        <v>38976</v>
      </c>
      <c r="C70" s="32">
        <f t="shared" si="3"/>
        <v>15.580821917808219</v>
      </c>
      <c r="D70" s="37">
        <v>39</v>
      </c>
      <c r="E70" s="33" t="s">
        <v>1525</v>
      </c>
      <c r="F70" s="10" t="s">
        <v>1526</v>
      </c>
      <c r="G70" s="10" t="s">
        <v>22</v>
      </c>
      <c r="H70" s="10" t="s">
        <v>23</v>
      </c>
      <c r="I70" s="10" t="s">
        <v>35</v>
      </c>
      <c r="J70" s="10" t="s">
        <v>230</v>
      </c>
      <c r="K70" s="10" t="s">
        <v>26</v>
      </c>
      <c r="L70" s="10" t="s">
        <v>1527</v>
      </c>
      <c r="M70" s="10" t="s">
        <v>28</v>
      </c>
      <c r="N70" s="10">
        <f t="shared" si="4"/>
        <v>6</v>
      </c>
      <c r="O70" s="11">
        <v>44669</v>
      </c>
      <c r="P70" s="11">
        <v>44663</v>
      </c>
      <c r="Q70" s="15" t="s">
        <v>136</v>
      </c>
      <c r="R70" s="15" t="s">
        <v>55</v>
      </c>
      <c r="S70" s="15" t="s">
        <v>47</v>
      </c>
      <c r="T70"/>
    </row>
    <row r="71" spans="1:20" ht="50.1" customHeight="1">
      <c r="A71" s="10" t="s">
        <v>1568</v>
      </c>
      <c r="B71" s="11">
        <v>35394</v>
      </c>
      <c r="C71" s="32">
        <f t="shared" si="3"/>
        <v>25.394520547945206</v>
      </c>
      <c r="D71" s="37">
        <v>48</v>
      </c>
      <c r="E71" s="33" t="s">
        <v>1569</v>
      </c>
      <c r="F71" s="10" t="s">
        <v>21</v>
      </c>
      <c r="G71" s="10" t="s">
        <v>33</v>
      </c>
      <c r="H71" s="10" t="s">
        <v>51</v>
      </c>
      <c r="I71" s="10" t="s">
        <v>35</v>
      </c>
      <c r="J71" s="10" t="s">
        <v>221</v>
      </c>
      <c r="K71" s="10" t="s">
        <v>60</v>
      </c>
      <c r="L71" s="10" t="s">
        <v>1570</v>
      </c>
      <c r="M71" s="10" t="s">
        <v>28</v>
      </c>
      <c r="N71" s="10">
        <f t="shared" si="4"/>
        <v>6</v>
      </c>
      <c r="O71" s="11">
        <v>44669</v>
      </c>
      <c r="P71" s="11">
        <v>44663</v>
      </c>
      <c r="Q71" s="15" t="s">
        <v>38</v>
      </c>
      <c r="R71" s="15" t="s">
        <v>281</v>
      </c>
      <c r="S71" s="15" t="s">
        <v>39</v>
      </c>
      <c r="T71"/>
    </row>
    <row r="72" spans="1:20" ht="50.1" customHeight="1">
      <c r="A72" s="10" t="s">
        <v>1505</v>
      </c>
      <c r="B72" s="11">
        <v>44592</v>
      </c>
      <c r="C72" s="32">
        <f t="shared" si="3"/>
        <v>0.18630136986301371</v>
      </c>
      <c r="D72" s="37">
        <v>45</v>
      </c>
      <c r="E72" s="33" t="s">
        <v>1506</v>
      </c>
      <c r="F72" s="10" t="s">
        <v>178</v>
      </c>
      <c r="G72" s="10" t="s">
        <v>33</v>
      </c>
      <c r="H72" s="10" t="s">
        <v>81</v>
      </c>
      <c r="I72" s="10" t="s">
        <v>35</v>
      </c>
      <c r="J72" s="10" t="s">
        <v>208</v>
      </c>
      <c r="K72" s="10" t="s">
        <v>26</v>
      </c>
      <c r="L72" s="10" t="s">
        <v>1507</v>
      </c>
      <c r="M72" s="10" t="s">
        <v>28</v>
      </c>
      <c r="N72" s="10">
        <f t="shared" si="4"/>
        <v>9</v>
      </c>
      <c r="O72" s="11">
        <v>44669</v>
      </c>
      <c r="P72" s="11">
        <v>44660</v>
      </c>
      <c r="Q72" s="15" t="s">
        <v>136</v>
      </c>
      <c r="R72" s="15" t="s">
        <v>55</v>
      </c>
      <c r="S72" s="15" t="s">
        <v>346</v>
      </c>
      <c r="T72"/>
    </row>
    <row r="73" spans="1:20" ht="50.1" customHeight="1">
      <c r="A73" s="10" t="s">
        <v>1574</v>
      </c>
      <c r="B73" s="11">
        <v>42332</v>
      </c>
      <c r="C73" s="32">
        <f t="shared" si="3"/>
        <v>6.397260273972603</v>
      </c>
      <c r="D73" s="37">
        <v>36</v>
      </c>
      <c r="E73" s="33" t="s">
        <v>1575</v>
      </c>
      <c r="F73" s="10" t="s">
        <v>275</v>
      </c>
      <c r="G73" s="10" t="s">
        <v>33</v>
      </c>
      <c r="H73" s="10" t="s">
        <v>42</v>
      </c>
      <c r="I73" s="10" t="s">
        <v>35</v>
      </c>
      <c r="J73" s="10" t="s">
        <v>221</v>
      </c>
      <c r="K73" s="10" t="s">
        <v>26</v>
      </c>
      <c r="L73" s="10" t="s">
        <v>1576</v>
      </c>
      <c r="M73" s="10" t="s">
        <v>28</v>
      </c>
      <c r="N73" s="10">
        <f t="shared" si="4"/>
        <v>3</v>
      </c>
      <c r="O73" s="11">
        <v>44670</v>
      </c>
      <c r="P73" s="11">
        <v>44667</v>
      </c>
      <c r="Q73" s="15" t="s">
        <v>125</v>
      </c>
      <c r="R73" s="15">
        <v>2</v>
      </c>
      <c r="S73" s="15" t="s">
        <v>126</v>
      </c>
      <c r="T73"/>
    </row>
    <row r="74" spans="1:20" ht="50.1" customHeight="1">
      <c r="A74" s="10" t="s">
        <v>1538</v>
      </c>
      <c r="B74" s="11">
        <v>35345</v>
      </c>
      <c r="C74" s="32">
        <f t="shared" si="3"/>
        <v>25.531506849315068</v>
      </c>
      <c r="D74" s="37">
        <v>46</v>
      </c>
      <c r="E74" s="33" t="s">
        <v>1539</v>
      </c>
      <c r="F74" s="10" t="s">
        <v>21</v>
      </c>
      <c r="G74" s="10" t="s">
        <v>33</v>
      </c>
      <c r="H74" s="10" t="s">
        <v>42</v>
      </c>
      <c r="I74" s="10" t="s">
        <v>35</v>
      </c>
      <c r="J74" s="10" t="s">
        <v>163</v>
      </c>
      <c r="K74" s="10" t="s">
        <v>60</v>
      </c>
      <c r="L74" s="10" t="s">
        <v>1540</v>
      </c>
      <c r="M74" s="10" t="s">
        <v>28</v>
      </c>
      <c r="N74" s="10">
        <f t="shared" si="4"/>
        <v>6</v>
      </c>
      <c r="O74" s="11">
        <v>44670</v>
      </c>
      <c r="P74" s="11">
        <v>44664</v>
      </c>
      <c r="Q74" s="15" t="s">
        <v>125</v>
      </c>
      <c r="R74" s="15">
        <v>2</v>
      </c>
      <c r="S74" s="15" t="s">
        <v>126</v>
      </c>
      <c r="T74"/>
    </row>
    <row r="75" spans="1:20" ht="50.1" hidden="1" customHeight="1">
      <c r="A75" s="10" t="s">
        <v>1350</v>
      </c>
      <c r="B75" s="11">
        <v>44487</v>
      </c>
      <c r="C75" s="32">
        <f t="shared" si="3"/>
        <v>0.37260273972602742</v>
      </c>
      <c r="D75" s="37">
        <v>41</v>
      </c>
      <c r="E75" s="33" t="s">
        <v>1351</v>
      </c>
      <c r="F75" s="10" t="s">
        <v>58</v>
      </c>
      <c r="G75" s="10" t="s">
        <v>33</v>
      </c>
      <c r="H75" s="10" t="s">
        <v>51</v>
      </c>
      <c r="I75" s="10" t="s">
        <v>35</v>
      </c>
      <c r="J75" s="10" t="s">
        <v>74</v>
      </c>
      <c r="K75" s="10" t="s">
        <v>36</v>
      </c>
      <c r="L75" s="10" t="s">
        <v>1352</v>
      </c>
      <c r="M75" s="10" t="s">
        <v>28</v>
      </c>
      <c r="N75" s="10">
        <f t="shared" si="4"/>
        <v>39</v>
      </c>
      <c r="O75" s="11">
        <v>44662</v>
      </c>
      <c r="P75" s="11">
        <v>44623</v>
      </c>
      <c r="Q75" s="15" t="s">
        <v>650</v>
      </c>
      <c r="R75" s="15">
        <v>6</v>
      </c>
      <c r="S75" s="15" t="s">
        <v>96</v>
      </c>
      <c r="T75"/>
    </row>
    <row r="76" spans="1:20" ht="50.1" hidden="1" customHeight="1">
      <c r="A76" s="10" t="s">
        <v>1293</v>
      </c>
      <c r="B76" s="11">
        <v>44438</v>
      </c>
      <c r="C76" s="32">
        <f t="shared" si="3"/>
        <v>0.57534246575342463</v>
      </c>
      <c r="D76" s="37">
        <v>21</v>
      </c>
      <c r="E76" s="33" t="s">
        <v>1294</v>
      </c>
      <c r="F76" s="10" t="s">
        <v>58</v>
      </c>
      <c r="G76" s="10" t="s">
        <v>22</v>
      </c>
      <c r="H76" s="10" t="s">
        <v>173</v>
      </c>
      <c r="I76" s="10" t="s">
        <v>35</v>
      </c>
      <c r="J76" s="10" t="s">
        <v>1295</v>
      </c>
      <c r="K76" s="10" t="s">
        <v>26</v>
      </c>
      <c r="L76" s="10" t="s">
        <v>1296</v>
      </c>
      <c r="M76" s="10" t="s">
        <v>28</v>
      </c>
      <c r="N76" s="10">
        <f t="shared" si="4"/>
        <v>17</v>
      </c>
      <c r="O76" s="11">
        <v>44665</v>
      </c>
      <c r="P76" s="11">
        <v>44648</v>
      </c>
      <c r="Q76" s="15" t="s">
        <v>1297</v>
      </c>
      <c r="R76" s="15" t="s">
        <v>55</v>
      </c>
      <c r="S76" s="15" t="s">
        <v>47</v>
      </c>
      <c r="T76"/>
    </row>
    <row r="77" spans="1:20" ht="50.1" customHeight="1">
      <c r="A77" s="10" t="s">
        <v>1619</v>
      </c>
      <c r="B77" s="11">
        <v>40098</v>
      </c>
      <c r="C77" s="32">
        <f t="shared" si="3"/>
        <v>12.520547945205479</v>
      </c>
      <c r="D77" s="37">
        <v>37</v>
      </c>
      <c r="E77" s="33" t="s">
        <v>1620</v>
      </c>
      <c r="F77" s="10" t="s">
        <v>80</v>
      </c>
      <c r="G77" s="10" t="s">
        <v>33</v>
      </c>
      <c r="H77" s="10" t="s">
        <v>73</v>
      </c>
      <c r="I77" s="10" t="s">
        <v>35</v>
      </c>
      <c r="J77" s="10" t="s">
        <v>123</v>
      </c>
      <c r="K77" s="10" t="s">
        <v>256</v>
      </c>
      <c r="L77" s="10" t="s">
        <v>1621</v>
      </c>
      <c r="M77" s="10" t="s">
        <v>28</v>
      </c>
      <c r="N77" s="10">
        <f t="shared" si="4"/>
        <v>3</v>
      </c>
      <c r="O77" s="11">
        <v>44671</v>
      </c>
      <c r="P77" s="11">
        <v>44668</v>
      </c>
      <c r="Q77" s="15" t="s">
        <v>650</v>
      </c>
      <c r="R77" s="15" t="s">
        <v>1376</v>
      </c>
      <c r="S77" s="15" t="s">
        <v>39</v>
      </c>
      <c r="T77"/>
    </row>
    <row r="78" spans="1:20" ht="50.1" customHeight="1">
      <c r="A78" s="10" t="s">
        <v>1577</v>
      </c>
      <c r="B78" s="11">
        <v>38985</v>
      </c>
      <c r="C78" s="32">
        <f t="shared" si="3"/>
        <v>15.567123287671233</v>
      </c>
      <c r="D78" s="37">
        <v>60</v>
      </c>
      <c r="E78" s="33" t="s">
        <v>1578</v>
      </c>
      <c r="F78" s="10" t="s">
        <v>1102</v>
      </c>
      <c r="G78" s="10" t="s">
        <v>22</v>
      </c>
      <c r="H78" s="10" t="s">
        <v>203</v>
      </c>
      <c r="I78" s="10" t="s">
        <v>35</v>
      </c>
      <c r="J78" s="10" t="s">
        <v>249</v>
      </c>
      <c r="K78" s="10" t="s">
        <v>26</v>
      </c>
      <c r="L78" s="10" t="s">
        <v>1579</v>
      </c>
      <c r="M78" s="10" t="s">
        <v>28</v>
      </c>
      <c r="N78" s="10">
        <f t="shared" si="4"/>
        <v>4</v>
      </c>
      <c r="O78" s="11">
        <v>44671</v>
      </c>
      <c r="P78" s="11">
        <v>44667</v>
      </c>
      <c r="Q78" s="15" t="s">
        <v>182</v>
      </c>
      <c r="R78" s="15" t="s">
        <v>55</v>
      </c>
      <c r="S78" s="15" t="s">
        <v>47</v>
      </c>
      <c r="T78"/>
    </row>
    <row r="79" spans="1:20" ht="50.1" customHeight="1">
      <c r="A79" s="10" t="s">
        <v>1469</v>
      </c>
      <c r="B79" s="11">
        <v>33581</v>
      </c>
      <c r="C79" s="32">
        <f t="shared" si="3"/>
        <v>30.347945205479451</v>
      </c>
      <c r="D79" s="37">
        <v>52</v>
      </c>
      <c r="E79" s="33" t="s">
        <v>1470</v>
      </c>
      <c r="F79" s="10" t="s">
        <v>275</v>
      </c>
      <c r="G79" s="10" t="s">
        <v>33</v>
      </c>
      <c r="H79" s="10" t="s">
        <v>42</v>
      </c>
      <c r="I79" s="10" t="s">
        <v>35</v>
      </c>
      <c r="J79" s="10" t="s">
        <v>25</v>
      </c>
      <c r="K79" s="10" t="s">
        <v>36</v>
      </c>
      <c r="L79" s="10" t="s">
        <v>1471</v>
      </c>
      <c r="M79" s="10" t="s">
        <v>28</v>
      </c>
      <c r="N79" s="10">
        <f t="shared" si="4"/>
        <v>13</v>
      </c>
      <c r="O79" s="11">
        <v>44671</v>
      </c>
      <c r="P79" s="11">
        <v>44658</v>
      </c>
      <c r="Q79" s="15" t="s">
        <v>125</v>
      </c>
      <c r="R79" s="15">
        <v>2</v>
      </c>
      <c r="S79" s="15" t="s">
        <v>126</v>
      </c>
      <c r="T79"/>
    </row>
    <row r="80" spans="1:20" ht="50.1" customHeight="1">
      <c r="A80" s="10" t="s">
        <v>1472</v>
      </c>
      <c r="B80" s="11">
        <v>43804</v>
      </c>
      <c r="C80" s="32">
        <f t="shared" si="3"/>
        <v>2.3397260273972602</v>
      </c>
      <c r="D80" s="37">
        <v>30</v>
      </c>
      <c r="E80" s="33" t="s">
        <v>1473</v>
      </c>
      <c r="F80" s="10" t="s">
        <v>331</v>
      </c>
      <c r="G80" s="10" t="s">
        <v>33</v>
      </c>
      <c r="H80" s="10" t="s">
        <v>51</v>
      </c>
      <c r="I80" s="10" t="s">
        <v>35</v>
      </c>
      <c r="J80" s="10" t="s">
        <v>25</v>
      </c>
      <c r="K80" s="10" t="s">
        <v>36</v>
      </c>
      <c r="L80" s="10" t="s">
        <v>1474</v>
      </c>
      <c r="M80" s="10" t="s">
        <v>28</v>
      </c>
      <c r="N80" s="10">
        <f t="shared" si="4"/>
        <v>13</v>
      </c>
      <c r="O80" s="11">
        <v>44671</v>
      </c>
      <c r="P80" s="11">
        <v>44658</v>
      </c>
      <c r="Q80" s="15" t="s">
        <v>38</v>
      </c>
      <c r="R80" s="15" t="s">
        <v>1475</v>
      </c>
      <c r="S80" s="15" t="s">
        <v>39</v>
      </c>
      <c r="T80"/>
    </row>
    <row r="81" spans="1:20" ht="50.1" hidden="1" customHeight="1">
      <c r="A81" s="10" t="s">
        <v>1362</v>
      </c>
      <c r="B81" s="11">
        <v>41667</v>
      </c>
      <c r="C81" s="32">
        <f t="shared" si="3"/>
        <v>8.169863013698631</v>
      </c>
      <c r="D81" s="37">
        <v>42</v>
      </c>
      <c r="E81" s="33" t="s">
        <v>1363</v>
      </c>
      <c r="F81" s="10" t="s">
        <v>72</v>
      </c>
      <c r="G81" s="10" t="s">
        <v>22</v>
      </c>
      <c r="H81" s="10" t="s">
        <v>173</v>
      </c>
      <c r="I81" s="10" t="s">
        <v>35</v>
      </c>
      <c r="J81" s="10" t="s">
        <v>1028</v>
      </c>
      <c r="K81" s="10" t="s">
        <v>256</v>
      </c>
      <c r="L81" s="10" t="s">
        <v>1364</v>
      </c>
      <c r="M81" s="10" t="s">
        <v>28</v>
      </c>
      <c r="N81" s="10">
        <f t="shared" si="4"/>
        <v>22</v>
      </c>
      <c r="O81" s="11">
        <v>44671</v>
      </c>
      <c r="P81" s="11">
        <v>44649</v>
      </c>
      <c r="Q81" s="15" t="s">
        <v>227</v>
      </c>
      <c r="R81" s="15" t="s">
        <v>55</v>
      </c>
      <c r="S81" s="15" t="s">
        <v>47</v>
      </c>
      <c r="T81"/>
    </row>
    <row r="82" spans="1:20" ht="50.1" hidden="1" customHeight="1">
      <c r="A82" s="10" t="s">
        <v>1182</v>
      </c>
      <c r="B82" s="11">
        <v>42109</v>
      </c>
      <c r="C82" s="32">
        <f t="shared" si="3"/>
        <v>6.9287671232876713</v>
      </c>
      <c r="D82" s="37">
        <v>29</v>
      </c>
      <c r="E82" s="33" t="s">
        <v>1183</v>
      </c>
      <c r="F82" s="10" t="s">
        <v>133</v>
      </c>
      <c r="G82" s="10" t="s">
        <v>22</v>
      </c>
      <c r="H82" s="10" t="s">
        <v>788</v>
      </c>
      <c r="I82" s="10" t="s">
        <v>35</v>
      </c>
      <c r="J82" s="10" t="s">
        <v>25</v>
      </c>
      <c r="K82" s="10" t="s">
        <v>26</v>
      </c>
      <c r="L82" s="10" t="s">
        <v>1184</v>
      </c>
      <c r="M82" s="10" t="s">
        <v>28</v>
      </c>
      <c r="N82" s="10">
        <f t="shared" si="4"/>
        <v>26</v>
      </c>
      <c r="O82" s="11">
        <v>44664</v>
      </c>
      <c r="P82" s="11">
        <v>44638</v>
      </c>
      <c r="Q82" s="15" t="s">
        <v>29</v>
      </c>
      <c r="R82" s="15">
        <v>10</v>
      </c>
      <c r="S82" s="15" t="s">
        <v>69</v>
      </c>
      <c r="T82"/>
    </row>
    <row r="83" spans="1:20" ht="50.1" hidden="1" customHeight="1">
      <c r="A83" s="10" t="s">
        <v>1104</v>
      </c>
      <c r="B83" s="11">
        <v>44424</v>
      </c>
      <c r="C83" s="32">
        <f t="shared" si="3"/>
        <v>0.56986301369863013</v>
      </c>
      <c r="D83" s="37">
        <v>55</v>
      </c>
      <c r="E83" s="33" t="s">
        <v>1105</v>
      </c>
      <c r="F83" s="10" t="s">
        <v>21</v>
      </c>
      <c r="G83" s="10" t="s">
        <v>22</v>
      </c>
      <c r="H83" s="10" t="s">
        <v>173</v>
      </c>
      <c r="I83" s="10" t="s">
        <v>35</v>
      </c>
      <c r="J83" s="10" t="s">
        <v>230</v>
      </c>
      <c r="K83" s="10" t="s">
        <v>26</v>
      </c>
      <c r="L83" s="10" t="s">
        <v>1106</v>
      </c>
      <c r="M83" s="10" t="s">
        <v>28</v>
      </c>
      <c r="N83" s="10">
        <f t="shared" si="4"/>
        <v>34</v>
      </c>
      <c r="O83" s="11">
        <v>44666</v>
      </c>
      <c r="P83" s="11">
        <v>44632</v>
      </c>
      <c r="Q83" s="15" t="s">
        <v>230</v>
      </c>
      <c r="R83" s="15" t="s">
        <v>55</v>
      </c>
      <c r="S83" s="15" t="s">
        <v>47</v>
      </c>
      <c r="T83"/>
    </row>
    <row r="84" spans="1:20" ht="50.1" customHeight="1">
      <c r="A84" s="10" t="s">
        <v>1365</v>
      </c>
      <c r="B84" s="11">
        <v>42324</v>
      </c>
      <c r="C84" s="32">
        <f t="shared" si="3"/>
        <v>6.3780821917808215</v>
      </c>
      <c r="D84" s="37">
        <v>56</v>
      </c>
      <c r="E84" s="33" t="s">
        <v>1366</v>
      </c>
      <c r="F84" s="10" t="s">
        <v>275</v>
      </c>
      <c r="G84" s="10" t="s">
        <v>33</v>
      </c>
      <c r="H84" s="10" t="s">
        <v>42</v>
      </c>
      <c r="I84" s="10" t="s">
        <v>35</v>
      </c>
      <c r="J84" s="10" t="s">
        <v>213</v>
      </c>
      <c r="K84" s="10" t="s">
        <v>104</v>
      </c>
      <c r="L84" s="10" t="s">
        <v>1367</v>
      </c>
      <c r="M84" s="10" t="s">
        <v>28</v>
      </c>
      <c r="N84" s="10">
        <f t="shared" si="4"/>
        <v>19</v>
      </c>
      <c r="O84" s="11">
        <v>44671</v>
      </c>
      <c r="P84" s="11">
        <v>44652</v>
      </c>
      <c r="Q84" s="15" t="s">
        <v>1368</v>
      </c>
      <c r="R84" s="15" t="s">
        <v>55</v>
      </c>
      <c r="S84" s="15" t="s">
        <v>1369</v>
      </c>
      <c r="T84"/>
    </row>
    <row r="85" spans="1:20" ht="50.1" customHeight="1">
      <c r="A85" s="10" t="s">
        <v>1493</v>
      </c>
      <c r="B85" s="11">
        <v>44466</v>
      </c>
      <c r="C85" s="32">
        <f t="shared" si="3"/>
        <v>0.50958904109589043</v>
      </c>
      <c r="D85" s="37">
        <v>29</v>
      </c>
      <c r="E85" s="33" t="s">
        <v>1494</v>
      </c>
      <c r="F85" s="10" t="s">
        <v>202</v>
      </c>
      <c r="G85" s="10" t="s">
        <v>33</v>
      </c>
      <c r="H85" s="10" t="s">
        <v>73</v>
      </c>
      <c r="I85" s="10" t="s">
        <v>35</v>
      </c>
      <c r="J85" s="10" t="s">
        <v>25</v>
      </c>
      <c r="K85" s="10" t="s">
        <v>36</v>
      </c>
      <c r="L85" s="10" t="s">
        <v>1495</v>
      </c>
      <c r="M85" s="10" t="s">
        <v>28</v>
      </c>
      <c r="N85" s="10">
        <f t="shared" si="4"/>
        <v>19</v>
      </c>
      <c r="O85" s="11">
        <v>44671</v>
      </c>
      <c r="P85" s="11">
        <v>44652</v>
      </c>
      <c r="Q85" s="15" t="s">
        <v>650</v>
      </c>
      <c r="R85" s="15">
        <v>5</v>
      </c>
      <c r="S85" s="15" t="s">
        <v>96</v>
      </c>
      <c r="T85"/>
    </row>
    <row r="86" spans="1:20" ht="50.1" customHeight="1">
      <c r="A86" s="10" t="s">
        <v>1418</v>
      </c>
      <c r="B86" s="11">
        <v>39195</v>
      </c>
      <c r="C86" s="32">
        <f t="shared" si="3"/>
        <v>14.953424657534246</v>
      </c>
      <c r="D86" s="37">
        <v>45</v>
      </c>
      <c r="E86" s="33" t="s">
        <v>1419</v>
      </c>
      <c r="F86" s="10" t="s">
        <v>148</v>
      </c>
      <c r="G86" s="10" t="s">
        <v>22</v>
      </c>
      <c r="H86" s="10" t="s">
        <v>23</v>
      </c>
      <c r="I86" s="10" t="s">
        <v>35</v>
      </c>
      <c r="J86" s="10" t="s">
        <v>292</v>
      </c>
      <c r="K86" s="10" t="s">
        <v>26</v>
      </c>
      <c r="L86" s="10" t="s">
        <v>1420</v>
      </c>
      <c r="M86" s="10" t="s">
        <v>28</v>
      </c>
      <c r="N86" s="10">
        <f t="shared" si="4"/>
        <v>18</v>
      </c>
      <c r="O86" s="11">
        <v>44671</v>
      </c>
      <c r="P86" s="11">
        <v>44653</v>
      </c>
      <c r="Q86" s="15" t="s">
        <v>1421</v>
      </c>
      <c r="R86" s="15" t="s">
        <v>55</v>
      </c>
      <c r="S86" s="15" t="s">
        <v>30</v>
      </c>
      <c r="T86"/>
    </row>
    <row r="87" spans="1:20" ht="50.1" hidden="1" customHeight="1">
      <c r="A87" s="10" t="s">
        <v>1277</v>
      </c>
      <c r="B87" s="11">
        <v>40357</v>
      </c>
      <c r="C87" s="32">
        <f t="shared" si="3"/>
        <v>11.742465753424657</v>
      </c>
      <c r="D87" s="37">
        <v>37</v>
      </c>
      <c r="E87" s="33" t="s">
        <v>1278</v>
      </c>
      <c r="F87" s="10" t="s">
        <v>21</v>
      </c>
      <c r="G87" s="10" t="s">
        <v>33</v>
      </c>
      <c r="H87" s="10" t="s">
        <v>42</v>
      </c>
      <c r="I87" s="10" t="s">
        <v>35</v>
      </c>
      <c r="J87" s="10" t="s">
        <v>221</v>
      </c>
      <c r="K87" s="10" t="s">
        <v>36</v>
      </c>
      <c r="L87" s="10" t="s">
        <v>1279</v>
      </c>
      <c r="M87" s="10" t="s">
        <v>28</v>
      </c>
      <c r="N87" s="10">
        <f t="shared" si="4"/>
        <v>24</v>
      </c>
      <c r="O87" s="11">
        <v>44667</v>
      </c>
      <c r="P87" s="11">
        <v>44643</v>
      </c>
      <c r="Q87" s="15" t="s">
        <v>125</v>
      </c>
      <c r="R87" s="15">
        <v>2</v>
      </c>
      <c r="S87" s="15" t="s">
        <v>126</v>
      </c>
      <c r="T87"/>
    </row>
    <row r="88" spans="1:20" ht="50.1" hidden="1" customHeight="1">
      <c r="A88" s="10" t="s">
        <v>1409</v>
      </c>
      <c r="B88" s="11">
        <v>42527</v>
      </c>
      <c r="C88" s="32">
        <f t="shared" si="3"/>
        <v>5.7561643835616438</v>
      </c>
      <c r="D88" s="37">
        <v>28</v>
      </c>
      <c r="E88" s="33" t="s">
        <v>1410</v>
      </c>
      <c r="F88" s="10" t="s">
        <v>194</v>
      </c>
      <c r="G88" s="10" t="s">
        <v>33</v>
      </c>
      <c r="H88" s="10" t="s">
        <v>51</v>
      </c>
      <c r="I88" s="10" t="s">
        <v>35</v>
      </c>
      <c r="J88" s="10" t="s">
        <v>25</v>
      </c>
      <c r="K88" s="10" t="s">
        <v>36</v>
      </c>
      <c r="L88" s="10" t="s">
        <v>1411</v>
      </c>
      <c r="M88" s="10" t="s">
        <v>28</v>
      </c>
      <c r="N88" s="10">
        <f t="shared" si="4"/>
        <v>35</v>
      </c>
      <c r="O88" s="11">
        <v>44663</v>
      </c>
      <c r="P88" s="11">
        <v>44628</v>
      </c>
      <c r="Q88" s="15" t="s">
        <v>38</v>
      </c>
      <c r="R88" s="15" t="s">
        <v>897</v>
      </c>
      <c r="S88" s="15" t="s">
        <v>39</v>
      </c>
      <c r="T88"/>
    </row>
    <row r="89" spans="1:20" ht="50.1" customHeight="1">
      <c r="A89" s="10" t="s">
        <v>1466</v>
      </c>
      <c r="B89" s="11">
        <v>43031</v>
      </c>
      <c r="C89" s="32">
        <f t="shared" si="3"/>
        <v>4.4465753424657537</v>
      </c>
      <c r="D89" s="37">
        <v>33</v>
      </c>
      <c r="E89" s="33" t="s">
        <v>1467</v>
      </c>
      <c r="F89" s="10" t="s">
        <v>148</v>
      </c>
      <c r="G89" s="10" t="s">
        <v>22</v>
      </c>
      <c r="H89" s="10" t="s">
        <v>23</v>
      </c>
      <c r="I89" s="10" t="s">
        <v>35</v>
      </c>
      <c r="J89" s="10" t="s">
        <v>25</v>
      </c>
      <c r="K89" s="10" t="s">
        <v>36</v>
      </c>
      <c r="L89" s="10" t="s">
        <v>1468</v>
      </c>
      <c r="M89" s="10" t="s">
        <v>28</v>
      </c>
      <c r="N89" s="10">
        <f t="shared" si="4"/>
        <v>17</v>
      </c>
      <c r="O89" s="11">
        <v>44671</v>
      </c>
      <c r="P89" s="11">
        <v>44654</v>
      </c>
      <c r="Q89" s="15" t="s">
        <v>29</v>
      </c>
      <c r="R89" s="15">
        <v>1</v>
      </c>
      <c r="S89" s="15" t="s">
        <v>30</v>
      </c>
      <c r="T89"/>
    </row>
    <row r="90" spans="1:20" ht="50.1" customHeight="1">
      <c r="A90" s="10" t="s">
        <v>1489</v>
      </c>
      <c r="B90" s="11">
        <v>41001</v>
      </c>
      <c r="C90" s="32">
        <f t="shared" si="3"/>
        <v>10.010958904109589</v>
      </c>
      <c r="D90" s="37">
        <v>35</v>
      </c>
      <c r="E90" s="33" t="s">
        <v>1490</v>
      </c>
      <c r="F90" s="10" t="s">
        <v>148</v>
      </c>
      <c r="G90" s="10" t="s">
        <v>33</v>
      </c>
      <c r="H90" s="10" t="s">
        <v>51</v>
      </c>
      <c r="I90" s="10" t="s">
        <v>35</v>
      </c>
      <c r="J90" s="10" t="s">
        <v>123</v>
      </c>
      <c r="K90" s="10" t="s">
        <v>104</v>
      </c>
      <c r="L90" s="10" t="s">
        <v>1491</v>
      </c>
      <c r="M90" s="10" t="s">
        <v>28</v>
      </c>
      <c r="N90" s="10">
        <f t="shared" si="4"/>
        <v>16</v>
      </c>
      <c r="O90" s="11">
        <v>44671</v>
      </c>
      <c r="P90" s="11">
        <v>44655</v>
      </c>
      <c r="Q90" s="15" t="s">
        <v>38</v>
      </c>
      <c r="R90" s="15" t="s">
        <v>1492</v>
      </c>
      <c r="S90" s="15" t="s">
        <v>39</v>
      </c>
      <c r="T90"/>
    </row>
    <row r="91" spans="1:20" ht="50.1" hidden="1" customHeight="1">
      <c r="A91" s="10" t="s">
        <v>1207</v>
      </c>
      <c r="B91" s="11">
        <v>44452</v>
      </c>
      <c r="C91" s="32">
        <f t="shared" si="3"/>
        <v>0.37260273972602742</v>
      </c>
      <c r="D91" s="37">
        <v>59</v>
      </c>
      <c r="E91" s="33" t="s">
        <v>1208</v>
      </c>
      <c r="F91" s="10" t="s">
        <v>80</v>
      </c>
      <c r="G91" s="10" t="s">
        <v>400</v>
      </c>
      <c r="H91" s="10" t="s">
        <v>179</v>
      </c>
      <c r="I91" s="10" t="s">
        <v>35</v>
      </c>
      <c r="J91" s="10" t="s">
        <v>292</v>
      </c>
      <c r="K91" s="10" t="s">
        <v>26</v>
      </c>
      <c r="L91" s="10" t="s">
        <v>1209</v>
      </c>
      <c r="M91" s="10" t="s">
        <v>28</v>
      </c>
      <c r="N91" s="10">
        <f t="shared" si="4"/>
        <v>83</v>
      </c>
      <c r="O91" s="11">
        <v>44671</v>
      </c>
      <c r="P91" s="11">
        <v>44588</v>
      </c>
      <c r="Q91" s="15" t="s">
        <v>402</v>
      </c>
      <c r="R91" s="15" t="s">
        <v>55</v>
      </c>
      <c r="S91" s="15" t="s">
        <v>47</v>
      </c>
    </row>
    <row r="92" spans="1:20" ht="50.1" customHeight="1">
      <c r="A92" s="10" t="s">
        <v>1600</v>
      </c>
      <c r="B92" s="11">
        <v>44578</v>
      </c>
      <c r="C92" s="32">
        <f t="shared" si="3"/>
        <v>0.24931506849315069</v>
      </c>
      <c r="D92" s="37">
        <v>49</v>
      </c>
      <c r="E92" s="33" t="s">
        <v>1601</v>
      </c>
      <c r="F92" s="10" t="s">
        <v>178</v>
      </c>
      <c r="G92" s="10" t="s">
        <v>33</v>
      </c>
      <c r="H92" s="10" t="s">
        <v>73</v>
      </c>
      <c r="I92" s="10" t="s">
        <v>35</v>
      </c>
      <c r="J92" s="10" t="s">
        <v>25</v>
      </c>
      <c r="K92" s="10" t="s">
        <v>26</v>
      </c>
      <c r="L92" s="10" t="s">
        <v>1602</v>
      </c>
      <c r="M92" s="10" t="s">
        <v>28</v>
      </c>
      <c r="N92" s="10">
        <f t="shared" si="4"/>
        <v>3</v>
      </c>
      <c r="O92" s="11">
        <v>44672</v>
      </c>
      <c r="P92" s="11">
        <v>44669</v>
      </c>
      <c r="Q92" s="15" t="s">
        <v>650</v>
      </c>
      <c r="R92" s="15">
        <v>7</v>
      </c>
      <c r="S92" s="15" t="s">
        <v>97</v>
      </c>
      <c r="T92"/>
    </row>
    <row r="93" spans="1:20" ht="50.1" customHeight="1">
      <c r="A93" s="10" t="s">
        <v>1597</v>
      </c>
      <c r="B93" s="11">
        <v>39330</v>
      </c>
      <c r="C93" s="32">
        <f t="shared" si="3"/>
        <v>14.616438356164384</v>
      </c>
      <c r="D93" s="37">
        <v>37</v>
      </c>
      <c r="E93" s="33" t="s">
        <v>1598</v>
      </c>
      <c r="F93" s="10" t="s">
        <v>178</v>
      </c>
      <c r="G93" s="10" t="s">
        <v>33</v>
      </c>
      <c r="H93" s="10" t="s">
        <v>51</v>
      </c>
      <c r="I93" s="10" t="s">
        <v>35</v>
      </c>
      <c r="J93" s="10" t="s">
        <v>300</v>
      </c>
      <c r="K93" s="10" t="s">
        <v>26</v>
      </c>
      <c r="L93" s="10" t="s">
        <v>1599</v>
      </c>
      <c r="M93" s="10" t="s">
        <v>28</v>
      </c>
      <c r="N93" s="10">
        <f t="shared" si="4"/>
        <v>7</v>
      </c>
      <c r="O93" s="11">
        <v>44672</v>
      </c>
      <c r="P93" s="11">
        <v>44665</v>
      </c>
      <c r="Q93" s="15" t="s">
        <v>182</v>
      </c>
      <c r="R93" s="15" t="s">
        <v>55</v>
      </c>
      <c r="S93" s="15" t="s">
        <v>47</v>
      </c>
      <c r="T93"/>
    </row>
    <row r="94" spans="1:20" ht="50.1" hidden="1" customHeight="1">
      <c r="A94" s="10" t="s">
        <v>1571</v>
      </c>
      <c r="B94" s="11">
        <v>35387</v>
      </c>
      <c r="C94" s="32">
        <f t="shared" si="3"/>
        <v>25.339726027397262</v>
      </c>
      <c r="D94" s="37">
        <v>44</v>
      </c>
      <c r="E94" s="33" t="s">
        <v>1572</v>
      </c>
      <c r="F94" s="10" t="s">
        <v>50</v>
      </c>
      <c r="G94" s="10" t="s">
        <v>33</v>
      </c>
      <c r="H94" s="10" t="s">
        <v>51</v>
      </c>
      <c r="I94" s="10" t="s">
        <v>35</v>
      </c>
      <c r="J94" s="10" t="s">
        <v>150</v>
      </c>
      <c r="K94" s="10" t="s">
        <v>26</v>
      </c>
      <c r="L94" s="10" t="s">
        <v>1573</v>
      </c>
      <c r="M94" s="10" t="s">
        <v>28</v>
      </c>
      <c r="N94" s="10">
        <f t="shared" si="4"/>
        <v>36</v>
      </c>
      <c r="O94" s="11">
        <v>44672</v>
      </c>
      <c r="P94" s="11">
        <v>44636</v>
      </c>
      <c r="Q94" s="15" t="s">
        <v>650</v>
      </c>
      <c r="R94" s="15">
        <v>6</v>
      </c>
      <c r="S94" s="15" t="s">
        <v>96</v>
      </c>
      <c r="T94"/>
    </row>
    <row r="95" spans="1:20" ht="50.1" hidden="1" customHeight="1">
      <c r="A95" s="10" t="s">
        <v>1625</v>
      </c>
      <c r="B95" s="11">
        <v>44438</v>
      </c>
      <c r="C95" s="32">
        <f t="shared" si="3"/>
        <v>0.64109589041095894</v>
      </c>
      <c r="D95" s="37">
        <v>32</v>
      </c>
      <c r="E95" s="33" t="s">
        <v>1626</v>
      </c>
      <c r="F95" s="10" t="s">
        <v>344</v>
      </c>
      <c r="G95" s="10" t="s">
        <v>33</v>
      </c>
      <c r="H95" s="10" t="s">
        <v>51</v>
      </c>
      <c r="I95" s="10" t="s">
        <v>180</v>
      </c>
      <c r="J95" s="10" t="s">
        <v>1627</v>
      </c>
      <c r="K95" s="10" t="s">
        <v>250</v>
      </c>
      <c r="L95" s="10" t="s">
        <v>1627</v>
      </c>
      <c r="M95" s="10" t="s">
        <v>28</v>
      </c>
      <c r="N95" s="10">
        <f t="shared" si="4"/>
        <v>1</v>
      </c>
      <c r="O95" s="11">
        <v>44673</v>
      </c>
      <c r="P95" s="11">
        <v>44672</v>
      </c>
      <c r="Q95" s="15" t="s">
        <v>249</v>
      </c>
      <c r="R95" s="15" t="s">
        <v>55</v>
      </c>
      <c r="S95" s="15" t="s">
        <v>47</v>
      </c>
      <c r="T95"/>
    </row>
    <row r="96" spans="1:20" ht="50.1" hidden="1" customHeight="1">
      <c r="A96" s="10" t="s">
        <v>1583</v>
      </c>
      <c r="B96" s="11">
        <v>44613</v>
      </c>
      <c r="C96" s="32">
        <f t="shared" si="3"/>
        <v>0.15068493150684931</v>
      </c>
      <c r="D96" s="37">
        <v>30</v>
      </c>
      <c r="E96" s="33" t="s">
        <v>1584</v>
      </c>
      <c r="F96" s="10" t="s">
        <v>344</v>
      </c>
      <c r="G96" s="10" t="s">
        <v>33</v>
      </c>
      <c r="H96" s="10" t="s">
        <v>42</v>
      </c>
      <c r="I96" s="10" t="s">
        <v>180</v>
      </c>
      <c r="J96" s="10" t="s">
        <v>1585</v>
      </c>
      <c r="K96" s="10" t="s">
        <v>26</v>
      </c>
      <c r="L96" s="10" t="s">
        <v>1586</v>
      </c>
      <c r="M96" s="10" t="s">
        <v>28</v>
      </c>
      <c r="N96" s="10">
        <f t="shared" si="4"/>
        <v>5</v>
      </c>
      <c r="O96" s="11">
        <v>44673</v>
      </c>
      <c r="P96" s="11">
        <v>44668</v>
      </c>
      <c r="Q96" s="15" t="s">
        <v>182</v>
      </c>
      <c r="R96" s="15" t="s">
        <v>55</v>
      </c>
      <c r="S96" s="15" t="s">
        <v>47</v>
      </c>
      <c r="T96"/>
    </row>
    <row r="97" spans="1:20" ht="50.1" hidden="1" customHeight="1">
      <c r="A97" s="10" t="s">
        <v>1517</v>
      </c>
      <c r="B97" s="11">
        <v>39139</v>
      </c>
      <c r="C97" s="32">
        <f t="shared" si="3"/>
        <v>14.835616438356164</v>
      </c>
      <c r="D97" s="37">
        <v>51</v>
      </c>
      <c r="E97" s="33" t="s">
        <v>1518</v>
      </c>
      <c r="F97" s="10" t="s">
        <v>148</v>
      </c>
      <c r="G97" s="10" t="s">
        <v>33</v>
      </c>
      <c r="H97" s="10" t="s">
        <v>51</v>
      </c>
      <c r="I97" s="10" t="s">
        <v>35</v>
      </c>
      <c r="J97" s="10" t="s">
        <v>150</v>
      </c>
      <c r="K97" s="10" t="s">
        <v>60</v>
      </c>
      <c r="L97" s="10" t="s">
        <v>1519</v>
      </c>
      <c r="M97" s="10" t="s">
        <v>28</v>
      </c>
      <c r="N97" s="10">
        <f t="shared" si="4"/>
        <v>119</v>
      </c>
      <c r="O97" s="11">
        <v>44673</v>
      </c>
      <c r="P97" s="11">
        <v>44554</v>
      </c>
      <c r="Q97" s="15" t="s">
        <v>439</v>
      </c>
      <c r="R97" s="15" t="s">
        <v>55</v>
      </c>
      <c r="S97" s="15" t="s">
        <v>726</v>
      </c>
      <c r="T97"/>
    </row>
    <row r="98" spans="1:20" ht="50.1" hidden="1" customHeight="1">
      <c r="A98" s="10" t="s">
        <v>1344</v>
      </c>
      <c r="B98" s="11">
        <v>40464</v>
      </c>
      <c r="C98" s="32">
        <f t="shared" ref="C98:C129" si="5">(P98-B98)/365</f>
        <v>11.465753424657533</v>
      </c>
      <c r="D98" s="37">
        <v>51</v>
      </c>
      <c r="E98" s="33" t="s">
        <v>1345</v>
      </c>
      <c r="F98" s="10" t="s">
        <v>50</v>
      </c>
      <c r="G98" s="10" t="s">
        <v>33</v>
      </c>
      <c r="H98" s="10" t="s">
        <v>51</v>
      </c>
      <c r="I98" s="10" t="s">
        <v>35</v>
      </c>
      <c r="J98" s="10" t="s">
        <v>230</v>
      </c>
      <c r="K98" s="10" t="s">
        <v>250</v>
      </c>
      <c r="L98" s="10" t="s">
        <v>1346</v>
      </c>
      <c r="M98" s="10" t="s">
        <v>28</v>
      </c>
      <c r="N98" s="10">
        <f t="shared" si="4"/>
        <v>14</v>
      </c>
      <c r="O98" s="11">
        <v>44663</v>
      </c>
      <c r="P98" s="11">
        <v>44649</v>
      </c>
      <c r="Q98" s="15" t="s">
        <v>230</v>
      </c>
      <c r="R98" s="15" t="s">
        <v>55</v>
      </c>
      <c r="S98" s="15" t="s">
        <v>47</v>
      </c>
      <c r="T98"/>
    </row>
    <row r="99" spans="1:20" ht="50.1" customHeight="1">
      <c r="A99" s="10" t="s">
        <v>1483</v>
      </c>
      <c r="B99" s="11">
        <v>44571</v>
      </c>
      <c r="C99" s="32">
        <f t="shared" si="5"/>
        <v>0.23013698630136986</v>
      </c>
      <c r="D99" s="37">
        <v>48</v>
      </c>
      <c r="E99" s="33" t="s">
        <v>1484</v>
      </c>
      <c r="F99" s="10" t="s">
        <v>148</v>
      </c>
      <c r="G99" s="10" t="s">
        <v>33</v>
      </c>
      <c r="H99" s="10" t="s">
        <v>42</v>
      </c>
      <c r="I99" s="10" t="s">
        <v>35</v>
      </c>
      <c r="J99" s="10" t="s">
        <v>292</v>
      </c>
      <c r="K99" s="10" t="s">
        <v>26</v>
      </c>
      <c r="L99" s="10" t="s">
        <v>1485</v>
      </c>
      <c r="M99" s="10" t="s">
        <v>28</v>
      </c>
      <c r="N99" s="10">
        <f t="shared" si="4"/>
        <v>18</v>
      </c>
      <c r="O99" s="11">
        <v>44673</v>
      </c>
      <c r="P99" s="11">
        <v>44655</v>
      </c>
      <c r="Q99" s="15" t="s">
        <v>125</v>
      </c>
      <c r="R99" s="15">
        <v>2</v>
      </c>
      <c r="S99" s="15" t="s">
        <v>126</v>
      </c>
      <c r="T99"/>
    </row>
    <row r="100" spans="1:20" ht="50.1" customHeight="1">
      <c r="A100" s="10" t="s">
        <v>1609</v>
      </c>
      <c r="B100" s="11">
        <v>41911</v>
      </c>
      <c r="C100" s="32">
        <f t="shared" si="5"/>
        <v>7.5534246575342463</v>
      </c>
      <c r="D100" s="37">
        <v>34</v>
      </c>
      <c r="E100" s="33" t="s">
        <v>1610</v>
      </c>
      <c r="F100" s="10" t="s">
        <v>50</v>
      </c>
      <c r="G100" s="10" t="s">
        <v>22</v>
      </c>
      <c r="H100" s="10" t="s">
        <v>23</v>
      </c>
      <c r="I100" s="10" t="s">
        <v>35</v>
      </c>
      <c r="J100" s="10" t="s">
        <v>221</v>
      </c>
      <c r="K100" s="10" t="s">
        <v>36</v>
      </c>
      <c r="L100" s="10" t="s">
        <v>1611</v>
      </c>
      <c r="M100" s="10" t="s">
        <v>28</v>
      </c>
      <c r="N100" s="10">
        <f t="shared" si="4"/>
        <v>7</v>
      </c>
      <c r="O100" s="11">
        <v>44675</v>
      </c>
      <c r="P100" s="11">
        <v>44668</v>
      </c>
      <c r="Q100" s="15" t="s">
        <v>29</v>
      </c>
      <c r="R100" s="15">
        <v>1</v>
      </c>
      <c r="S100" s="15" t="s">
        <v>30</v>
      </c>
      <c r="T100"/>
    </row>
    <row r="101" spans="1:20" ht="50.1" hidden="1" customHeight="1">
      <c r="A101" s="10" t="s">
        <v>1642</v>
      </c>
      <c r="B101" s="11">
        <v>40609</v>
      </c>
      <c r="C101" s="32">
        <f t="shared" si="5"/>
        <v>11.139726027397261</v>
      </c>
      <c r="D101" s="37">
        <v>36</v>
      </c>
      <c r="E101" s="33" t="s">
        <v>1643</v>
      </c>
      <c r="F101" s="10" t="s">
        <v>80</v>
      </c>
      <c r="G101" s="10" t="s">
        <v>33</v>
      </c>
      <c r="H101" s="10" t="s">
        <v>51</v>
      </c>
      <c r="I101" s="10" t="s">
        <v>180</v>
      </c>
      <c r="J101" s="10" t="s">
        <v>213</v>
      </c>
      <c r="K101" s="10" t="s">
        <v>104</v>
      </c>
      <c r="L101" s="10" t="s">
        <v>1644</v>
      </c>
      <c r="M101" s="10" t="s">
        <v>28</v>
      </c>
      <c r="N101" s="10">
        <f t="shared" si="4"/>
        <v>1</v>
      </c>
      <c r="O101" s="11">
        <v>44676</v>
      </c>
      <c r="P101" s="11">
        <v>44675</v>
      </c>
      <c r="Q101" s="15" t="s">
        <v>285</v>
      </c>
      <c r="R101" s="15" t="s">
        <v>55</v>
      </c>
      <c r="S101" s="15" t="s">
        <v>47</v>
      </c>
      <c r="T101"/>
    </row>
    <row r="102" spans="1:20" ht="50.1" customHeight="1">
      <c r="A102" s="10" t="s">
        <v>1612</v>
      </c>
      <c r="B102" s="11">
        <v>44368</v>
      </c>
      <c r="C102" s="32">
        <f t="shared" si="5"/>
        <v>0.83013698630136989</v>
      </c>
      <c r="D102" s="37">
        <v>31</v>
      </c>
      <c r="E102" s="33" t="s">
        <v>1613</v>
      </c>
      <c r="F102" s="10" t="s">
        <v>21</v>
      </c>
      <c r="G102" s="10" t="s">
        <v>33</v>
      </c>
      <c r="H102" s="10" t="s">
        <v>51</v>
      </c>
      <c r="I102" s="10" t="s">
        <v>35</v>
      </c>
      <c r="J102" s="10" t="s">
        <v>25</v>
      </c>
      <c r="K102" s="10" t="s">
        <v>36</v>
      </c>
      <c r="L102" s="10" t="s">
        <v>1614</v>
      </c>
      <c r="M102" s="10" t="s">
        <v>28</v>
      </c>
      <c r="N102" s="10">
        <f t="shared" si="4"/>
        <v>5</v>
      </c>
      <c r="O102" s="11">
        <v>44676</v>
      </c>
      <c r="P102" s="11">
        <v>44671</v>
      </c>
      <c r="Q102" s="15" t="s">
        <v>38</v>
      </c>
      <c r="R102" s="15" t="s">
        <v>1475</v>
      </c>
      <c r="S102" s="15" t="s">
        <v>39</v>
      </c>
      <c r="T102"/>
    </row>
    <row r="103" spans="1:20" ht="50.1" customHeight="1">
      <c r="A103" s="10" t="s">
        <v>1565</v>
      </c>
      <c r="B103" s="11">
        <v>44487</v>
      </c>
      <c r="C103" s="32">
        <f t="shared" si="5"/>
        <v>0.49041095890410957</v>
      </c>
      <c r="D103" s="37">
        <v>22</v>
      </c>
      <c r="E103" s="33" t="s">
        <v>1566</v>
      </c>
      <c r="F103" s="10" t="s">
        <v>58</v>
      </c>
      <c r="G103" s="10" t="s">
        <v>551</v>
      </c>
      <c r="H103" s="10" t="s">
        <v>250</v>
      </c>
      <c r="I103" s="10" t="s">
        <v>35</v>
      </c>
      <c r="J103" s="10" t="s">
        <v>139</v>
      </c>
      <c r="K103" s="10" t="s">
        <v>26</v>
      </c>
      <c r="L103" s="10" t="s">
        <v>1567</v>
      </c>
      <c r="M103" s="10" t="s">
        <v>28</v>
      </c>
      <c r="N103" s="10">
        <f t="shared" si="4"/>
        <v>10</v>
      </c>
      <c r="O103" s="11">
        <v>44676</v>
      </c>
      <c r="P103" s="11">
        <v>44666</v>
      </c>
      <c r="Q103" s="15" t="s">
        <v>136</v>
      </c>
      <c r="R103" s="15" t="s">
        <v>55</v>
      </c>
      <c r="S103" s="15" t="s">
        <v>47</v>
      </c>
      <c r="T103"/>
    </row>
    <row r="104" spans="1:20" ht="50.1" customHeight="1">
      <c r="A104" s="10" t="s">
        <v>1648</v>
      </c>
      <c r="B104" s="11">
        <v>44438</v>
      </c>
      <c r="C104" s="32">
        <f t="shared" si="5"/>
        <v>0.59726027397260273</v>
      </c>
      <c r="D104" s="37">
        <v>61</v>
      </c>
      <c r="E104" s="33" t="s">
        <v>1649</v>
      </c>
      <c r="F104" s="10" t="s">
        <v>80</v>
      </c>
      <c r="G104" s="10" t="s">
        <v>400</v>
      </c>
      <c r="H104" s="10" t="s">
        <v>250</v>
      </c>
      <c r="I104" s="10" t="s">
        <v>35</v>
      </c>
      <c r="J104" s="10" t="s">
        <v>150</v>
      </c>
      <c r="K104" s="10" t="s">
        <v>60</v>
      </c>
      <c r="L104" s="10" t="s">
        <v>1650</v>
      </c>
      <c r="M104" s="10" t="s">
        <v>28</v>
      </c>
      <c r="N104" s="10">
        <f t="shared" si="4"/>
        <v>20</v>
      </c>
      <c r="O104" s="11">
        <v>44676</v>
      </c>
      <c r="P104" s="11">
        <v>44656</v>
      </c>
      <c r="Q104" s="15" t="s">
        <v>402</v>
      </c>
      <c r="R104" s="15" t="s">
        <v>55</v>
      </c>
      <c r="S104" s="15" t="s">
        <v>47</v>
      </c>
    </row>
    <row r="105" spans="1:20" ht="50.1" customHeight="1">
      <c r="A105" s="10" t="s">
        <v>1359</v>
      </c>
      <c r="B105" s="11">
        <v>39097</v>
      </c>
      <c r="C105" s="32">
        <f t="shared" si="5"/>
        <v>15.219178082191782</v>
      </c>
      <c r="D105" s="37">
        <v>57</v>
      </c>
      <c r="E105" s="33" t="s">
        <v>1360</v>
      </c>
      <c r="F105" s="10" t="s">
        <v>1102</v>
      </c>
      <c r="G105" s="10" t="s">
        <v>33</v>
      </c>
      <c r="H105" s="10" t="s">
        <v>179</v>
      </c>
      <c r="I105" s="10" t="s">
        <v>35</v>
      </c>
      <c r="J105" s="10" t="s">
        <v>25</v>
      </c>
      <c r="K105" s="10" t="s">
        <v>26</v>
      </c>
      <c r="L105" s="10" t="s">
        <v>1361</v>
      </c>
      <c r="M105" s="10" t="s">
        <v>28</v>
      </c>
      <c r="N105" s="10">
        <f t="shared" si="4"/>
        <v>24</v>
      </c>
      <c r="O105" s="11">
        <v>44676</v>
      </c>
      <c r="P105" s="11">
        <v>44652</v>
      </c>
      <c r="Q105" s="15" t="s">
        <v>499</v>
      </c>
      <c r="R105" s="15" t="s">
        <v>55</v>
      </c>
      <c r="S105" s="15" t="s">
        <v>47</v>
      </c>
      <c r="T105"/>
    </row>
    <row r="106" spans="1:20" ht="50.1" customHeight="1">
      <c r="A106" s="10" t="s">
        <v>1660</v>
      </c>
      <c r="B106" s="11">
        <v>44340</v>
      </c>
      <c r="C106" s="32">
        <f t="shared" si="5"/>
        <v>0.92054794520547945</v>
      </c>
      <c r="D106" s="37">
        <v>45</v>
      </c>
      <c r="E106" s="33" t="s">
        <v>1661</v>
      </c>
      <c r="F106" s="10" t="s">
        <v>80</v>
      </c>
      <c r="G106" s="10" t="s">
        <v>400</v>
      </c>
      <c r="H106" s="10" t="s">
        <v>250</v>
      </c>
      <c r="I106" s="10" t="s">
        <v>35</v>
      </c>
      <c r="J106" s="10" t="s">
        <v>249</v>
      </c>
      <c r="K106" s="10" t="s">
        <v>26</v>
      </c>
      <c r="L106" s="10" t="s">
        <v>1662</v>
      </c>
      <c r="M106" s="10" t="s">
        <v>28</v>
      </c>
      <c r="N106" s="10">
        <f t="shared" si="4"/>
        <v>1</v>
      </c>
      <c r="O106" s="11">
        <v>44677</v>
      </c>
      <c r="P106" s="11">
        <v>44676</v>
      </c>
      <c r="Q106" s="15" t="s">
        <v>402</v>
      </c>
      <c r="R106" s="15" t="s">
        <v>55</v>
      </c>
      <c r="S106" s="15" t="s">
        <v>47</v>
      </c>
    </row>
    <row r="107" spans="1:20" ht="50.1" customHeight="1">
      <c r="A107" s="10" t="s">
        <v>1654</v>
      </c>
      <c r="B107" s="11">
        <v>44606</v>
      </c>
      <c r="C107" s="32">
        <f t="shared" si="5"/>
        <v>0.18082191780821918</v>
      </c>
      <c r="D107" s="37">
        <v>30</v>
      </c>
      <c r="E107" s="33" t="s">
        <v>1655</v>
      </c>
      <c r="F107" s="10" t="s">
        <v>80</v>
      </c>
      <c r="G107" s="10" t="s">
        <v>400</v>
      </c>
      <c r="H107" s="10" t="s">
        <v>250</v>
      </c>
      <c r="I107" s="10" t="s">
        <v>35</v>
      </c>
      <c r="J107" s="10" t="s">
        <v>25</v>
      </c>
      <c r="K107" s="10" t="s">
        <v>250</v>
      </c>
      <c r="L107" s="10" t="s">
        <v>1656</v>
      </c>
      <c r="M107" s="10" t="s">
        <v>28</v>
      </c>
      <c r="N107" s="10">
        <f t="shared" si="4"/>
        <v>5</v>
      </c>
      <c r="O107" s="11">
        <v>44677</v>
      </c>
      <c r="P107" s="11">
        <v>44672</v>
      </c>
      <c r="Q107" s="15" t="s">
        <v>402</v>
      </c>
      <c r="R107" s="15" t="s">
        <v>55</v>
      </c>
      <c r="S107" s="15" t="s">
        <v>47</v>
      </c>
    </row>
    <row r="108" spans="1:20" ht="50.1" customHeight="1">
      <c r="A108" s="10" t="s">
        <v>1663</v>
      </c>
      <c r="B108" s="11">
        <v>44342</v>
      </c>
      <c r="C108" s="32">
        <f t="shared" si="5"/>
        <v>0.90410958904109584</v>
      </c>
      <c r="D108" s="37">
        <v>29</v>
      </c>
      <c r="E108" s="33" t="s">
        <v>1664</v>
      </c>
      <c r="F108" s="10" t="s">
        <v>80</v>
      </c>
      <c r="G108" s="10" t="s">
        <v>400</v>
      </c>
      <c r="H108" s="10" t="s">
        <v>437</v>
      </c>
      <c r="I108" s="10" t="s">
        <v>35</v>
      </c>
      <c r="J108" s="10" t="s">
        <v>234</v>
      </c>
      <c r="K108" s="10" t="s">
        <v>36</v>
      </c>
      <c r="L108" s="10" t="s">
        <v>1665</v>
      </c>
      <c r="M108" s="10" t="s">
        <v>28</v>
      </c>
      <c r="N108" s="10">
        <f t="shared" si="4"/>
        <v>5</v>
      </c>
      <c r="O108" s="11">
        <v>44677</v>
      </c>
      <c r="P108" s="11">
        <v>44672</v>
      </c>
      <c r="Q108" s="15" t="s">
        <v>402</v>
      </c>
      <c r="R108" s="15" t="s">
        <v>55</v>
      </c>
      <c r="S108" s="15" t="s">
        <v>47</v>
      </c>
    </row>
    <row r="109" spans="1:20" ht="50.1" customHeight="1">
      <c r="A109" s="10" t="s">
        <v>1606</v>
      </c>
      <c r="B109" s="11">
        <v>35926</v>
      </c>
      <c r="C109" s="32">
        <f t="shared" si="5"/>
        <v>23.956164383561642</v>
      </c>
      <c r="D109" s="37">
        <v>55</v>
      </c>
      <c r="E109" s="33" t="s">
        <v>1607</v>
      </c>
      <c r="F109" s="10" t="s">
        <v>21</v>
      </c>
      <c r="G109" s="10" t="s">
        <v>33</v>
      </c>
      <c r="H109" s="10" t="s">
        <v>51</v>
      </c>
      <c r="I109" s="10" t="s">
        <v>35</v>
      </c>
      <c r="J109" s="10" t="s">
        <v>25</v>
      </c>
      <c r="K109" s="10" t="s">
        <v>26</v>
      </c>
      <c r="L109" s="10" t="s">
        <v>1608</v>
      </c>
      <c r="M109" s="10" t="s">
        <v>28</v>
      </c>
      <c r="N109" s="10">
        <f t="shared" si="4"/>
        <v>7</v>
      </c>
      <c r="O109" s="11">
        <v>44677</v>
      </c>
      <c r="P109" s="11">
        <v>44670</v>
      </c>
      <c r="Q109" s="15" t="s">
        <v>650</v>
      </c>
      <c r="R109" s="15">
        <v>5</v>
      </c>
      <c r="S109" s="15" t="s">
        <v>96</v>
      </c>
      <c r="T109"/>
    </row>
    <row r="110" spans="1:20" ht="50.1" customHeight="1">
      <c r="A110" s="10" t="s">
        <v>1603</v>
      </c>
      <c r="B110" s="11">
        <v>44578</v>
      </c>
      <c r="C110" s="32">
        <f t="shared" si="5"/>
        <v>0.24383561643835616</v>
      </c>
      <c r="D110" s="37">
        <v>29</v>
      </c>
      <c r="E110" s="33" t="s">
        <v>1604</v>
      </c>
      <c r="F110" s="10" t="s">
        <v>579</v>
      </c>
      <c r="G110" s="10" t="s">
        <v>33</v>
      </c>
      <c r="H110" s="10" t="s">
        <v>51</v>
      </c>
      <c r="I110" s="10" t="s">
        <v>35</v>
      </c>
      <c r="J110" s="10" t="s">
        <v>25</v>
      </c>
      <c r="K110" s="10" t="s">
        <v>36</v>
      </c>
      <c r="L110" s="10" t="s">
        <v>1605</v>
      </c>
      <c r="M110" s="10" t="s">
        <v>28</v>
      </c>
      <c r="N110" s="10">
        <f t="shared" si="4"/>
        <v>10</v>
      </c>
      <c r="O110" s="11">
        <v>44677</v>
      </c>
      <c r="P110" s="11">
        <v>44667</v>
      </c>
      <c r="Q110" s="15" t="s">
        <v>650</v>
      </c>
      <c r="R110" s="15">
        <v>5</v>
      </c>
      <c r="S110" s="15" t="s">
        <v>96</v>
      </c>
      <c r="T110"/>
    </row>
    <row r="111" spans="1:20" ht="50.1" customHeight="1">
      <c r="A111" s="10" t="s">
        <v>1511</v>
      </c>
      <c r="B111" s="11">
        <v>44438</v>
      </c>
      <c r="C111" s="32">
        <f t="shared" si="5"/>
        <v>0.61369863013698633</v>
      </c>
      <c r="D111" s="37">
        <v>39</v>
      </c>
      <c r="E111" s="33" t="s">
        <v>1512</v>
      </c>
      <c r="F111" s="10" t="s">
        <v>58</v>
      </c>
      <c r="G111" s="10" t="s">
        <v>22</v>
      </c>
      <c r="H111" s="10" t="s">
        <v>195</v>
      </c>
      <c r="I111" s="10" t="s">
        <v>35</v>
      </c>
      <c r="J111" s="10" t="s">
        <v>620</v>
      </c>
      <c r="K111" s="10" t="s">
        <v>26</v>
      </c>
      <c r="L111" s="10" t="s">
        <v>1513</v>
      </c>
      <c r="M111" s="10" t="s">
        <v>28</v>
      </c>
      <c r="N111" s="10">
        <f t="shared" si="4"/>
        <v>15</v>
      </c>
      <c r="O111" s="11">
        <v>44677</v>
      </c>
      <c r="P111" s="11">
        <v>44662</v>
      </c>
      <c r="Q111" s="15" t="s">
        <v>1388</v>
      </c>
      <c r="R111" s="15" t="s">
        <v>55</v>
      </c>
      <c r="S111" s="15" t="s">
        <v>47</v>
      </c>
      <c r="T111"/>
    </row>
    <row r="112" spans="1:20" ht="50.1" hidden="1" customHeight="1">
      <c r="A112" s="10" t="s">
        <v>1396</v>
      </c>
      <c r="B112" s="11">
        <v>35492</v>
      </c>
      <c r="C112" s="32">
        <f t="shared" si="5"/>
        <v>25.090410958904108</v>
      </c>
      <c r="D112" s="37">
        <v>45</v>
      </c>
      <c r="E112" s="33" t="s">
        <v>1397</v>
      </c>
      <c r="F112" s="10" t="s">
        <v>50</v>
      </c>
      <c r="G112" s="10" t="s">
        <v>33</v>
      </c>
      <c r="H112" s="10" t="s">
        <v>51</v>
      </c>
      <c r="I112" s="10" t="s">
        <v>35</v>
      </c>
      <c r="J112" s="10" t="s">
        <v>25</v>
      </c>
      <c r="K112" s="10" t="s">
        <v>36</v>
      </c>
      <c r="L112" s="10" t="s">
        <v>1398</v>
      </c>
      <c r="M112" s="10" t="s">
        <v>28</v>
      </c>
      <c r="N112" s="10">
        <f t="shared" si="4"/>
        <v>14</v>
      </c>
      <c r="O112" s="11">
        <v>44664</v>
      </c>
      <c r="P112" s="11">
        <v>44650</v>
      </c>
      <c r="Q112" s="15" t="s">
        <v>38</v>
      </c>
      <c r="R112" s="15" t="s">
        <v>1399</v>
      </c>
      <c r="S112" s="15" t="s">
        <v>39</v>
      </c>
      <c r="T112"/>
    </row>
    <row r="113" spans="1:20" ht="50.1" customHeight="1">
      <c r="A113" s="10" t="s">
        <v>1622</v>
      </c>
      <c r="B113" s="11">
        <v>44396</v>
      </c>
      <c r="C113" s="32">
        <f t="shared" si="5"/>
        <v>0.75068493150684934</v>
      </c>
      <c r="D113" s="37">
        <v>48</v>
      </c>
      <c r="E113" s="33" t="s">
        <v>1623</v>
      </c>
      <c r="F113" s="10" t="s">
        <v>344</v>
      </c>
      <c r="G113" s="10" t="s">
        <v>33</v>
      </c>
      <c r="H113" s="10" t="s">
        <v>51</v>
      </c>
      <c r="I113" s="10" t="s">
        <v>35</v>
      </c>
      <c r="J113" s="10" t="s">
        <v>25</v>
      </c>
      <c r="K113" s="10" t="s">
        <v>36</v>
      </c>
      <c r="L113" s="10" t="s">
        <v>1624</v>
      </c>
      <c r="M113" s="10" t="s">
        <v>28</v>
      </c>
      <c r="N113" s="10">
        <f t="shared" si="4"/>
        <v>8</v>
      </c>
      <c r="O113" s="11">
        <v>44678</v>
      </c>
      <c r="P113" s="11">
        <v>44670</v>
      </c>
      <c r="Q113" s="15" t="s">
        <v>650</v>
      </c>
      <c r="R113" s="15">
        <v>5</v>
      </c>
      <c r="S113" s="15" t="s">
        <v>96</v>
      </c>
      <c r="T113"/>
    </row>
    <row r="114" spans="1:20" ht="50.1" customHeight="1">
      <c r="A114" s="10" t="s">
        <v>1666</v>
      </c>
      <c r="B114" s="11">
        <v>43234</v>
      </c>
      <c r="C114" s="32">
        <f t="shared" si="5"/>
        <v>3.9342465753424656</v>
      </c>
      <c r="D114" s="37">
        <v>38</v>
      </c>
      <c r="E114" s="33" t="s">
        <v>1667</v>
      </c>
      <c r="F114" s="10" t="s">
        <v>50</v>
      </c>
      <c r="G114" s="10" t="s">
        <v>22</v>
      </c>
      <c r="H114" s="10" t="s">
        <v>23</v>
      </c>
      <c r="I114" s="10" t="s">
        <v>35</v>
      </c>
      <c r="J114" s="10" t="s">
        <v>25</v>
      </c>
      <c r="K114" s="10" t="s">
        <v>26</v>
      </c>
      <c r="L114" s="10" t="s">
        <v>1668</v>
      </c>
      <c r="M114" s="10" t="s">
        <v>28</v>
      </c>
      <c r="N114" s="10">
        <f t="shared" si="4"/>
        <v>8</v>
      </c>
      <c r="O114" s="11">
        <v>44678</v>
      </c>
      <c r="P114" s="11">
        <v>44670</v>
      </c>
      <c r="Q114" s="15" t="s">
        <v>29</v>
      </c>
      <c r="R114" s="15">
        <v>1</v>
      </c>
      <c r="S114" s="15" t="s">
        <v>30</v>
      </c>
      <c r="T114"/>
    </row>
    <row r="115" spans="1:20" ht="50.1" customHeight="1">
      <c r="A115" s="10" t="s">
        <v>1587</v>
      </c>
      <c r="B115" s="11">
        <v>44466</v>
      </c>
      <c r="C115" s="32">
        <f t="shared" si="5"/>
        <v>0.55342465753424652</v>
      </c>
      <c r="D115" s="37">
        <v>19</v>
      </c>
      <c r="E115" s="33" t="s">
        <v>1588</v>
      </c>
      <c r="F115" s="10" t="s">
        <v>194</v>
      </c>
      <c r="G115" s="10" t="s">
        <v>33</v>
      </c>
      <c r="H115" s="10" t="s">
        <v>34</v>
      </c>
      <c r="I115" s="10" t="s">
        <v>35</v>
      </c>
      <c r="J115" s="10" t="s">
        <v>221</v>
      </c>
      <c r="K115" s="10" t="s">
        <v>26</v>
      </c>
      <c r="L115" s="10" t="s">
        <v>1589</v>
      </c>
      <c r="M115" s="10" t="s">
        <v>28</v>
      </c>
      <c r="N115" s="10">
        <f t="shared" si="4"/>
        <v>10</v>
      </c>
      <c r="O115" s="11">
        <v>44678</v>
      </c>
      <c r="P115" s="11">
        <v>44668</v>
      </c>
      <c r="Q115" s="15" t="s">
        <v>650</v>
      </c>
      <c r="R115" s="15">
        <v>6</v>
      </c>
      <c r="S115" s="15" t="s">
        <v>96</v>
      </c>
      <c r="T115"/>
    </row>
    <row r="116" spans="1:20" ht="50.1" customHeight="1">
      <c r="A116" s="10" t="s">
        <v>1422</v>
      </c>
      <c r="B116" s="11">
        <v>44452</v>
      </c>
      <c r="C116" s="32">
        <f t="shared" si="5"/>
        <v>0.55342465753424652</v>
      </c>
      <c r="D116" s="37">
        <v>27</v>
      </c>
      <c r="E116" s="33" t="s">
        <v>1423</v>
      </c>
      <c r="F116" s="10" t="s">
        <v>148</v>
      </c>
      <c r="G116" s="10" t="s">
        <v>33</v>
      </c>
      <c r="H116" s="10" t="s">
        <v>51</v>
      </c>
      <c r="I116" s="10" t="s">
        <v>35</v>
      </c>
      <c r="J116" s="10" t="s">
        <v>213</v>
      </c>
      <c r="K116" s="10" t="s">
        <v>250</v>
      </c>
      <c r="L116" s="10" t="s">
        <v>1424</v>
      </c>
      <c r="M116" s="10" t="s">
        <v>28</v>
      </c>
      <c r="N116" s="10">
        <f t="shared" si="4"/>
        <v>24</v>
      </c>
      <c r="O116" s="11">
        <v>44678</v>
      </c>
      <c r="P116" s="11">
        <v>44654</v>
      </c>
      <c r="Q116" s="15" t="s">
        <v>125</v>
      </c>
      <c r="R116" s="15">
        <v>9</v>
      </c>
      <c r="S116" s="15" t="s">
        <v>126</v>
      </c>
      <c r="T116"/>
    </row>
    <row r="117" spans="1:20" ht="50.1" customHeight="1">
      <c r="A117" s="10" t="s">
        <v>1451</v>
      </c>
      <c r="B117" s="11">
        <v>44396</v>
      </c>
      <c r="C117" s="32">
        <f t="shared" si="5"/>
        <v>0.70410958904109588</v>
      </c>
      <c r="D117" s="37">
        <v>27</v>
      </c>
      <c r="E117" s="33" t="s">
        <v>1452</v>
      </c>
      <c r="F117" s="10" t="s">
        <v>109</v>
      </c>
      <c r="G117" s="10" t="s">
        <v>33</v>
      </c>
      <c r="H117" s="10" t="s">
        <v>536</v>
      </c>
      <c r="I117" s="10" t="s">
        <v>35</v>
      </c>
      <c r="J117" s="10" t="s">
        <v>25</v>
      </c>
      <c r="K117" s="10" t="s">
        <v>60</v>
      </c>
      <c r="L117" s="10" t="s">
        <v>1453</v>
      </c>
      <c r="M117" s="10" t="s">
        <v>28</v>
      </c>
      <c r="N117" s="10">
        <f t="shared" si="4"/>
        <v>25</v>
      </c>
      <c r="O117" s="11">
        <v>44678</v>
      </c>
      <c r="P117" s="11">
        <v>44653</v>
      </c>
      <c r="Q117" s="15" t="s">
        <v>650</v>
      </c>
      <c r="R117" s="15">
        <v>5</v>
      </c>
      <c r="S117" s="15" t="s">
        <v>96</v>
      </c>
      <c r="T117"/>
    </row>
    <row r="118" spans="1:20" ht="50.1" customHeight="1">
      <c r="A118" s="10" t="s">
        <v>1669</v>
      </c>
      <c r="B118" s="11">
        <v>44452</v>
      </c>
      <c r="C118" s="32">
        <f t="shared" si="5"/>
        <v>0.61095890410958908</v>
      </c>
      <c r="D118" s="37">
        <v>56</v>
      </c>
      <c r="E118" s="33" t="s">
        <v>1670</v>
      </c>
      <c r="F118" s="10" t="s">
        <v>178</v>
      </c>
      <c r="G118" s="10" t="s">
        <v>33</v>
      </c>
      <c r="H118" s="10" t="s">
        <v>51</v>
      </c>
      <c r="I118" s="10" t="s">
        <v>35</v>
      </c>
      <c r="J118" s="10" t="s">
        <v>292</v>
      </c>
      <c r="K118" s="10" t="s">
        <v>26</v>
      </c>
      <c r="L118" s="10" t="s">
        <v>1671</v>
      </c>
      <c r="M118" s="10" t="s">
        <v>28</v>
      </c>
      <c r="N118" s="10">
        <f t="shared" si="4"/>
        <v>4</v>
      </c>
      <c r="O118" s="11">
        <v>44679</v>
      </c>
      <c r="P118" s="11">
        <v>44675</v>
      </c>
      <c r="Q118" s="15" t="s">
        <v>119</v>
      </c>
      <c r="R118" s="15" t="s">
        <v>55</v>
      </c>
      <c r="S118" s="15" t="s">
        <v>120</v>
      </c>
      <c r="T118"/>
    </row>
    <row r="119" spans="1:20" ht="50.1" customHeight="1">
      <c r="A119" s="10" t="s">
        <v>1628</v>
      </c>
      <c r="B119" s="11">
        <v>42023</v>
      </c>
      <c r="C119" s="32">
        <f t="shared" si="5"/>
        <v>7.2575342465753421</v>
      </c>
      <c r="D119" s="37">
        <v>53</v>
      </c>
      <c r="E119" s="33" t="s">
        <v>1629</v>
      </c>
      <c r="F119" s="10" t="s">
        <v>1630</v>
      </c>
      <c r="G119" s="10" t="s">
        <v>22</v>
      </c>
      <c r="H119" s="10" t="s">
        <v>173</v>
      </c>
      <c r="I119" s="10" t="s">
        <v>35</v>
      </c>
      <c r="J119" s="10" t="s">
        <v>581</v>
      </c>
      <c r="K119" s="10" t="s">
        <v>250</v>
      </c>
      <c r="L119" s="10" t="s">
        <v>1631</v>
      </c>
      <c r="M119" s="10" t="s">
        <v>28</v>
      </c>
      <c r="N119" s="10">
        <f t="shared" si="4"/>
        <v>7</v>
      </c>
      <c r="O119" s="11">
        <v>44679</v>
      </c>
      <c r="P119" s="11">
        <v>44672</v>
      </c>
      <c r="Q119" s="15" t="s">
        <v>1632</v>
      </c>
      <c r="R119" s="15" t="s">
        <v>55</v>
      </c>
      <c r="S119" s="15" t="s">
        <v>346</v>
      </c>
      <c r="T119"/>
    </row>
    <row r="120" spans="1:20" ht="50.1" customHeight="1">
      <c r="A120" s="10" t="s">
        <v>1703</v>
      </c>
      <c r="B120" s="11">
        <v>43272</v>
      </c>
      <c r="C120" s="32">
        <f t="shared" si="5"/>
        <v>3.8356164383561642</v>
      </c>
      <c r="D120" s="37">
        <v>34</v>
      </c>
      <c r="E120" s="33" t="s">
        <v>1704</v>
      </c>
      <c r="F120" s="10" t="s">
        <v>129</v>
      </c>
      <c r="G120" s="10" t="s">
        <v>33</v>
      </c>
      <c r="H120" s="10" t="s">
        <v>51</v>
      </c>
      <c r="I120" s="10" t="s">
        <v>35</v>
      </c>
      <c r="J120" s="10" t="s">
        <v>833</v>
      </c>
      <c r="K120" s="10" t="s">
        <v>256</v>
      </c>
      <c r="L120" s="10" t="s">
        <v>1705</v>
      </c>
      <c r="M120" s="10" t="s">
        <v>28</v>
      </c>
      <c r="N120" s="10">
        <f t="shared" si="4"/>
        <v>7</v>
      </c>
      <c r="O120" s="11">
        <v>44679</v>
      </c>
      <c r="P120" s="11">
        <v>44672</v>
      </c>
      <c r="Q120" s="15" t="s">
        <v>136</v>
      </c>
      <c r="R120" s="15" t="s">
        <v>55</v>
      </c>
      <c r="S120" s="15" t="s">
        <v>346</v>
      </c>
      <c r="T120"/>
    </row>
    <row r="121" spans="1:20" ht="50.1" customHeight="1">
      <c r="A121" s="10" t="s">
        <v>1553</v>
      </c>
      <c r="B121" s="11">
        <v>44620</v>
      </c>
      <c r="C121" s="32">
        <f t="shared" si="5"/>
        <v>0.12054794520547946</v>
      </c>
      <c r="D121" s="37">
        <v>33</v>
      </c>
      <c r="E121" s="33" t="s">
        <v>1554</v>
      </c>
      <c r="F121" s="10" t="s">
        <v>344</v>
      </c>
      <c r="G121" s="10" t="s">
        <v>33</v>
      </c>
      <c r="H121" s="10" t="s">
        <v>51</v>
      </c>
      <c r="I121" s="10" t="s">
        <v>35</v>
      </c>
      <c r="J121" s="10" t="s">
        <v>25</v>
      </c>
      <c r="K121" s="10" t="s">
        <v>36</v>
      </c>
      <c r="L121" s="10" t="s">
        <v>1555</v>
      </c>
      <c r="M121" s="10" t="s">
        <v>28</v>
      </c>
      <c r="N121" s="10">
        <f t="shared" si="4"/>
        <v>15</v>
      </c>
      <c r="O121" s="11">
        <v>44679</v>
      </c>
      <c r="P121" s="11">
        <v>44664</v>
      </c>
      <c r="Q121" s="15" t="s">
        <v>650</v>
      </c>
      <c r="R121" s="15">
        <v>5</v>
      </c>
      <c r="S121" s="15" t="s">
        <v>96</v>
      </c>
      <c r="T121"/>
    </row>
    <row r="122" spans="1:20" ht="50.1" customHeight="1">
      <c r="A122" s="10" t="s">
        <v>1594</v>
      </c>
      <c r="B122" s="11">
        <v>42898</v>
      </c>
      <c r="C122" s="32">
        <f t="shared" si="5"/>
        <v>4.8356164383561646</v>
      </c>
      <c r="D122" s="37">
        <v>28</v>
      </c>
      <c r="E122" s="33" t="s">
        <v>1595</v>
      </c>
      <c r="F122" s="10" t="s">
        <v>202</v>
      </c>
      <c r="G122" s="10" t="s">
        <v>22</v>
      </c>
      <c r="H122" s="10" t="s">
        <v>23</v>
      </c>
      <c r="I122" s="10" t="s">
        <v>35</v>
      </c>
      <c r="J122" s="10" t="s">
        <v>134</v>
      </c>
      <c r="K122" s="10" t="s">
        <v>26</v>
      </c>
      <c r="L122" s="10" t="s">
        <v>1596</v>
      </c>
      <c r="M122" s="10" t="s">
        <v>28</v>
      </c>
      <c r="N122" s="10">
        <f t="shared" si="4"/>
        <v>16</v>
      </c>
      <c r="O122" s="11">
        <v>44679</v>
      </c>
      <c r="P122" s="11">
        <v>44663</v>
      </c>
      <c r="Q122" s="15" t="s">
        <v>1388</v>
      </c>
      <c r="R122" s="15" t="s">
        <v>55</v>
      </c>
      <c r="S122" s="15" t="s">
        <v>47</v>
      </c>
      <c r="T122"/>
    </row>
    <row r="123" spans="1:20" ht="50.1" customHeight="1">
      <c r="A123" s="10" t="s">
        <v>1541</v>
      </c>
      <c r="B123" s="11">
        <v>44466</v>
      </c>
      <c r="C123" s="32">
        <f t="shared" si="5"/>
        <v>0.53150684931506853</v>
      </c>
      <c r="D123" s="37">
        <v>44</v>
      </c>
      <c r="E123" s="33" t="s">
        <v>1542</v>
      </c>
      <c r="F123" s="10" t="s">
        <v>202</v>
      </c>
      <c r="G123" s="10" t="s">
        <v>33</v>
      </c>
      <c r="H123" s="10" t="s">
        <v>51</v>
      </c>
      <c r="I123" s="10" t="s">
        <v>35</v>
      </c>
      <c r="J123" s="10" t="s">
        <v>213</v>
      </c>
      <c r="K123" s="10" t="s">
        <v>26</v>
      </c>
      <c r="L123" s="10" t="s">
        <v>1543</v>
      </c>
      <c r="M123" s="10" t="s">
        <v>28</v>
      </c>
      <c r="N123" s="10">
        <f t="shared" si="4"/>
        <v>19</v>
      </c>
      <c r="O123" s="11">
        <v>44679</v>
      </c>
      <c r="P123" s="11">
        <v>44660</v>
      </c>
      <c r="Q123" s="15" t="s">
        <v>1388</v>
      </c>
      <c r="R123" s="15" t="s">
        <v>55</v>
      </c>
      <c r="S123" s="15" t="s">
        <v>47</v>
      </c>
      <c r="T123"/>
    </row>
    <row r="124" spans="1:20" ht="50.1" customHeight="1">
      <c r="A124" s="10" t="s">
        <v>1718</v>
      </c>
      <c r="B124" s="11">
        <v>43388</v>
      </c>
      <c r="C124" s="32">
        <f t="shared" si="5"/>
        <v>3.5342465753424657</v>
      </c>
      <c r="D124" s="37">
        <v>38</v>
      </c>
      <c r="E124" s="33" t="s">
        <v>1719</v>
      </c>
      <c r="F124" s="10" t="s">
        <v>344</v>
      </c>
      <c r="G124" s="10" t="s">
        <v>33</v>
      </c>
      <c r="H124" s="10" t="s">
        <v>51</v>
      </c>
      <c r="I124" s="10" t="s">
        <v>35</v>
      </c>
      <c r="J124" s="10" t="s">
        <v>1720</v>
      </c>
      <c r="K124" s="10" t="s">
        <v>36</v>
      </c>
      <c r="L124" s="10" t="s">
        <v>1721</v>
      </c>
      <c r="M124" s="10" t="s">
        <v>28</v>
      </c>
      <c r="N124" s="10">
        <f t="shared" si="4"/>
        <v>2</v>
      </c>
      <c r="O124" s="11">
        <v>44680</v>
      </c>
      <c r="P124" s="11">
        <v>44678</v>
      </c>
      <c r="Q124" s="20" t="s">
        <v>38</v>
      </c>
      <c r="R124" s="15" t="s">
        <v>1722</v>
      </c>
      <c r="S124" s="20" t="s">
        <v>39</v>
      </c>
      <c r="T124"/>
    </row>
    <row r="125" spans="1:20" ht="50.1" customHeight="1">
      <c r="A125" s="10" t="s">
        <v>1562</v>
      </c>
      <c r="B125" s="11">
        <v>44515</v>
      </c>
      <c r="C125" s="32">
        <f t="shared" si="5"/>
        <v>0.37534246575342467</v>
      </c>
      <c r="D125" s="37">
        <v>42</v>
      </c>
      <c r="E125" s="33" t="s">
        <v>1563</v>
      </c>
      <c r="F125" s="10" t="s">
        <v>148</v>
      </c>
      <c r="G125" s="10" t="s">
        <v>22</v>
      </c>
      <c r="H125" s="10" t="s">
        <v>23</v>
      </c>
      <c r="I125" s="10" t="s">
        <v>35</v>
      </c>
      <c r="J125" s="10" t="s">
        <v>25</v>
      </c>
      <c r="K125" s="10" t="s">
        <v>36</v>
      </c>
      <c r="L125" s="10" t="s">
        <v>1564</v>
      </c>
      <c r="M125" s="10" t="s">
        <v>28</v>
      </c>
      <c r="N125" s="10">
        <f t="shared" si="4"/>
        <v>28</v>
      </c>
      <c r="O125" s="11">
        <v>44680</v>
      </c>
      <c r="P125" s="11">
        <v>44652</v>
      </c>
      <c r="Q125" s="20" t="s">
        <v>29</v>
      </c>
      <c r="R125" s="15">
        <v>1</v>
      </c>
      <c r="S125" s="15" t="s">
        <v>30</v>
      </c>
      <c r="T125"/>
    </row>
    <row r="126" spans="1:20" ht="50.1" customHeight="1">
      <c r="A126" s="10" t="s">
        <v>1590</v>
      </c>
      <c r="B126" s="11">
        <v>44496</v>
      </c>
      <c r="C126" s="32">
        <f t="shared" si="5"/>
        <v>0.47123287671232877</v>
      </c>
      <c r="D126" s="37">
        <v>27</v>
      </c>
      <c r="E126" s="33" t="s">
        <v>1591</v>
      </c>
      <c r="F126" s="10" t="s">
        <v>148</v>
      </c>
      <c r="G126" s="10" t="s">
        <v>22</v>
      </c>
      <c r="H126" s="10" t="s">
        <v>149</v>
      </c>
      <c r="I126" s="10" t="s">
        <v>35</v>
      </c>
      <c r="J126" s="10" t="s">
        <v>1592</v>
      </c>
      <c r="K126" s="10" t="s">
        <v>26</v>
      </c>
      <c r="L126" s="10" t="s">
        <v>1593</v>
      </c>
      <c r="M126" s="10" t="s">
        <v>28</v>
      </c>
      <c r="N126" s="10">
        <f t="shared" si="4"/>
        <v>12</v>
      </c>
      <c r="O126" s="11">
        <v>44680</v>
      </c>
      <c r="P126" s="11">
        <v>44668</v>
      </c>
      <c r="Q126" s="20" t="s">
        <v>182</v>
      </c>
      <c r="R126" s="15" t="s">
        <v>55</v>
      </c>
      <c r="S126" s="20" t="s">
        <v>47</v>
      </c>
      <c r="T126"/>
    </row>
    <row r="127" spans="1:20" ht="50.1" customHeight="1">
      <c r="A127" s="10" t="s">
        <v>1723</v>
      </c>
      <c r="B127" s="11">
        <v>44564</v>
      </c>
      <c r="C127" s="32">
        <f t="shared" si="5"/>
        <v>0.32054794520547947</v>
      </c>
      <c r="D127" s="37">
        <v>25</v>
      </c>
      <c r="E127" s="33" t="s">
        <v>1724</v>
      </c>
      <c r="F127" s="10" t="s">
        <v>156</v>
      </c>
      <c r="G127" s="10" t="s">
        <v>33</v>
      </c>
      <c r="H127" s="10" t="s">
        <v>42</v>
      </c>
      <c r="I127" s="10" t="s">
        <v>35</v>
      </c>
      <c r="J127" s="10" t="s">
        <v>300</v>
      </c>
      <c r="K127" s="10" t="s">
        <v>104</v>
      </c>
      <c r="L127" s="10" t="s">
        <v>1725</v>
      </c>
      <c r="M127" s="10" t="s">
        <v>28</v>
      </c>
      <c r="N127" s="10">
        <f t="shared" si="4"/>
        <v>0</v>
      </c>
      <c r="O127" s="11">
        <v>44681</v>
      </c>
      <c r="P127" s="11">
        <v>44681</v>
      </c>
      <c r="Q127" s="20" t="s">
        <v>302</v>
      </c>
      <c r="R127" s="15" t="s">
        <v>55</v>
      </c>
      <c r="S127" s="20" t="s">
        <v>1369</v>
      </c>
      <c r="T127"/>
    </row>
    <row r="128" spans="1:20" ht="50.1" customHeight="1">
      <c r="A128" s="10" t="s">
        <v>1729</v>
      </c>
      <c r="B128" s="11">
        <v>44585</v>
      </c>
      <c r="C128" s="32">
        <f t="shared" si="5"/>
        <v>0.26301369863013696</v>
      </c>
      <c r="D128" s="37">
        <v>60</v>
      </c>
      <c r="E128" s="33" t="s">
        <v>1730</v>
      </c>
      <c r="F128" s="10" t="s">
        <v>80</v>
      </c>
      <c r="G128" s="10" t="s">
        <v>33</v>
      </c>
      <c r="H128" s="10" t="s">
        <v>179</v>
      </c>
      <c r="I128" s="10" t="s">
        <v>35</v>
      </c>
      <c r="J128" s="10" t="s">
        <v>571</v>
      </c>
      <c r="K128" s="10" t="s">
        <v>60</v>
      </c>
      <c r="L128" s="10" t="s">
        <v>1731</v>
      </c>
      <c r="M128" s="10" t="s">
        <v>28</v>
      </c>
      <c r="N128" s="10">
        <f t="shared" si="4"/>
        <v>2</v>
      </c>
      <c r="O128" s="11">
        <v>44683</v>
      </c>
      <c r="P128" s="11">
        <v>44681</v>
      </c>
      <c r="Q128" s="20" t="s">
        <v>1050</v>
      </c>
      <c r="R128" s="15" t="s">
        <v>55</v>
      </c>
      <c r="S128" s="20" t="s">
        <v>47</v>
      </c>
      <c r="T128"/>
    </row>
    <row r="129" spans="1:20" ht="50.1" customHeight="1">
      <c r="A129" s="10" t="s">
        <v>1681</v>
      </c>
      <c r="B129" s="11">
        <v>44370</v>
      </c>
      <c r="C129" s="32">
        <f t="shared" si="5"/>
        <v>0.84383561643835614</v>
      </c>
      <c r="D129" s="37">
        <v>35</v>
      </c>
      <c r="E129" s="33" t="s">
        <v>1682</v>
      </c>
      <c r="F129" s="10" t="s">
        <v>80</v>
      </c>
      <c r="G129" s="10" t="s">
        <v>400</v>
      </c>
      <c r="H129" s="10" t="s">
        <v>250</v>
      </c>
      <c r="I129" s="10" t="s">
        <v>35</v>
      </c>
      <c r="J129" s="10" t="s">
        <v>249</v>
      </c>
      <c r="K129" s="10" t="s">
        <v>517</v>
      </c>
      <c r="L129" s="10" t="s">
        <v>1683</v>
      </c>
      <c r="M129" s="10" t="s">
        <v>28</v>
      </c>
      <c r="N129" s="10">
        <f t="shared" si="4"/>
        <v>5</v>
      </c>
      <c r="O129" s="11">
        <v>44683</v>
      </c>
      <c r="P129" s="11">
        <v>44678</v>
      </c>
      <c r="Q129" s="20" t="s">
        <v>439</v>
      </c>
      <c r="R129" s="15" t="s">
        <v>55</v>
      </c>
      <c r="S129" s="15" t="s">
        <v>726</v>
      </c>
    </row>
    <row r="130" spans="1:20" ht="50.1" customHeight="1">
      <c r="A130" s="10" t="s">
        <v>1657</v>
      </c>
      <c r="B130" s="11">
        <v>44494</v>
      </c>
      <c r="C130" s="32">
        <f t="shared" ref="C130:C145" si="6">(P130-B130)/365</f>
        <v>0.49589041095890413</v>
      </c>
      <c r="D130" s="37">
        <v>29</v>
      </c>
      <c r="E130" s="33" t="s">
        <v>1658</v>
      </c>
      <c r="F130" s="10" t="s">
        <v>80</v>
      </c>
      <c r="G130" s="10" t="s">
        <v>33</v>
      </c>
      <c r="H130" s="10" t="s">
        <v>51</v>
      </c>
      <c r="I130" s="10" t="s">
        <v>35</v>
      </c>
      <c r="J130" s="10" t="s">
        <v>150</v>
      </c>
      <c r="K130" s="10" t="s">
        <v>250</v>
      </c>
      <c r="L130" s="10" t="s">
        <v>1659</v>
      </c>
      <c r="M130" s="10" t="s">
        <v>28</v>
      </c>
      <c r="N130" s="10">
        <f t="shared" si="4"/>
        <v>8</v>
      </c>
      <c r="O130" s="11">
        <v>44683</v>
      </c>
      <c r="P130" s="11">
        <v>44675</v>
      </c>
      <c r="Q130" s="20" t="s">
        <v>182</v>
      </c>
      <c r="R130" s="15" t="s">
        <v>55</v>
      </c>
      <c r="S130" s="20" t="s">
        <v>47</v>
      </c>
      <c r="T130"/>
    </row>
    <row r="131" spans="1:20" ht="50.1" hidden="1" customHeight="1">
      <c r="A131" s="10" t="s">
        <v>1520</v>
      </c>
      <c r="B131" s="11">
        <v>43362</v>
      </c>
      <c r="C131" s="32">
        <f t="shared" si="6"/>
        <v>3.5561643835616437</v>
      </c>
      <c r="D131" s="37">
        <v>46</v>
      </c>
      <c r="E131" s="33" t="s">
        <v>1521</v>
      </c>
      <c r="F131" s="10" t="s">
        <v>148</v>
      </c>
      <c r="G131" s="10" t="s">
        <v>423</v>
      </c>
      <c r="H131" s="10" t="s">
        <v>424</v>
      </c>
      <c r="I131" s="10" t="s">
        <v>180</v>
      </c>
      <c r="J131" s="10" t="s">
        <v>213</v>
      </c>
      <c r="K131" s="10" t="s">
        <v>104</v>
      </c>
      <c r="L131" s="10" t="s">
        <v>1522</v>
      </c>
      <c r="M131" s="10" t="s">
        <v>28</v>
      </c>
      <c r="N131" s="10">
        <f t="shared" ref="N131:N145" si="7">O131-P131</f>
        <v>23</v>
      </c>
      <c r="O131" s="11">
        <v>44683</v>
      </c>
      <c r="P131" s="11">
        <v>44660</v>
      </c>
      <c r="Q131" s="20" t="s">
        <v>1523</v>
      </c>
      <c r="R131" s="15" t="s">
        <v>55</v>
      </c>
      <c r="S131" s="20" t="s">
        <v>47</v>
      </c>
      <c r="T131"/>
    </row>
    <row r="132" spans="1:20" ht="50.1" customHeight="1">
      <c r="A132" s="10" t="s">
        <v>1645</v>
      </c>
      <c r="B132" s="11">
        <v>44501</v>
      </c>
      <c r="C132" s="32">
        <f t="shared" si="6"/>
        <v>0.45753424657534247</v>
      </c>
      <c r="D132" s="37">
        <v>28</v>
      </c>
      <c r="E132" s="33" t="s">
        <v>1646</v>
      </c>
      <c r="F132" s="10" t="s">
        <v>148</v>
      </c>
      <c r="G132" s="10" t="s">
        <v>33</v>
      </c>
      <c r="H132" s="10" t="s">
        <v>51</v>
      </c>
      <c r="I132" s="10" t="s">
        <v>35</v>
      </c>
      <c r="J132" s="10" t="s">
        <v>300</v>
      </c>
      <c r="K132" s="10" t="s">
        <v>26</v>
      </c>
      <c r="L132" s="10" t="s">
        <v>1647</v>
      </c>
      <c r="M132" s="10" t="s">
        <v>28</v>
      </c>
      <c r="N132" s="10">
        <f t="shared" si="7"/>
        <v>15</v>
      </c>
      <c r="O132" s="11">
        <v>44683</v>
      </c>
      <c r="P132" s="11">
        <v>44668</v>
      </c>
      <c r="Q132" s="20" t="s">
        <v>66</v>
      </c>
      <c r="R132" s="15" t="s">
        <v>55</v>
      </c>
      <c r="S132" s="20" t="s">
        <v>39</v>
      </c>
      <c r="T132"/>
    </row>
    <row r="133" spans="1:20" ht="50.1" customHeight="1">
      <c r="A133" s="10" t="s">
        <v>1615</v>
      </c>
      <c r="B133" s="11">
        <v>44473</v>
      </c>
      <c r="C133" s="32">
        <f t="shared" si="6"/>
        <v>0.53698630136986303</v>
      </c>
      <c r="D133" s="37">
        <v>21</v>
      </c>
      <c r="E133" s="33" t="s">
        <v>1616</v>
      </c>
      <c r="F133" s="10" t="s">
        <v>148</v>
      </c>
      <c r="G133" s="10" t="s">
        <v>33</v>
      </c>
      <c r="H133" s="10" t="s">
        <v>51</v>
      </c>
      <c r="I133" s="10" t="s">
        <v>35</v>
      </c>
      <c r="J133" s="10" t="s">
        <v>25</v>
      </c>
      <c r="K133" s="10" t="s">
        <v>36</v>
      </c>
      <c r="L133" s="10" t="s">
        <v>1617</v>
      </c>
      <c r="M133" s="10" t="s">
        <v>28</v>
      </c>
      <c r="N133" s="10">
        <f t="shared" si="7"/>
        <v>14</v>
      </c>
      <c r="O133" s="11">
        <v>44683</v>
      </c>
      <c r="P133" s="11">
        <v>44669</v>
      </c>
      <c r="Q133" s="20" t="s">
        <v>38</v>
      </c>
      <c r="R133" s="15" t="s">
        <v>1618</v>
      </c>
      <c r="S133" s="20" t="s">
        <v>39</v>
      </c>
      <c r="T133"/>
    </row>
    <row r="134" spans="1:20" ht="50.1" customHeight="1">
      <c r="A134" s="10" t="s">
        <v>1636</v>
      </c>
      <c r="B134" s="11">
        <v>44543</v>
      </c>
      <c r="C134" s="32">
        <f t="shared" si="6"/>
        <v>0.35616438356164382</v>
      </c>
      <c r="D134" s="37">
        <v>44</v>
      </c>
      <c r="E134" s="33" t="s">
        <v>1637</v>
      </c>
      <c r="F134" s="10" t="s">
        <v>58</v>
      </c>
      <c r="G134" s="10" t="s">
        <v>33</v>
      </c>
      <c r="H134" s="10" t="s">
        <v>51</v>
      </c>
      <c r="I134" s="10" t="s">
        <v>35</v>
      </c>
      <c r="J134" s="10" t="s">
        <v>1482</v>
      </c>
      <c r="K134" s="10" t="s">
        <v>250</v>
      </c>
      <c r="L134" s="10" t="s">
        <v>1638</v>
      </c>
      <c r="M134" s="10" t="s">
        <v>28</v>
      </c>
      <c r="N134" s="10">
        <f t="shared" si="7"/>
        <v>11</v>
      </c>
      <c r="O134" s="11">
        <v>44684</v>
      </c>
      <c r="P134" s="11">
        <v>44673</v>
      </c>
      <c r="Q134" s="20" t="s">
        <v>650</v>
      </c>
      <c r="R134" s="15">
        <v>5</v>
      </c>
      <c r="S134" s="20" t="s">
        <v>96</v>
      </c>
      <c r="T134"/>
    </row>
    <row r="135" spans="1:20" ht="50.1" customHeight="1">
      <c r="A135" s="10" t="s">
        <v>1672</v>
      </c>
      <c r="B135" s="11">
        <v>43467</v>
      </c>
      <c r="C135" s="32">
        <f t="shared" si="6"/>
        <v>3.2931506849315069</v>
      </c>
      <c r="D135" s="37">
        <v>31</v>
      </c>
      <c r="E135" s="33" t="s">
        <v>1673</v>
      </c>
      <c r="F135" s="10" t="s">
        <v>1102</v>
      </c>
      <c r="G135" s="10" t="s">
        <v>22</v>
      </c>
      <c r="H135" s="10" t="s">
        <v>23</v>
      </c>
      <c r="I135" s="10" t="s">
        <v>35</v>
      </c>
      <c r="J135" s="10" t="s">
        <v>25</v>
      </c>
      <c r="K135" s="10" t="s">
        <v>26</v>
      </c>
      <c r="L135" s="10" t="s">
        <v>1674</v>
      </c>
      <c r="M135" s="10" t="s">
        <v>28</v>
      </c>
      <c r="N135" s="10">
        <f t="shared" si="7"/>
        <v>15</v>
      </c>
      <c r="O135" s="11">
        <v>44684</v>
      </c>
      <c r="P135" s="11">
        <v>44669</v>
      </c>
      <c r="Q135" s="20" t="s">
        <v>29</v>
      </c>
      <c r="R135" s="15">
        <v>1</v>
      </c>
      <c r="S135" s="20" t="s">
        <v>30</v>
      </c>
      <c r="T135"/>
    </row>
    <row r="136" spans="1:20" ht="50.1" customHeight="1">
      <c r="A136" s="10" t="s">
        <v>1712</v>
      </c>
      <c r="B136" s="11">
        <v>32678</v>
      </c>
      <c r="C136" s="32">
        <f t="shared" si="6"/>
        <v>32.88219178082192</v>
      </c>
      <c r="D136" s="37">
        <v>59</v>
      </c>
      <c r="E136" s="33" t="s">
        <v>1713</v>
      </c>
      <c r="F136" s="10" t="s">
        <v>344</v>
      </c>
      <c r="G136" s="10" t="s">
        <v>33</v>
      </c>
      <c r="H136" s="10" t="s">
        <v>42</v>
      </c>
      <c r="I136" s="10" t="s">
        <v>35</v>
      </c>
      <c r="J136" s="10" t="s">
        <v>249</v>
      </c>
      <c r="K136" s="10" t="s">
        <v>250</v>
      </c>
      <c r="L136" s="10" t="s">
        <v>1714</v>
      </c>
      <c r="M136" s="10" t="s">
        <v>28</v>
      </c>
      <c r="N136" s="10">
        <f t="shared" si="7"/>
        <v>5</v>
      </c>
      <c r="O136" s="11">
        <v>44685</v>
      </c>
      <c r="P136" s="11">
        <v>44680</v>
      </c>
      <c r="Q136" s="20" t="s">
        <v>125</v>
      </c>
      <c r="R136" s="15">
        <v>2</v>
      </c>
      <c r="S136" s="20" t="s">
        <v>126</v>
      </c>
      <c r="T136"/>
    </row>
    <row r="137" spans="1:20" ht="50.1" customHeight="1">
      <c r="A137" s="10" t="s">
        <v>1726</v>
      </c>
      <c r="B137" s="11">
        <v>31278</v>
      </c>
      <c r="C137" s="32">
        <f t="shared" si="6"/>
        <v>36.715068493150682</v>
      </c>
      <c r="D137" s="37">
        <v>61</v>
      </c>
      <c r="E137" s="33" t="s">
        <v>1727</v>
      </c>
      <c r="F137" s="10" t="s">
        <v>202</v>
      </c>
      <c r="G137" s="10" t="s">
        <v>555</v>
      </c>
      <c r="H137" s="10" t="s">
        <v>23</v>
      </c>
      <c r="I137" s="10" t="s">
        <v>35</v>
      </c>
      <c r="J137" s="10" t="s">
        <v>230</v>
      </c>
      <c r="K137" s="10" t="s">
        <v>250</v>
      </c>
      <c r="L137" s="10" t="s">
        <v>1728</v>
      </c>
      <c r="M137" s="10" t="s">
        <v>28</v>
      </c>
      <c r="N137" s="10">
        <f t="shared" si="7"/>
        <v>6</v>
      </c>
      <c r="O137" s="11">
        <v>44685</v>
      </c>
      <c r="P137" s="11">
        <v>44679</v>
      </c>
      <c r="Q137" s="20" t="s">
        <v>136</v>
      </c>
      <c r="R137" s="15" t="s">
        <v>55</v>
      </c>
      <c r="S137" s="20" t="s">
        <v>47</v>
      </c>
      <c r="T137"/>
    </row>
    <row r="138" spans="1:20" ht="50.1" customHeight="1">
      <c r="A138" s="10" t="s">
        <v>1688</v>
      </c>
      <c r="B138" s="11">
        <v>40490</v>
      </c>
      <c r="C138" s="32">
        <f t="shared" si="6"/>
        <v>11.471232876712328</v>
      </c>
      <c r="D138" s="37">
        <v>52</v>
      </c>
      <c r="E138" s="33" t="s">
        <v>1689</v>
      </c>
      <c r="F138" s="10" t="s">
        <v>849</v>
      </c>
      <c r="G138" s="10" t="s">
        <v>22</v>
      </c>
      <c r="H138" s="10" t="s">
        <v>23</v>
      </c>
      <c r="I138" s="10" t="s">
        <v>35</v>
      </c>
      <c r="J138" s="10" t="s">
        <v>25</v>
      </c>
      <c r="K138" s="10" t="s">
        <v>26</v>
      </c>
      <c r="L138" s="10" t="s">
        <v>1690</v>
      </c>
      <c r="M138" s="10" t="s">
        <v>28</v>
      </c>
      <c r="N138" s="10">
        <f t="shared" si="7"/>
        <v>8</v>
      </c>
      <c r="O138" s="11">
        <v>44685</v>
      </c>
      <c r="P138" s="11">
        <v>44677</v>
      </c>
      <c r="Q138" s="20" t="s">
        <v>29</v>
      </c>
      <c r="R138" s="15">
        <v>1</v>
      </c>
      <c r="S138" s="20" t="s">
        <v>30</v>
      </c>
      <c r="T138"/>
    </row>
    <row r="139" spans="1:20" ht="50.1" customHeight="1">
      <c r="A139" s="10" t="s">
        <v>1675</v>
      </c>
      <c r="B139" s="11">
        <v>42485</v>
      </c>
      <c r="C139" s="32">
        <f t="shared" si="6"/>
        <v>6</v>
      </c>
      <c r="D139" s="37">
        <v>27</v>
      </c>
      <c r="E139" s="33" t="s">
        <v>1676</v>
      </c>
      <c r="F139" s="10" t="s">
        <v>202</v>
      </c>
      <c r="G139" s="10" t="s">
        <v>22</v>
      </c>
      <c r="H139" s="10" t="s">
        <v>245</v>
      </c>
      <c r="I139" s="10" t="s">
        <v>35</v>
      </c>
      <c r="J139" s="10" t="s">
        <v>123</v>
      </c>
      <c r="K139" s="10" t="s">
        <v>26</v>
      </c>
      <c r="L139" s="10" t="s">
        <v>1677</v>
      </c>
      <c r="M139" s="10" t="s">
        <v>28</v>
      </c>
      <c r="N139" s="10">
        <f t="shared" si="7"/>
        <v>10</v>
      </c>
      <c r="O139" s="11">
        <v>44685</v>
      </c>
      <c r="P139" s="11">
        <v>44675</v>
      </c>
      <c r="Q139" s="20" t="s">
        <v>1297</v>
      </c>
      <c r="R139" s="15" t="s">
        <v>55</v>
      </c>
      <c r="S139" s="20" t="s">
        <v>47</v>
      </c>
      <c r="T139"/>
    </row>
    <row r="140" spans="1:20" ht="50.1" customHeight="1">
      <c r="A140" s="10" t="s">
        <v>1715</v>
      </c>
      <c r="B140" s="11">
        <v>42674</v>
      </c>
      <c r="C140" s="32">
        <f t="shared" si="6"/>
        <v>5.4958904109589044</v>
      </c>
      <c r="D140" s="37">
        <v>30</v>
      </c>
      <c r="E140" s="33" t="s">
        <v>1716</v>
      </c>
      <c r="F140" s="10" t="s">
        <v>50</v>
      </c>
      <c r="G140" s="10" t="s">
        <v>33</v>
      </c>
      <c r="H140" s="10" t="s">
        <v>51</v>
      </c>
      <c r="I140" s="10" t="s">
        <v>35</v>
      </c>
      <c r="J140" s="10" t="s">
        <v>300</v>
      </c>
      <c r="K140" s="10" t="s">
        <v>256</v>
      </c>
      <c r="L140" s="10" t="s">
        <v>1717</v>
      </c>
      <c r="M140" s="10" t="s">
        <v>28</v>
      </c>
      <c r="N140" s="10">
        <f t="shared" si="7"/>
        <v>6</v>
      </c>
      <c r="O140" s="11">
        <v>44686</v>
      </c>
      <c r="P140" s="11">
        <v>44680</v>
      </c>
      <c r="Q140" s="20" t="s">
        <v>182</v>
      </c>
      <c r="R140" s="20" t="s">
        <v>55</v>
      </c>
      <c r="S140" s="20" t="s">
        <v>47</v>
      </c>
      <c r="T140"/>
    </row>
    <row r="141" spans="1:20" ht="50.1" customHeight="1">
      <c r="A141" s="10" t="s">
        <v>1697</v>
      </c>
      <c r="B141" s="11">
        <v>43010</v>
      </c>
      <c r="C141" s="32">
        <f t="shared" si="6"/>
        <v>4.5671232876712331</v>
      </c>
      <c r="D141" s="37">
        <v>27</v>
      </c>
      <c r="E141" s="33" t="s">
        <v>1698</v>
      </c>
      <c r="F141" s="10" t="s">
        <v>202</v>
      </c>
      <c r="G141" s="10" t="s">
        <v>22</v>
      </c>
      <c r="H141" s="10" t="s">
        <v>23</v>
      </c>
      <c r="I141" s="10" t="s">
        <v>35</v>
      </c>
      <c r="J141" s="10" t="s">
        <v>25</v>
      </c>
      <c r="K141" s="10" t="s">
        <v>36</v>
      </c>
      <c r="L141" s="10" t="s">
        <v>1699</v>
      </c>
      <c r="M141" s="10" t="s">
        <v>28</v>
      </c>
      <c r="N141" s="10">
        <f t="shared" si="7"/>
        <v>9</v>
      </c>
      <c r="O141" s="11">
        <v>44686</v>
      </c>
      <c r="P141" s="11">
        <v>44677</v>
      </c>
      <c r="Q141" s="20" t="s">
        <v>29</v>
      </c>
      <c r="R141" s="15">
        <v>1</v>
      </c>
      <c r="S141" s="20" t="s">
        <v>30</v>
      </c>
      <c r="T141"/>
    </row>
    <row r="142" spans="1:20" ht="50.1" hidden="1" customHeight="1">
      <c r="A142" s="10" t="s">
        <v>1639</v>
      </c>
      <c r="B142" s="11">
        <v>40350</v>
      </c>
      <c r="C142" s="32">
        <f t="shared" si="6"/>
        <v>11.838356164383562</v>
      </c>
      <c r="D142" s="37">
        <v>49</v>
      </c>
      <c r="E142" s="33" t="s">
        <v>1640</v>
      </c>
      <c r="F142" s="10" t="s">
        <v>72</v>
      </c>
      <c r="G142" s="10" t="s">
        <v>22</v>
      </c>
      <c r="H142" s="10" t="s">
        <v>23</v>
      </c>
      <c r="I142" s="10" t="s">
        <v>180</v>
      </c>
      <c r="J142" s="10" t="s">
        <v>25</v>
      </c>
      <c r="K142" s="10" t="s">
        <v>26</v>
      </c>
      <c r="L142" s="10" t="s">
        <v>1641</v>
      </c>
      <c r="M142" s="10" t="s">
        <v>28</v>
      </c>
      <c r="N142" s="10">
        <f t="shared" si="7"/>
        <v>15</v>
      </c>
      <c r="O142" s="11">
        <v>44686</v>
      </c>
      <c r="P142" s="11">
        <v>44671</v>
      </c>
      <c r="Q142" s="20" t="s">
        <v>29</v>
      </c>
      <c r="R142" s="15">
        <v>1</v>
      </c>
      <c r="S142" s="20" t="s">
        <v>30</v>
      </c>
      <c r="T142"/>
    </row>
    <row r="143" spans="1:20" ht="50.1" customHeight="1">
      <c r="A143" s="10" t="s">
        <v>1706</v>
      </c>
      <c r="B143" s="11">
        <v>44424</v>
      </c>
      <c r="C143" s="32">
        <f t="shared" si="6"/>
        <v>0.69863013698630139</v>
      </c>
      <c r="D143" s="37">
        <v>25</v>
      </c>
      <c r="E143" s="33" t="s">
        <v>1707</v>
      </c>
      <c r="F143" s="10" t="s">
        <v>129</v>
      </c>
      <c r="G143" s="10" t="s">
        <v>22</v>
      </c>
      <c r="H143" s="10" t="s">
        <v>1708</v>
      </c>
      <c r="I143" s="10" t="s">
        <v>35</v>
      </c>
      <c r="J143" s="10" t="s">
        <v>25</v>
      </c>
      <c r="K143" s="10" t="s">
        <v>26</v>
      </c>
      <c r="L143" s="10" t="s">
        <v>1709</v>
      </c>
      <c r="M143" s="10" t="s">
        <v>28</v>
      </c>
      <c r="N143" s="10">
        <f t="shared" si="7"/>
        <v>8</v>
      </c>
      <c r="O143" s="11">
        <v>44687</v>
      </c>
      <c r="P143" s="11">
        <v>44679</v>
      </c>
      <c r="Q143" s="20" t="s">
        <v>1710</v>
      </c>
      <c r="R143" s="20" t="s">
        <v>1711</v>
      </c>
      <c r="S143" s="20" t="s">
        <v>39</v>
      </c>
      <c r="T143"/>
    </row>
    <row r="144" spans="1:20" ht="50.1" customHeight="1">
      <c r="A144" s="10" t="s">
        <v>1678</v>
      </c>
      <c r="B144" s="11">
        <v>44515</v>
      </c>
      <c r="C144" s="32">
        <f t="shared" si="6"/>
        <v>0.44109589041095892</v>
      </c>
      <c r="D144" s="37">
        <v>54</v>
      </c>
      <c r="E144" s="33" t="s">
        <v>1679</v>
      </c>
      <c r="F144" s="10" t="s">
        <v>148</v>
      </c>
      <c r="G144" s="10" t="s">
        <v>22</v>
      </c>
      <c r="H144" s="10" t="s">
        <v>396</v>
      </c>
      <c r="I144" s="10" t="s">
        <v>35</v>
      </c>
      <c r="J144" s="10" t="s">
        <v>292</v>
      </c>
      <c r="K144" s="10" t="s">
        <v>26</v>
      </c>
      <c r="L144" s="10" t="s">
        <v>1680</v>
      </c>
      <c r="M144" s="10" t="s">
        <v>28</v>
      </c>
      <c r="N144" s="10">
        <f t="shared" si="7"/>
        <v>11</v>
      </c>
      <c r="O144" s="11">
        <v>44687</v>
      </c>
      <c r="P144" s="11">
        <v>44676</v>
      </c>
      <c r="Q144" s="20" t="s">
        <v>136</v>
      </c>
      <c r="R144" s="20" t="s">
        <v>55</v>
      </c>
      <c r="S144" s="20" t="s">
        <v>346</v>
      </c>
      <c r="T144"/>
    </row>
    <row r="145" spans="1:20" ht="50.1" customHeight="1" thickBot="1">
      <c r="A145" s="12" t="s">
        <v>1691</v>
      </c>
      <c r="B145" s="13">
        <v>44520</v>
      </c>
      <c r="C145" s="32">
        <f t="shared" si="6"/>
        <v>0.43013698630136987</v>
      </c>
      <c r="D145" s="38">
        <v>18</v>
      </c>
      <c r="E145" s="34" t="s">
        <v>1692</v>
      </c>
      <c r="F145" s="12" t="s">
        <v>148</v>
      </c>
      <c r="G145" s="12" t="s">
        <v>33</v>
      </c>
      <c r="H145" s="12" t="s">
        <v>51</v>
      </c>
      <c r="I145" s="12" t="s">
        <v>35</v>
      </c>
      <c r="J145" s="12" t="s">
        <v>249</v>
      </c>
      <c r="K145" s="12" t="s">
        <v>26</v>
      </c>
      <c r="L145" s="12" t="s">
        <v>1693</v>
      </c>
      <c r="M145" s="12" t="s">
        <v>28</v>
      </c>
      <c r="N145" s="10">
        <f t="shared" si="7"/>
        <v>10</v>
      </c>
      <c r="O145" s="13">
        <v>44687</v>
      </c>
      <c r="P145" s="13">
        <v>44677</v>
      </c>
      <c r="Q145" s="20" t="s">
        <v>136</v>
      </c>
      <c r="R145" s="20" t="s">
        <v>55</v>
      </c>
      <c r="S145" s="20" t="s">
        <v>47</v>
      </c>
      <c r="T145"/>
    </row>
  </sheetData>
  <autoFilter ref="A1:T145" xr:uid="{12421C19-6376-4189-A683-7D482D7B836C}">
    <filterColumn colId="8">
      <filters>
        <filter val="Minor"/>
      </filters>
    </filterColumn>
    <filterColumn colId="15">
      <filters>
        <dateGroupItem year="2022" month="4" dateTimeGrouping="month"/>
      </filters>
    </filterColumn>
    <sortState xmlns:xlrd2="http://schemas.microsoft.com/office/spreadsheetml/2017/richdata2" ref="A43:T112">
      <sortCondition ref="F2:F145"/>
      <sortCondition ref="P2:P145"/>
      <sortCondition ref="O2:O145"/>
    </sortState>
  </autoFilter>
  <conditionalFormatting sqref="A2">
    <cfRule type="duplicateValues" dxfId="2" priority="2"/>
  </conditionalFormatting>
  <conditionalFormatting sqref="A1:A1048576">
    <cfRule type="duplicateValues" dxfId="1" priority="1"/>
  </conditionalFormatting>
  <pageMargins left="0" right="0" top="0" bottom="0"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9A57F-CB94-4CAB-A510-E1A06612A3CC}">
  <sheetPr filterMode="1">
    <outlinePr summaryBelow="0"/>
  </sheetPr>
  <dimension ref="A1:T145"/>
  <sheetViews>
    <sheetView workbookViewId="0">
      <pane ySplit="1" topLeftCell="A2" activePane="bottomLeft" state="frozen"/>
      <selection activeCell="C1" sqref="C1"/>
      <selection pane="bottomLeft" activeCell="I136" sqref="I136"/>
    </sheetView>
  </sheetViews>
  <sheetFormatPr defaultRowHeight="15"/>
  <cols>
    <col min="1" max="2" width="20.85546875" customWidth="1"/>
    <col min="3" max="3" width="20.85546875" style="42" customWidth="1"/>
    <col min="4" max="11" width="20.85546875" customWidth="1"/>
    <col min="12" max="12" width="41.5703125" customWidth="1"/>
    <col min="13" max="16" width="20.85546875" customWidth="1"/>
    <col min="17" max="20" width="20.42578125" style="15" customWidth="1"/>
  </cols>
  <sheetData>
    <row r="1" spans="1:20" ht="38.1" customHeight="1" thickBot="1">
      <c r="A1" s="9" t="s">
        <v>0</v>
      </c>
      <c r="B1" s="9" t="s">
        <v>1</v>
      </c>
      <c r="C1" s="41" t="s">
        <v>2511</v>
      </c>
      <c r="D1" s="39" t="s">
        <v>3</v>
      </c>
      <c r="E1" s="9" t="s">
        <v>4</v>
      </c>
      <c r="F1" s="9" t="s">
        <v>5</v>
      </c>
      <c r="G1" s="9" t="s">
        <v>6</v>
      </c>
      <c r="H1" s="9" t="s">
        <v>7</v>
      </c>
      <c r="I1" s="9" t="s">
        <v>8</v>
      </c>
      <c r="J1" s="9" t="s">
        <v>9</v>
      </c>
      <c r="K1" s="9" t="s">
        <v>10</v>
      </c>
      <c r="L1" s="9" t="s">
        <v>11</v>
      </c>
      <c r="M1" s="9" t="s">
        <v>12</v>
      </c>
      <c r="N1" s="9" t="s">
        <v>2500</v>
      </c>
      <c r="O1" s="9" t="s">
        <v>13</v>
      </c>
      <c r="P1" s="9" t="s">
        <v>14</v>
      </c>
      <c r="Q1" s="14" t="s">
        <v>15</v>
      </c>
      <c r="R1" s="14" t="s">
        <v>16</v>
      </c>
      <c r="S1" s="14" t="s">
        <v>17</v>
      </c>
      <c r="T1" s="14" t="s">
        <v>18</v>
      </c>
    </row>
    <row r="2" spans="1:20" ht="50.1" hidden="1" customHeight="1">
      <c r="A2" s="10" t="s">
        <v>1415</v>
      </c>
      <c r="B2" s="11">
        <v>44452</v>
      </c>
      <c r="C2" s="23">
        <f>(P2-B2)/365</f>
        <v>0.44383561643835617</v>
      </c>
      <c r="D2" s="40">
        <v>29</v>
      </c>
      <c r="E2" s="10" t="s">
        <v>1416</v>
      </c>
      <c r="F2" s="10" t="s">
        <v>148</v>
      </c>
      <c r="G2" s="10" t="s">
        <v>33</v>
      </c>
      <c r="H2" s="10" t="s">
        <v>51</v>
      </c>
      <c r="I2" s="10" t="s">
        <v>35</v>
      </c>
      <c r="J2" s="10" t="s">
        <v>25</v>
      </c>
      <c r="K2" s="10" t="s">
        <v>36</v>
      </c>
      <c r="L2" s="10" t="s">
        <v>1417</v>
      </c>
      <c r="M2" s="10" t="s">
        <v>28</v>
      </c>
      <c r="N2" s="10">
        <f>O2-P2</f>
        <v>70</v>
      </c>
      <c r="O2" s="11">
        <v>44684</v>
      </c>
      <c r="P2" s="11">
        <v>44614</v>
      </c>
      <c r="Q2" s="21" t="s">
        <v>650</v>
      </c>
      <c r="R2" s="21" t="s">
        <v>1054</v>
      </c>
      <c r="S2" s="21" t="s">
        <v>96</v>
      </c>
      <c r="T2" s="21"/>
    </row>
    <row r="3" spans="1:20" ht="50.1" hidden="1" customHeight="1">
      <c r="A3" s="10" t="s">
        <v>1476</v>
      </c>
      <c r="B3" s="11">
        <v>36663</v>
      </c>
      <c r="C3" s="23">
        <f t="shared" ref="C3:C66" si="0">(P3-B3)/365</f>
        <v>21.904109589041095</v>
      </c>
      <c r="D3" s="40">
        <v>41</v>
      </c>
      <c r="E3" s="10" t="s">
        <v>1477</v>
      </c>
      <c r="F3" s="10" t="s">
        <v>194</v>
      </c>
      <c r="G3" s="10" t="s">
        <v>22</v>
      </c>
      <c r="H3" s="10" t="s">
        <v>396</v>
      </c>
      <c r="I3" s="10" t="s">
        <v>35</v>
      </c>
      <c r="J3" s="10" t="s">
        <v>25</v>
      </c>
      <c r="K3" s="10" t="s">
        <v>36</v>
      </c>
      <c r="L3" s="10" t="s">
        <v>1478</v>
      </c>
      <c r="M3" s="10" t="s">
        <v>28</v>
      </c>
      <c r="N3" s="10">
        <f t="shared" ref="N3:N66" si="1">O3-P3</f>
        <v>41</v>
      </c>
      <c r="O3" s="11">
        <v>44699</v>
      </c>
      <c r="P3" s="11">
        <v>44658</v>
      </c>
      <c r="Q3" s="21" t="s">
        <v>29</v>
      </c>
      <c r="R3" s="21">
        <v>1</v>
      </c>
      <c r="S3" s="21" t="s">
        <v>30</v>
      </c>
      <c r="T3" s="21"/>
    </row>
    <row r="4" spans="1:20" ht="50.1" hidden="1" customHeight="1">
      <c r="A4" s="10" t="s">
        <v>1520</v>
      </c>
      <c r="B4" s="11">
        <v>43362</v>
      </c>
      <c r="C4" s="23">
        <f t="shared" si="0"/>
        <v>3.5561643835616437</v>
      </c>
      <c r="D4" s="40">
        <v>46</v>
      </c>
      <c r="E4" s="10" t="s">
        <v>1521</v>
      </c>
      <c r="F4" s="10" t="s">
        <v>148</v>
      </c>
      <c r="G4" s="10" t="s">
        <v>423</v>
      </c>
      <c r="H4" s="10" t="s">
        <v>424</v>
      </c>
      <c r="I4" s="10" t="s">
        <v>180</v>
      </c>
      <c r="J4" s="10" t="s">
        <v>213</v>
      </c>
      <c r="K4" s="10" t="s">
        <v>104</v>
      </c>
      <c r="L4" s="10" t="s">
        <v>1522</v>
      </c>
      <c r="M4" s="10" t="s">
        <v>28</v>
      </c>
      <c r="N4" s="10">
        <f t="shared" si="1"/>
        <v>23</v>
      </c>
      <c r="O4" s="11">
        <v>44683</v>
      </c>
      <c r="P4" s="11">
        <v>44660</v>
      </c>
      <c r="Q4" s="20" t="s">
        <v>1523</v>
      </c>
      <c r="R4" s="15" t="s">
        <v>55</v>
      </c>
      <c r="S4" s="20" t="s">
        <v>47</v>
      </c>
      <c r="T4" s="21"/>
    </row>
    <row r="5" spans="1:20" ht="50.1" hidden="1" customHeight="1">
      <c r="A5" s="10" t="s">
        <v>1559</v>
      </c>
      <c r="B5" s="11">
        <v>39861</v>
      </c>
      <c r="C5" s="23">
        <f t="shared" si="0"/>
        <v>13.161643835616438</v>
      </c>
      <c r="D5" s="40">
        <v>41</v>
      </c>
      <c r="E5" s="10" t="s">
        <v>1560</v>
      </c>
      <c r="F5" s="10" t="s">
        <v>80</v>
      </c>
      <c r="G5" s="10" t="s">
        <v>33</v>
      </c>
      <c r="H5" s="10" t="s">
        <v>51</v>
      </c>
      <c r="I5" s="10" t="s">
        <v>35</v>
      </c>
      <c r="J5" s="10" t="s">
        <v>292</v>
      </c>
      <c r="K5" s="10" t="s">
        <v>26</v>
      </c>
      <c r="L5" s="10" t="s">
        <v>1561</v>
      </c>
      <c r="M5" s="10" t="s">
        <v>28</v>
      </c>
      <c r="N5" s="10">
        <f t="shared" si="1"/>
        <v>36</v>
      </c>
      <c r="O5" s="11">
        <v>44701</v>
      </c>
      <c r="P5" s="11">
        <v>44665</v>
      </c>
      <c r="Q5" s="21" t="s">
        <v>38</v>
      </c>
      <c r="R5" s="21" t="s">
        <v>1475</v>
      </c>
      <c r="S5" s="21" t="s">
        <v>39</v>
      </c>
      <c r="T5" s="21"/>
    </row>
    <row r="6" spans="1:20" ht="50.1" hidden="1" customHeight="1">
      <c r="A6" s="10" t="s">
        <v>1615</v>
      </c>
      <c r="B6" s="11">
        <v>44473</v>
      </c>
      <c r="C6" s="23">
        <f t="shared" si="0"/>
        <v>0.53698630136986303</v>
      </c>
      <c r="D6" s="40">
        <v>21</v>
      </c>
      <c r="E6" s="10" t="s">
        <v>1616</v>
      </c>
      <c r="F6" s="10" t="s">
        <v>148</v>
      </c>
      <c r="G6" s="10" t="s">
        <v>33</v>
      </c>
      <c r="H6" s="10" t="s">
        <v>51</v>
      </c>
      <c r="I6" s="10" t="s">
        <v>35</v>
      </c>
      <c r="J6" s="10" t="s">
        <v>25</v>
      </c>
      <c r="K6" s="10" t="s">
        <v>36</v>
      </c>
      <c r="L6" s="10" t="s">
        <v>1617</v>
      </c>
      <c r="M6" s="10" t="s">
        <v>28</v>
      </c>
      <c r="N6" s="10">
        <f t="shared" si="1"/>
        <v>14</v>
      </c>
      <c r="O6" s="11">
        <v>44683</v>
      </c>
      <c r="P6" s="11">
        <v>44669</v>
      </c>
      <c r="Q6" s="20" t="s">
        <v>38</v>
      </c>
      <c r="R6" s="15" t="s">
        <v>1618</v>
      </c>
      <c r="S6" s="20" t="s">
        <v>39</v>
      </c>
      <c r="T6" s="21"/>
    </row>
    <row r="7" spans="1:20" ht="50.1" hidden="1" customHeight="1">
      <c r="A7" s="10" t="s">
        <v>1633</v>
      </c>
      <c r="B7" s="11">
        <v>44375</v>
      </c>
      <c r="C7" s="23">
        <f t="shared" si="0"/>
        <v>0.81643835616438354</v>
      </c>
      <c r="D7" s="40">
        <v>28</v>
      </c>
      <c r="E7" s="10" t="s">
        <v>1634</v>
      </c>
      <c r="F7" s="10" t="s">
        <v>344</v>
      </c>
      <c r="G7" s="10" t="s">
        <v>22</v>
      </c>
      <c r="H7" s="10" t="s">
        <v>195</v>
      </c>
      <c r="I7" s="10" t="s">
        <v>35</v>
      </c>
      <c r="J7" s="10" t="s">
        <v>43</v>
      </c>
      <c r="K7" s="10" t="s">
        <v>250</v>
      </c>
      <c r="L7" s="10" t="s">
        <v>1635</v>
      </c>
      <c r="M7" s="10" t="s">
        <v>28</v>
      </c>
      <c r="N7" s="10">
        <f t="shared" si="1"/>
        <v>31</v>
      </c>
      <c r="O7" s="11">
        <v>44704</v>
      </c>
      <c r="P7" s="11">
        <v>44673</v>
      </c>
      <c r="Q7" s="21" t="s">
        <v>1087</v>
      </c>
      <c r="R7" s="21" t="s">
        <v>55</v>
      </c>
      <c r="S7" s="21" t="s">
        <v>47</v>
      </c>
      <c r="T7" s="21"/>
    </row>
    <row r="8" spans="1:20" ht="50.1" hidden="1" customHeight="1">
      <c r="A8" s="10" t="s">
        <v>1636</v>
      </c>
      <c r="B8" s="11">
        <v>44543</v>
      </c>
      <c r="C8" s="23">
        <f t="shared" si="0"/>
        <v>0.35616438356164382</v>
      </c>
      <c r="D8" s="40">
        <v>44</v>
      </c>
      <c r="E8" s="10" t="s">
        <v>1637</v>
      </c>
      <c r="F8" s="10" t="s">
        <v>58</v>
      </c>
      <c r="G8" s="10" t="s">
        <v>33</v>
      </c>
      <c r="H8" s="10" t="s">
        <v>51</v>
      </c>
      <c r="I8" s="10" t="s">
        <v>35</v>
      </c>
      <c r="J8" s="10" t="s">
        <v>1482</v>
      </c>
      <c r="K8" s="10" t="s">
        <v>250</v>
      </c>
      <c r="L8" s="10" t="s">
        <v>1638</v>
      </c>
      <c r="M8" s="10" t="s">
        <v>28</v>
      </c>
      <c r="N8" s="10">
        <f t="shared" si="1"/>
        <v>11</v>
      </c>
      <c r="O8" s="11">
        <v>44684</v>
      </c>
      <c r="P8" s="11">
        <v>44673</v>
      </c>
      <c r="Q8" s="20" t="s">
        <v>650</v>
      </c>
      <c r="R8" s="15" t="s">
        <v>1795</v>
      </c>
      <c r="S8" s="20" t="s">
        <v>96</v>
      </c>
      <c r="T8" s="21"/>
    </row>
    <row r="9" spans="1:20" ht="50.1" hidden="1" customHeight="1">
      <c r="A9" s="10" t="s">
        <v>1639</v>
      </c>
      <c r="B9" s="11">
        <v>40350</v>
      </c>
      <c r="C9" s="23">
        <f t="shared" si="0"/>
        <v>11.838356164383562</v>
      </c>
      <c r="D9" s="40">
        <v>49</v>
      </c>
      <c r="E9" s="10" t="s">
        <v>1640</v>
      </c>
      <c r="F9" s="10" t="s">
        <v>72</v>
      </c>
      <c r="G9" s="10" t="s">
        <v>22</v>
      </c>
      <c r="H9" s="10" t="s">
        <v>23</v>
      </c>
      <c r="I9" s="10" t="s">
        <v>180</v>
      </c>
      <c r="J9" s="10" t="s">
        <v>25</v>
      </c>
      <c r="K9" s="10" t="s">
        <v>26</v>
      </c>
      <c r="L9" s="10" t="s">
        <v>1641</v>
      </c>
      <c r="M9" s="10" t="s">
        <v>28</v>
      </c>
      <c r="N9" s="10">
        <f t="shared" si="1"/>
        <v>15</v>
      </c>
      <c r="O9" s="11">
        <v>44686</v>
      </c>
      <c r="P9" s="11">
        <v>44671</v>
      </c>
      <c r="Q9" s="20" t="s">
        <v>29</v>
      </c>
      <c r="R9" s="15">
        <v>1</v>
      </c>
      <c r="S9" s="20" t="s">
        <v>30</v>
      </c>
      <c r="T9" s="21"/>
    </row>
    <row r="10" spans="1:20" ht="50.1" hidden="1" customHeight="1">
      <c r="A10" s="10" t="s">
        <v>1645</v>
      </c>
      <c r="B10" s="11">
        <v>44501</v>
      </c>
      <c r="C10" s="23">
        <f t="shared" si="0"/>
        <v>0.45753424657534247</v>
      </c>
      <c r="D10" s="40">
        <v>28</v>
      </c>
      <c r="E10" s="10" t="s">
        <v>1646</v>
      </c>
      <c r="F10" s="10" t="s">
        <v>148</v>
      </c>
      <c r="G10" s="10" t="s">
        <v>33</v>
      </c>
      <c r="H10" s="10" t="s">
        <v>51</v>
      </c>
      <c r="I10" s="10" t="s">
        <v>35</v>
      </c>
      <c r="J10" s="10" t="s">
        <v>300</v>
      </c>
      <c r="K10" s="10" t="s">
        <v>26</v>
      </c>
      <c r="L10" s="10" t="s">
        <v>1647</v>
      </c>
      <c r="M10" s="10" t="s">
        <v>28</v>
      </c>
      <c r="N10" s="10">
        <f t="shared" si="1"/>
        <v>15</v>
      </c>
      <c r="O10" s="11">
        <v>44683</v>
      </c>
      <c r="P10" s="11">
        <v>44668</v>
      </c>
      <c r="Q10" s="20" t="s">
        <v>66</v>
      </c>
      <c r="R10" s="15" t="s">
        <v>55</v>
      </c>
      <c r="S10" s="20" t="s">
        <v>39</v>
      </c>
      <c r="T10" s="21"/>
    </row>
    <row r="11" spans="1:20" ht="50.1" hidden="1" customHeight="1">
      <c r="A11" s="10" t="s">
        <v>1657</v>
      </c>
      <c r="B11" s="11">
        <v>44494</v>
      </c>
      <c r="C11" s="23">
        <f t="shared" si="0"/>
        <v>0.49589041095890413</v>
      </c>
      <c r="D11" s="40">
        <v>29</v>
      </c>
      <c r="E11" s="10" t="s">
        <v>1658</v>
      </c>
      <c r="F11" s="10" t="s">
        <v>80</v>
      </c>
      <c r="G11" s="10" t="s">
        <v>33</v>
      </c>
      <c r="H11" s="10" t="s">
        <v>51</v>
      </c>
      <c r="I11" s="10" t="s">
        <v>35</v>
      </c>
      <c r="J11" s="10" t="s">
        <v>150</v>
      </c>
      <c r="K11" s="10" t="s">
        <v>250</v>
      </c>
      <c r="L11" s="10" t="s">
        <v>1659</v>
      </c>
      <c r="M11" s="10" t="s">
        <v>28</v>
      </c>
      <c r="N11" s="10">
        <f t="shared" si="1"/>
        <v>8</v>
      </c>
      <c r="O11" s="11">
        <v>44683</v>
      </c>
      <c r="P11" s="11">
        <v>44675</v>
      </c>
      <c r="Q11" s="20" t="s">
        <v>182</v>
      </c>
      <c r="R11" s="15" t="s">
        <v>55</v>
      </c>
      <c r="S11" s="20" t="s">
        <v>47</v>
      </c>
      <c r="T11" s="21"/>
    </row>
    <row r="12" spans="1:20" ht="50.1" hidden="1" customHeight="1">
      <c r="A12" s="10" t="s">
        <v>1672</v>
      </c>
      <c r="B12" s="11">
        <v>43467</v>
      </c>
      <c r="C12" s="23">
        <f t="shared" si="0"/>
        <v>3.2931506849315069</v>
      </c>
      <c r="D12" s="40">
        <v>31</v>
      </c>
      <c r="E12" s="10" t="s">
        <v>1673</v>
      </c>
      <c r="F12" s="10" t="s">
        <v>1102</v>
      </c>
      <c r="G12" s="10" t="s">
        <v>22</v>
      </c>
      <c r="H12" s="10" t="s">
        <v>23</v>
      </c>
      <c r="I12" s="10" t="s">
        <v>35</v>
      </c>
      <c r="J12" s="10" t="s">
        <v>25</v>
      </c>
      <c r="K12" s="10" t="s">
        <v>26</v>
      </c>
      <c r="L12" s="10" t="s">
        <v>1674</v>
      </c>
      <c r="M12" s="10" t="s">
        <v>28</v>
      </c>
      <c r="N12" s="10">
        <f t="shared" si="1"/>
        <v>15</v>
      </c>
      <c r="O12" s="11">
        <v>44684</v>
      </c>
      <c r="P12" s="11">
        <v>44669</v>
      </c>
      <c r="Q12" s="20" t="s">
        <v>29</v>
      </c>
      <c r="R12" s="15">
        <v>1</v>
      </c>
      <c r="S12" s="20" t="s">
        <v>30</v>
      </c>
      <c r="T12" s="21"/>
    </row>
    <row r="13" spans="1:20" ht="50.1" hidden="1" customHeight="1">
      <c r="A13" s="10" t="s">
        <v>1675</v>
      </c>
      <c r="B13" s="11">
        <v>42485</v>
      </c>
      <c r="C13" s="23">
        <f t="shared" si="0"/>
        <v>6</v>
      </c>
      <c r="D13" s="40">
        <v>27</v>
      </c>
      <c r="E13" s="10" t="s">
        <v>1676</v>
      </c>
      <c r="F13" s="10" t="s">
        <v>202</v>
      </c>
      <c r="G13" s="10" t="s">
        <v>22</v>
      </c>
      <c r="H13" s="10" t="s">
        <v>245</v>
      </c>
      <c r="I13" s="10" t="s">
        <v>35</v>
      </c>
      <c r="J13" s="10" t="s">
        <v>123</v>
      </c>
      <c r="K13" s="10" t="s">
        <v>26</v>
      </c>
      <c r="L13" s="10" t="s">
        <v>1677</v>
      </c>
      <c r="M13" s="10" t="s">
        <v>28</v>
      </c>
      <c r="N13" s="10">
        <f t="shared" si="1"/>
        <v>10</v>
      </c>
      <c r="O13" s="11">
        <v>44685</v>
      </c>
      <c r="P13" s="11">
        <v>44675</v>
      </c>
      <c r="Q13" s="20" t="s">
        <v>2512</v>
      </c>
      <c r="R13" s="15" t="s">
        <v>55</v>
      </c>
      <c r="S13" s="20" t="s">
        <v>47</v>
      </c>
      <c r="T13" s="21"/>
    </row>
    <row r="14" spans="1:20" ht="50.1" hidden="1" customHeight="1">
      <c r="A14" s="10" t="s">
        <v>1678</v>
      </c>
      <c r="B14" s="11">
        <v>44515</v>
      </c>
      <c r="C14" s="23">
        <f t="shared" si="0"/>
        <v>0.44109589041095892</v>
      </c>
      <c r="D14" s="40">
        <v>54</v>
      </c>
      <c r="E14" s="10" t="s">
        <v>1679</v>
      </c>
      <c r="F14" s="10" t="s">
        <v>148</v>
      </c>
      <c r="G14" s="10" t="s">
        <v>22</v>
      </c>
      <c r="H14" s="10" t="s">
        <v>396</v>
      </c>
      <c r="I14" s="10" t="s">
        <v>35</v>
      </c>
      <c r="J14" s="10" t="s">
        <v>292</v>
      </c>
      <c r="K14" s="10" t="s">
        <v>26</v>
      </c>
      <c r="L14" s="10" t="s">
        <v>1680</v>
      </c>
      <c r="M14" s="10" t="s">
        <v>28</v>
      </c>
      <c r="N14" s="10">
        <f t="shared" si="1"/>
        <v>11</v>
      </c>
      <c r="O14" s="11">
        <v>44687</v>
      </c>
      <c r="P14" s="11">
        <v>44676</v>
      </c>
      <c r="Q14" s="20" t="s">
        <v>136</v>
      </c>
      <c r="R14" s="20" t="s">
        <v>55</v>
      </c>
      <c r="S14" s="20" t="s">
        <v>346</v>
      </c>
      <c r="T14" s="21"/>
    </row>
    <row r="15" spans="1:20" ht="50.1" hidden="1" customHeight="1">
      <c r="A15" s="10" t="s">
        <v>1681</v>
      </c>
      <c r="B15" s="11">
        <v>44370</v>
      </c>
      <c r="C15" s="23">
        <f t="shared" si="0"/>
        <v>0.84383561643835614</v>
      </c>
      <c r="D15" s="40">
        <v>35</v>
      </c>
      <c r="E15" s="10" t="s">
        <v>1682</v>
      </c>
      <c r="F15" s="10" t="s">
        <v>80</v>
      </c>
      <c r="G15" s="10" t="s">
        <v>400</v>
      </c>
      <c r="H15" s="10" t="s">
        <v>250</v>
      </c>
      <c r="I15" s="10" t="s">
        <v>35</v>
      </c>
      <c r="J15" s="10" t="s">
        <v>249</v>
      </c>
      <c r="K15" s="10" t="s">
        <v>517</v>
      </c>
      <c r="L15" s="10" t="s">
        <v>1683</v>
      </c>
      <c r="M15" s="10" t="s">
        <v>28</v>
      </c>
      <c r="N15" s="10">
        <f t="shared" si="1"/>
        <v>5</v>
      </c>
      <c r="O15" s="11">
        <v>44683</v>
      </c>
      <c r="P15" s="11">
        <v>44678</v>
      </c>
      <c r="Q15" s="20" t="s">
        <v>439</v>
      </c>
      <c r="R15" s="15" t="s">
        <v>55</v>
      </c>
      <c r="S15" s="15" t="s">
        <v>726</v>
      </c>
      <c r="T15" s="21"/>
    </row>
    <row r="16" spans="1:20" ht="50.1" hidden="1" customHeight="1">
      <c r="A16" s="10" t="s">
        <v>1684</v>
      </c>
      <c r="B16" s="11">
        <v>35618</v>
      </c>
      <c r="C16" s="23">
        <f t="shared" si="0"/>
        <v>24.761643835616439</v>
      </c>
      <c r="D16" s="40">
        <v>60</v>
      </c>
      <c r="E16" s="10" t="s">
        <v>1685</v>
      </c>
      <c r="F16" s="10" t="s">
        <v>80</v>
      </c>
      <c r="G16" s="10" t="s">
        <v>555</v>
      </c>
      <c r="H16" s="10" t="s">
        <v>556</v>
      </c>
      <c r="I16" s="10" t="s">
        <v>35</v>
      </c>
      <c r="J16" s="10" t="s">
        <v>1686</v>
      </c>
      <c r="K16" s="10" t="s">
        <v>250</v>
      </c>
      <c r="L16" s="10" t="s">
        <v>1687</v>
      </c>
      <c r="M16" s="10" t="s">
        <v>28</v>
      </c>
      <c r="N16" s="10">
        <f t="shared" si="1"/>
        <v>50</v>
      </c>
      <c r="O16" s="11">
        <v>44706</v>
      </c>
      <c r="P16" s="11">
        <v>44656</v>
      </c>
      <c r="Q16" s="21" t="s">
        <v>1686</v>
      </c>
      <c r="R16" s="21" t="s">
        <v>55</v>
      </c>
      <c r="S16" s="21" t="s">
        <v>346</v>
      </c>
      <c r="T16" s="21"/>
    </row>
    <row r="17" spans="1:20" ht="50.1" hidden="1" customHeight="1">
      <c r="A17" s="10" t="s">
        <v>1688</v>
      </c>
      <c r="B17" s="11">
        <v>40490</v>
      </c>
      <c r="C17" s="23">
        <f t="shared" si="0"/>
        <v>11.471232876712328</v>
      </c>
      <c r="D17" s="40">
        <v>52</v>
      </c>
      <c r="E17" s="10" t="s">
        <v>1689</v>
      </c>
      <c r="F17" s="10" t="s">
        <v>849</v>
      </c>
      <c r="G17" s="10" t="s">
        <v>22</v>
      </c>
      <c r="H17" s="10" t="s">
        <v>23</v>
      </c>
      <c r="I17" s="10" t="s">
        <v>35</v>
      </c>
      <c r="J17" s="10" t="s">
        <v>25</v>
      </c>
      <c r="K17" s="10" t="s">
        <v>26</v>
      </c>
      <c r="L17" s="10" t="s">
        <v>1690</v>
      </c>
      <c r="M17" s="10" t="s">
        <v>28</v>
      </c>
      <c r="N17" s="10">
        <f t="shared" si="1"/>
        <v>8</v>
      </c>
      <c r="O17" s="11">
        <v>44685</v>
      </c>
      <c r="P17" s="11">
        <v>44677</v>
      </c>
      <c r="Q17" s="20" t="s">
        <v>29</v>
      </c>
      <c r="R17" s="15">
        <v>1</v>
      </c>
      <c r="S17" s="20" t="s">
        <v>30</v>
      </c>
      <c r="T17" s="21"/>
    </row>
    <row r="18" spans="1:20" ht="50.1" hidden="1" customHeight="1">
      <c r="A18" s="10" t="s">
        <v>1691</v>
      </c>
      <c r="B18" s="11">
        <v>44520</v>
      </c>
      <c r="C18" s="23">
        <f t="shared" si="0"/>
        <v>0.43013698630136987</v>
      </c>
      <c r="D18" s="40">
        <v>18</v>
      </c>
      <c r="E18" s="10" t="s">
        <v>1692</v>
      </c>
      <c r="F18" s="10" t="s">
        <v>148</v>
      </c>
      <c r="G18" s="10" t="s">
        <v>33</v>
      </c>
      <c r="H18" s="10" t="s">
        <v>51</v>
      </c>
      <c r="I18" s="10" t="s">
        <v>35</v>
      </c>
      <c r="J18" s="10" t="s">
        <v>249</v>
      </c>
      <c r="K18" s="10" t="s">
        <v>26</v>
      </c>
      <c r="L18" s="10" t="s">
        <v>1693</v>
      </c>
      <c r="M18" s="10" t="s">
        <v>28</v>
      </c>
      <c r="N18" s="10">
        <f t="shared" si="1"/>
        <v>10</v>
      </c>
      <c r="O18" s="11">
        <v>44687</v>
      </c>
      <c r="P18" s="11">
        <v>44677</v>
      </c>
      <c r="Q18" s="20" t="s">
        <v>136</v>
      </c>
      <c r="R18" s="20" t="s">
        <v>55</v>
      </c>
      <c r="S18" s="20" t="s">
        <v>47</v>
      </c>
      <c r="T18" s="21"/>
    </row>
    <row r="19" spans="1:20" ht="50.1" hidden="1" customHeight="1">
      <c r="A19" s="10" t="s">
        <v>1694</v>
      </c>
      <c r="B19" s="11">
        <v>44434</v>
      </c>
      <c r="C19" s="23">
        <f t="shared" si="0"/>
        <v>0.62739726027397258</v>
      </c>
      <c r="D19" s="40">
        <v>60</v>
      </c>
      <c r="E19" s="10" t="s">
        <v>1695</v>
      </c>
      <c r="F19" s="10" t="s">
        <v>80</v>
      </c>
      <c r="G19" s="10" t="s">
        <v>400</v>
      </c>
      <c r="H19" s="10" t="s">
        <v>437</v>
      </c>
      <c r="I19" s="10" t="s">
        <v>35</v>
      </c>
      <c r="J19" s="10" t="s">
        <v>25</v>
      </c>
      <c r="K19" s="10" t="s">
        <v>36</v>
      </c>
      <c r="L19" s="10" t="s">
        <v>1696</v>
      </c>
      <c r="M19" s="10" t="s">
        <v>28</v>
      </c>
      <c r="N19" s="10">
        <f t="shared" si="1"/>
        <v>38</v>
      </c>
      <c r="O19" s="11">
        <v>44701</v>
      </c>
      <c r="P19" s="11">
        <v>44663</v>
      </c>
      <c r="Q19" s="21" t="s">
        <v>402</v>
      </c>
      <c r="R19" s="21" t="s">
        <v>55</v>
      </c>
      <c r="S19" s="21" t="s">
        <v>153</v>
      </c>
      <c r="T19" s="21"/>
    </row>
    <row r="20" spans="1:20" ht="50.1" hidden="1" customHeight="1">
      <c r="A20" s="10" t="s">
        <v>1697</v>
      </c>
      <c r="B20" s="11">
        <v>43010</v>
      </c>
      <c r="C20" s="23">
        <f t="shared" si="0"/>
        <v>4.5671232876712331</v>
      </c>
      <c r="D20" s="40">
        <v>27</v>
      </c>
      <c r="E20" s="10" t="s">
        <v>1698</v>
      </c>
      <c r="F20" s="10" t="s">
        <v>202</v>
      </c>
      <c r="G20" s="10" t="s">
        <v>22</v>
      </c>
      <c r="H20" s="10" t="s">
        <v>23</v>
      </c>
      <c r="I20" s="10" t="s">
        <v>35</v>
      </c>
      <c r="J20" s="10" t="s">
        <v>25</v>
      </c>
      <c r="K20" s="10" t="s">
        <v>36</v>
      </c>
      <c r="L20" s="10" t="s">
        <v>1699</v>
      </c>
      <c r="M20" s="10" t="s">
        <v>28</v>
      </c>
      <c r="N20" s="10">
        <f t="shared" si="1"/>
        <v>9</v>
      </c>
      <c r="O20" s="11">
        <v>44686</v>
      </c>
      <c r="P20" s="11">
        <v>44677</v>
      </c>
      <c r="Q20" s="20" t="s">
        <v>29</v>
      </c>
      <c r="R20" s="15">
        <v>1</v>
      </c>
      <c r="S20" s="20" t="s">
        <v>30</v>
      </c>
      <c r="T20" s="21"/>
    </row>
    <row r="21" spans="1:20" ht="50.1" hidden="1" customHeight="1">
      <c r="A21" s="10" t="s">
        <v>1700</v>
      </c>
      <c r="B21" s="11">
        <v>40511</v>
      </c>
      <c r="C21" s="23">
        <f t="shared" si="0"/>
        <v>11.29041095890411</v>
      </c>
      <c r="D21" s="40">
        <v>34</v>
      </c>
      <c r="E21" s="10" t="s">
        <v>1701</v>
      </c>
      <c r="F21" s="10" t="s">
        <v>148</v>
      </c>
      <c r="G21" s="10" t="s">
        <v>33</v>
      </c>
      <c r="H21" s="10" t="s">
        <v>51</v>
      </c>
      <c r="I21" s="10" t="s">
        <v>35</v>
      </c>
      <c r="J21" s="10" t="s">
        <v>213</v>
      </c>
      <c r="K21" s="10" t="s">
        <v>60</v>
      </c>
      <c r="L21" s="10" t="s">
        <v>1702</v>
      </c>
      <c r="M21" s="10" t="s">
        <v>28</v>
      </c>
      <c r="N21" s="10">
        <f t="shared" si="1"/>
        <v>55</v>
      </c>
      <c r="O21" s="11">
        <v>44687</v>
      </c>
      <c r="P21" s="11">
        <v>44632</v>
      </c>
      <c r="Q21" s="21" t="s">
        <v>650</v>
      </c>
      <c r="R21" s="21" t="s">
        <v>651</v>
      </c>
      <c r="S21" s="21" t="s">
        <v>39</v>
      </c>
      <c r="T21" s="21"/>
    </row>
    <row r="22" spans="1:20" ht="50.1" hidden="1" customHeight="1">
      <c r="A22" s="10" t="s">
        <v>1706</v>
      </c>
      <c r="B22" s="11">
        <v>44424</v>
      </c>
      <c r="C22" s="23">
        <f t="shared" si="0"/>
        <v>0.69863013698630139</v>
      </c>
      <c r="D22" s="40">
        <v>25</v>
      </c>
      <c r="E22" s="10" t="s">
        <v>1707</v>
      </c>
      <c r="F22" s="10" t="s">
        <v>129</v>
      </c>
      <c r="G22" s="10" t="s">
        <v>22</v>
      </c>
      <c r="H22" s="10" t="s">
        <v>1708</v>
      </c>
      <c r="I22" s="10" t="s">
        <v>35</v>
      </c>
      <c r="J22" s="10" t="s">
        <v>25</v>
      </c>
      <c r="K22" s="10" t="s">
        <v>26</v>
      </c>
      <c r="L22" s="10" t="s">
        <v>1709</v>
      </c>
      <c r="M22" s="10" t="s">
        <v>28</v>
      </c>
      <c r="N22" s="10">
        <f t="shared" si="1"/>
        <v>8</v>
      </c>
      <c r="O22" s="11">
        <v>44687</v>
      </c>
      <c r="P22" s="11">
        <v>44679</v>
      </c>
      <c r="Q22" s="20" t="s">
        <v>1710</v>
      </c>
      <c r="R22" s="20" t="s">
        <v>1711</v>
      </c>
      <c r="S22" s="20" t="s">
        <v>39</v>
      </c>
      <c r="T22" s="21"/>
    </row>
    <row r="23" spans="1:20" ht="50.1" hidden="1" customHeight="1">
      <c r="A23" s="10" t="s">
        <v>1712</v>
      </c>
      <c r="B23" s="11">
        <v>32678</v>
      </c>
      <c r="C23" s="23">
        <f t="shared" si="0"/>
        <v>32.88219178082192</v>
      </c>
      <c r="D23" s="40">
        <v>59</v>
      </c>
      <c r="E23" s="10" t="s">
        <v>1713</v>
      </c>
      <c r="F23" s="10" t="s">
        <v>344</v>
      </c>
      <c r="G23" s="10" t="s">
        <v>33</v>
      </c>
      <c r="H23" s="10" t="s">
        <v>42</v>
      </c>
      <c r="I23" s="10" t="s">
        <v>35</v>
      </c>
      <c r="J23" s="10" t="s">
        <v>249</v>
      </c>
      <c r="K23" s="10" t="s">
        <v>250</v>
      </c>
      <c r="L23" s="10" t="s">
        <v>1714</v>
      </c>
      <c r="M23" s="10" t="s">
        <v>28</v>
      </c>
      <c r="N23" s="10">
        <f t="shared" si="1"/>
        <v>5</v>
      </c>
      <c r="O23" s="11">
        <v>44685</v>
      </c>
      <c r="P23" s="11">
        <v>44680</v>
      </c>
      <c r="Q23" s="20" t="s">
        <v>125</v>
      </c>
      <c r="R23" s="15">
        <v>2</v>
      </c>
      <c r="S23" s="20" t="s">
        <v>126</v>
      </c>
      <c r="T23" s="21"/>
    </row>
    <row r="24" spans="1:20" ht="50.1" hidden="1" customHeight="1">
      <c r="A24" s="10" t="s">
        <v>1715</v>
      </c>
      <c r="B24" s="11">
        <v>42674</v>
      </c>
      <c r="C24" s="23">
        <f t="shared" si="0"/>
        <v>5.4958904109589044</v>
      </c>
      <c r="D24" s="40">
        <v>30</v>
      </c>
      <c r="E24" s="10" t="s">
        <v>1716</v>
      </c>
      <c r="F24" s="10" t="s">
        <v>50</v>
      </c>
      <c r="G24" s="10" t="s">
        <v>33</v>
      </c>
      <c r="H24" s="10" t="s">
        <v>51</v>
      </c>
      <c r="I24" s="10" t="s">
        <v>35</v>
      </c>
      <c r="J24" s="10" t="s">
        <v>300</v>
      </c>
      <c r="K24" s="10" t="s">
        <v>256</v>
      </c>
      <c r="L24" s="10" t="s">
        <v>1717</v>
      </c>
      <c r="M24" s="10" t="s">
        <v>28</v>
      </c>
      <c r="N24" s="10">
        <f t="shared" si="1"/>
        <v>6</v>
      </c>
      <c r="O24" s="11">
        <v>44686</v>
      </c>
      <c r="P24" s="11">
        <v>44680</v>
      </c>
      <c r="Q24" s="20" t="s">
        <v>182</v>
      </c>
      <c r="R24" s="20" t="s">
        <v>55</v>
      </c>
      <c r="S24" s="20" t="s">
        <v>47</v>
      </c>
    </row>
    <row r="25" spans="1:20" ht="50.1" hidden="1" customHeight="1">
      <c r="A25" s="10" t="s">
        <v>1726</v>
      </c>
      <c r="B25" s="11">
        <v>31278</v>
      </c>
      <c r="C25" s="23">
        <f t="shared" si="0"/>
        <v>36.715068493150682</v>
      </c>
      <c r="D25" s="40">
        <v>61</v>
      </c>
      <c r="E25" s="10" t="s">
        <v>1727</v>
      </c>
      <c r="F25" s="10" t="s">
        <v>202</v>
      </c>
      <c r="G25" s="10" t="s">
        <v>555</v>
      </c>
      <c r="H25" s="10" t="s">
        <v>23</v>
      </c>
      <c r="I25" s="10" t="s">
        <v>35</v>
      </c>
      <c r="J25" s="10" t="s">
        <v>230</v>
      </c>
      <c r="K25" s="10" t="s">
        <v>250</v>
      </c>
      <c r="L25" s="10" t="s">
        <v>1728</v>
      </c>
      <c r="M25" s="10" t="s">
        <v>28</v>
      </c>
      <c r="N25" s="10">
        <f t="shared" si="1"/>
        <v>6</v>
      </c>
      <c r="O25" s="11">
        <v>44685</v>
      </c>
      <c r="P25" s="11">
        <v>44679</v>
      </c>
      <c r="Q25" s="20" t="s">
        <v>136</v>
      </c>
      <c r="R25" s="15" t="s">
        <v>55</v>
      </c>
      <c r="S25" s="20" t="s">
        <v>47</v>
      </c>
    </row>
    <row r="26" spans="1:20" ht="50.1" hidden="1" customHeight="1">
      <c r="A26" s="10" t="s">
        <v>1729</v>
      </c>
      <c r="B26" s="11">
        <v>44585</v>
      </c>
      <c r="C26" s="23">
        <f t="shared" si="0"/>
        <v>0.26301369863013696</v>
      </c>
      <c r="D26" s="40">
        <v>60</v>
      </c>
      <c r="E26" s="10" t="s">
        <v>1730</v>
      </c>
      <c r="F26" s="10" t="s">
        <v>80</v>
      </c>
      <c r="G26" s="10" t="s">
        <v>33</v>
      </c>
      <c r="H26" s="10" t="s">
        <v>179</v>
      </c>
      <c r="I26" s="10" t="s">
        <v>35</v>
      </c>
      <c r="J26" s="10" t="s">
        <v>571</v>
      </c>
      <c r="K26" s="10" t="s">
        <v>60</v>
      </c>
      <c r="L26" s="10" t="s">
        <v>1731</v>
      </c>
      <c r="M26" s="10" t="s">
        <v>28</v>
      </c>
      <c r="N26" s="10">
        <f t="shared" si="1"/>
        <v>2</v>
      </c>
      <c r="O26" s="11">
        <v>44683</v>
      </c>
      <c r="P26" s="11">
        <v>44681</v>
      </c>
      <c r="Q26" s="20" t="s">
        <v>1050</v>
      </c>
      <c r="R26" s="15" t="s">
        <v>55</v>
      </c>
      <c r="S26" s="20" t="s">
        <v>47</v>
      </c>
    </row>
    <row r="27" spans="1:20" ht="50.1" customHeight="1">
      <c r="A27" s="10" t="s">
        <v>1732</v>
      </c>
      <c r="B27" s="11">
        <v>40392</v>
      </c>
      <c r="C27" s="23">
        <f t="shared" si="0"/>
        <v>11.753424657534246</v>
      </c>
      <c r="D27" s="40">
        <v>52</v>
      </c>
      <c r="E27" s="10" t="s">
        <v>1733</v>
      </c>
      <c r="F27" s="10" t="s">
        <v>80</v>
      </c>
      <c r="G27" s="10" t="s">
        <v>33</v>
      </c>
      <c r="H27" s="10" t="s">
        <v>179</v>
      </c>
      <c r="I27" s="10" t="s">
        <v>35</v>
      </c>
      <c r="J27" s="10" t="s">
        <v>516</v>
      </c>
      <c r="K27" s="10" t="s">
        <v>60</v>
      </c>
      <c r="L27" s="10" t="s">
        <v>1734</v>
      </c>
      <c r="M27" s="10" t="s">
        <v>28</v>
      </c>
      <c r="N27" s="10">
        <f t="shared" si="1"/>
        <v>3</v>
      </c>
      <c r="O27" s="11">
        <v>44685</v>
      </c>
      <c r="P27" s="11">
        <v>44682</v>
      </c>
      <c r="Q27" s="15" t="s">
        <v>1050</v>
      </c>
      <c r="R27" s="15" t="s">
        <v>55</v>
      </c>
      <c r="S27" s="15" t="s">
        <v>47</v>
      </c>
    </row>
    <row r="28" spans="1:20" ht="50.1" hidden="1" customHeight="1">
      <c r="A28" s="10" t="s">
        <v>1735</v>
      </c>
      <c r="B28" s="11">
        <v>33553</v>
      </c>
      <c r="C28" s="23">
        <f t="shared" si="0"/>
        <v>30.471232876712328</v>
      </c>
      <c r="D28" s="40">
        <v>62</v>
      </c>
      <c r="E28" s="10" t="s">
        <v>1736</v>
      </c>
      <c r="F28" s="10" t="s">
        <v>80</v>
      </c>
      <c r="G28" s="10" t="s">
        <v>33</v>
      </c>
      <c r="H28" s="10" t="s">
        <v>42</v>
      </c>
      <c r="I28" s="10" t="s">
        <v>35</v>
      </c>
      <c r="J28" s="10" t="s">
        <v>134</v>
      </c>
      <c r="K28" s="10" t="s">
        <v>26</v>
      </c>
      <c r="L28" s="10" t="s">
        <v>1737</v>
      </c>
      <c r="M28" s="10" t="s">
        <v>28</v>
      </c>
      <c r="N28" s="10">
        <f t="shared" si="1"/>
        <v>31</v>
      </c>
      <c r="O28" s="11">
        <v>44706</v>
      </c>
      <c r="P28" s="11">
        <v>44675</v>
      </c>
      <c r="Q28" s="15" t="s">
        <v>136</v>
      </c>
      <c r="R28" s="15" t="s">
        <v>55</v>
      </c>
      <c r="S28" s="15" t="s">
        <v>47</v>
      </c>
    </row>
    <row r="29" spans="1:20" ht="50.1" hidden="1" customHeight="1">
      <c r="A29" s="10" t="s">
        <v>1738</v>
      </c>
      <c r="B29" s="11">
        <v>44487</v>
      </c>
      <c r="C29" s="23">
        <f t="shared" si="0"/>
        <v>0.53150684931506853</v>
      </c>
      <c r="D29" s="40">
        <v>20</v>
      </c>
      <c r="E29" s="10" t="s">
        <v>1739</v>
      </c>
      <c r="F29" s="10" t="s">
        <v>148</v>
      </c>
      <c r="G29" s="10" t="s">
        <v>33</v>
      </c>
      <c r="H29" s="10" t="s">
        <v>51</v>
      </c>
      <c r="I29" s="10" t="s">
        <v>35</v>
      </c>
      <c r="J29" s="10" t="s">
        <v>25</v>
      </c>
      <c r="K29" s="10" t="s">
        <v>36</v>
      </c>
      <c r="L29" s="10" t="s">
        <v>1740</v>
      </c>
      <c r="M29" s="10" t="s">
        <v>28</v>
      </c>
      <c r="N29" s="10">
        <f t="shared" si="1"/>
        <v>25</v>
      </c>
      <c r="O29" s="11">
        <v>44706</v>
      </c>
      <c r="P29" s="11">
        <v>44681</v>
      </c>
      <c r="Q29" s="15" t="s">
        <v>650</v>
      </c>
      <c r="R29" s="15">
        <v>4</v>
      </c>
      <c r="S29" s="15" t="s">
        <v>97</v>
      </c>
    </row>
    <row r="30" spans="1:20" ht="50.1" hidden="1" customHeight="1">
      <c r="A30" s="10" t="s">
        <v>1741</v>
      </c>
      <c r="B30" s="11">
        <v>39300</v>
      </c>
      <c r="C30" s="23">
        <f t="shared" si="0"/>
        <v>14.742465753424657</v>
      </c>
      <c r="D30" s="40">
        <v>39</v>
      </c>
      <c r="E30" s="10" t="s">
        <v>1742</v>
      </c>
      <c r="F30" s="10" t="s">
        <v>148</v>
      </c>
      <c r="G30" s="10" t="s">
        <v>33</v>
      </c>
      <c r="H30" s="10" t="s">
        <v>51</v>
      </c>
      <c r="I30" s="10" t="s">
        <v>35</v>
      </c>
      <c r="J30" s="10" t="s">
        <v>25</v>
      </c>
      <c r="K30" s="10" t="s">
        <v>36</v>
      </c>
      <c r="L30" s="10" t="s">
        <v>1743</v>
      </c>
      <c r="M30" s="10" t="s">
        <v>28</v>
      </c>
      <c r="N30" s="10">
        <f t="shared" si="1"/>
        <v>25</v>
      </c>
      <c r="O30" s="11">
        <v>44706</v>
      </c>
      <c r="P30" s="11">
        <v>44681</v>
      </c>
      <c r="Q30" s="15" t="s">
        <v>1171</v>
      </c>
      <c r="R30" s="15" t="s">
        <v>55</v>
      </c>
      <c r="S30" s="15" t="s">
        <v>47</v>
      </c>
    </row>
    <row r="31" spans="1:20" ht="50.1" hidden="1" customHeight="1">
      <c r="A31" s="10" t="s">
        <v>1744</v>
      </c>
      <c r="B31" s="11">
        <v>44655</v>
      </c>
      <c r="C31" s="23">
        <f t="shared" si="0"/>
        <v>4.3835616438356165E-2</v>
      </c>
      <c r="D31" s="40">
        <v>31</v>
      </c>
      <c r="E31" s="10" t="s">
        <v>1745</v>
      </c>
      <c r="F31" s="10" t="s">
        <v>148</v>
      </c>
      <c r="G31" s="10" t="s">
        <v>33</v>
      </c>
      <c r="H31" s="10" t="s">
        <v>51</v>
      </c>
      <c r="I31" s="10" t="s">
        <v>35</v>
      </c>
      <c r="J31" s="10" t="s">
        <v>25</v>
      </c>
      <c r="K31" s="10" t="s">
        <v>250</v>
      </c>
      <c r="L31" s="10" t="s">
        <v>1746</v>
      </c>
      <c r="M31" s="10" t="s">
        <v>28</v>
      </c>
      <c r="N31" s="10">
        <f t="shared" si="1"/>
        <v>22</v>
      </c>
      <c r="O31" s="11">
        <v>44693</v>
      </c>
      <c r="P31" s="11">
        <v>44671</v>
      </c>
      <c r="Q31" s="15" t="s">
        <v>74</v>
      </c>
      <c r="R31" s="15" t="s">
        <v>55</v>
      </c>
      <c r="S31" s="15" t="s">
        <v>47</v>
      </c>
    </row>
    <row r="32" spans="1:20" ht="50.1" customHeight="1">
      <c r="A32" s="10" t="s">
        <v>1747</v>
      </c>
      <c r="B32" s="11">
        <v>44520</v>
      </c>
      <c r="C32" s="23">
        <f t="shared" si="0"/>
        <v>0.44383561643835617</v>
      </c>
      <c r="D32" s="40">
        <v>23</v>
      </c>
      <c r="E32" s="10" t="s">
        <v>1748</v>
      </c>
      <c r="F32" s="10" t="s">
        <v>148</v>
      </c>
      <c r="G32" s="10" t="s">
        <v>33</v>
      </c>
      <c r="H32" s="10" t="s">
        <v>51</v>
      </c>
      <c r="I32" s="10" t="s">
        <v>35</v>
      </c>
      <c r="J32" s="10" t="s">
        <v>213</v>
      </c>
      <c r="K32" s="10" t="s">
        <v>26</v>
      </c>
      <c r="L32" s="10" t="s">
        <v>1749</v>
      </c>
      <c r="M32" s="10" t="s">
        <v>28</v>
      </c>
      <c r="N32" s="10">
        <f t="shared" si="1"/>
        <v>11</v>
      </c>
      <c r="O32" s="11">
        <v>44693</v>
      </c>
      <c r="P32" s="11">
        <v>44682</v>
      </c>
      <c r="Q32" s="15" t="s">
        <v>38</v>
      </c>
      <c r="R32" s="15" t="s">
        <v>1492</v>
      </c>
      <c r="S32" s="15" t="s">
        <v>1750</v>
      </c>
    </row>
    <row r="33" spans="1:19" ht="50.1" customHeight="1">
      <c r="A33" s="10" t="s">
        <v>1751</v>
      </c>
      <c r="B33" s="11">
        <v>44509</v>
      </c>
      <c r="C33" s="23">
        <f t="shared" si="0"/>
        <v>0.47671232876712327</v>
      </c>
      <c r="D33" s="40">
        <v>45</v>
      </c>
      <c r="E33" s="10" t="s">
        <v>1752</v>
      </c>
      <c r="F33" s="10" t="s">
        <v>1063</v>
      </c>
      <c r="G33" s="10" t="s">
        <v>22</v>
      </c>
      <c r="H33" s="10" t="s">
        <v>23</v>
      </c>
      <c r="I33" s="10" t="s">
        <v>35</v>
      </c>
      <c r="J33" s="10" t="s">
        <v>249</v>
      </c>
      <c r="K33" s="10" t="s">
        <v>26</v>
      </c>
      <c r="L33" s="10" t="s">
        <v>1753</v>
      </c>
      <c r="M33" s="10" t="s">
        <v>28</v>
      </c>
      <c r="N33" s="10">
        <f t="shared" si="1"/>
        <v>2</v>
      </c>
      <c r="O33" s="11">
        <v>44685</v>
      </c>
      <c r="P33" s="11">
        <v>44683</v>
      </c>
      <c r="Q33" s="15" t="s">
        <v>182</v>
      </c>
      <c r="R33" s="15" t="s">
        <v>55</v>
      </c>
      <c r="S33" s="15" t="s">
        <v>47</v>
      </c>
    </row>
    <row r="34" spans="1:19" ht="50.1" customHeight="1">
      <c r="A34" s="10" t="s">
        <v>1754</v>
      </c>
      <c r="B34" s="11">
        <v>44564</v>
      </c>
      <c r="C34" s="23">
        <f t="shared" si="0"/>
        <v>0.32602739726027397</v>
      </c>
      <c r="D34" s="40">
        <v>49</v>
      </c>
      <c r="E34" s="10" t="s">
        <v>1755</v>
      </c>
      <c r="F34" s="10" t="s">
        <v>80</v>
      </c>
      <c r="G34" s="10" t="s">
        <v>400</v>
      </c>
      <c r="H34" s="10" t="s">
        <v>437</v>
      </c>
      <c r="I34" s="10" t="s">
        <v>180</v>
      </c>
      <c r="J34" s="10" t="s">
        <v>150</v>
      </c>
      <c r="K34" s="10" t="s">
        <v>250</v>
      </c>
      <c r="L34" s="10" t="s">
        <v>1756</v>
      </c>
      <c r="M34" s="10" t="s">
        <v>28</v>
      </c>
      <c r="N34" s="10">
        <f t="shared" si="1"/>
        <v>2</v>
      </c>
      <c r="O34" s="11">
        <v>44685</v>
      </c>
      <c r="P34" s="11">
        <v>44683</v>
      </c>
      <c r="Q34" s="15" t="s">
        <v>402</v>
      </c>
      <c r="R34" s="15" t="s">
        <v>55</v>
      </c>
      <c r="S34" s="15" t="s">
        <v>153</v>
      </c>
    </row>
    <row r="35" spans="1:19" ht="50.1" customHeight="1">
      <c r="A35" s="10" t="s">
        <v>1757</v>
      </c>
      <c r="B35" s="11">
        <v>42009</v>
      </c>
      <c r="C35" s="23">
        <f t="shared" si="0"/>
        <v>7.3287671232876717</v>
      </c>
      <c r="D35" s="40">
        <v>55</v>
      </c>
      <c r="E35" s="10" t="s">
        <v>1758</v>
      </c>
      <c r="F35" s="10" t="s">
        <v>331</v>
      </c>
      <c r="G35" s="10" t="s">
        <v>22</v>
      </c>
      <c r="H35" s="10" t="s">
        <v>23</v>
      </c>
      <c r="I35" s="10" t="s">
        <v>35</v>
      </c>
      <c r="J35" s="10" t="s">
        <v>249</v>
      </c>
      <c r="K35" s="10" t="s">
        <v>26</v>
      </c>
      <c r="L35" s="10" t="s">
        <v>1759</v>
      </c>
      <c r="M35" s="10" t="s">
        <v>28</v>
      </c>
      <c r="N35" s="10">
        <f t="shared" si="1"/>
        <v>11</v>
      </c>
      <c r="O35" s="11">
        <v>44695</v>
      </c>
      <c r="P35" s="11">
        <v>44684</v>
      </c>
      <c r="Q35" s="15" t="s">
        <v>182</v>
      </c>
      <c r="R35" s="15" t="s">
        <v>55</v>
      </c>
      <c r="S35" s="15" t="s">
        <v>47</v>
      </c>
    </row>
    <row r="36" spans="1:19" ht="50.1" hidden="1" customHeight="1">
      <c r="A36" s="10" t="s">
        <v>1760</v>
      </c>
      <c r="B36" s="11">
        <v>43038</v>
      </c>
      <c r="C36" s="23">
        <f t="shared" si="0"/>
        <v>4.493150684931507</v>
      </c>
      <c r="D36" s="40">
        <v>30</v>
      </c>
      <c r="E36" s="10" t="s">
        <v>1761</v>
      </c>
      <c r="F36" s="10" t="s">
        <v>148</v>
      </c>
      <c r="G36" s="10" t="s">
        <v>33</v>
      </c>
      <c r="H36" s="10" t="s">
        <v>42</v>
      </c>
      <c r="I36" s="10" t="s">
        <v>35</v>
      </c>
      <c r="J36" s="10" t="s">
        <v>249</v>
      </c>
      <c r="K36" s="10" t="s">
        <v>250</v>
      </c>
      <c r="L36" s="10" t="s">
        <v>1762</v>
      </c>
      <c r="M36" s="10" t="s">
        <v>28</v>
      </c>
      <c r="N36" s="10">
        <f t="shared" si="1"/>
        <v>15</v>
      </c>
      <c r="O36" s="11">
        <v>44693</v>
      </c>
      <c r="P36" s="11">
        <v>44678</v>
      </c>
      <c r="Q36" s="15" t="s">
        <v>249</v>
      </c>
      <c r="R36" s="15" t="s">
        <v>55</v>
      </c>
      <c r="S36" s="15" t="s">
        <v>47</v>
      </c>
    </row>
    <row r="37" spans="1:19" ht="50.1" customHeight="1">
      <c r="A37" s="10" t="s">
        <v>1763</v>
      </c>
      <c r="B37" s="11">
        <v>35153</v>
      </c>
      <c r="C37" s="23">
        <f t="shared" si="0"/>
        <v>26.115068493150684</v>
      </c>
      <c r="D37" s="40">
        <v>48</v>
      </c>
      <c r="E37" s="10" t="s">
        <v>1764</v>
      </c>
      <c r="F37" s="10" t="s">
        <v>156</v>
      </c>
      <c r="G37" s="10" t="s">
        <v>22</v>
      </c>
      <c r="H37" s="10" t="s">
        <v>149</v>
      </c>
      <c r="I37" s="10" t="s">
        <v>35</v>
      </c>
      <c r="J37" s="10" t="s">
        <v>292</v>
      </c>
      <c r="K37" s="10" t="s">
        <v>26</v>
      </c>
      <c r="L37" s="10" t="s">
        <v>1765</v>
      </c>
      <c r="M37" s="10" t="s">
        <v>28</v>
      </c>
      <c r="N37" s="10">
        <f t="shared" si="1"/>
        <v>10</v>
      </c>
      <c r="O37" s="11">
        <v>44695</v>
      </c>
      <c r="P37" s="11">
        <v>44685</v>
      </c>
      <c r="Q37" s="15" t="s">
        <v>136</v>
      </c>
      <c r="R37" s="15" t="s">
        <v>55</v>
      </c>
      <c r="S37" s="15" t="s">
        <v>47</v>
      </c>
    </row>
    <row r="38" spans="1:19" ht="50.1" customHeight="1">
      <c r="A38" s="10" t="s">
        <v>1766</v>
      </c>
      <c r="B38" s="11">
        <v>35438</v>
      </c>
      <c r="C38" s="23">
        <f t="shared" si="0"/>
        <v>25.334246575342465</v>
      </c>
      <c r="D38" s="40">
        <v>47</v>
      </c>
      <c r="E38" s="10" t="s">
        <v>1767</v>
      </c>
      <c r="F38" s="10" t="s">
        <v>1768</v>
      </c>
      <c r="G38" s="10" t="s">
        <v>22</v>
      </c>
      <c r="H38" s="10" t="s">
        <v>173</v>
      </c>
      <c r="I38" s="10" t="s">
        <v>35</v>
      </c>
      <c r="J38" s="10" t="s">
        <v>25</v>
      </c>
      <c r="K38" s="10" t="s">
        <v>104</v>
      </c>
      <c r="L38" s="10" t="s">
        <v>1769</v>
      </c>
      <c r="M38" s="10" t="s">
        <v>28</v>
      </c>
      <c r="N38" s="10">
        <f t="shared" si="1"/>
        <v>19</v>
      </c>
      <c r="O38" s="11">
        <v>44704</v>
      </c>
      <c r="P38" s="11">
        <v>44685</v>
      </c>
      <c r="Q38" s="15" t="s">
        <v>1770</v>
      </c>
      <c r="R38" s="15" t="s">
        <v>55</v>
      </c>
      <c r="S38" s="15" t="s">
        <v>47</v>
      </c>
    </row>
    <row r="39" spans="1:19" ht="50.1" hidden="1" customHeight="1">
      <c r="A39" s="10" t="s">
        <v>1771</v>
      </c>
      <c r="B39" s="11">
        <v>32182</v>
      </c>
      <c r="C39" s="23">
        <f t="shared" si="0"/>
        <v>34.194520547945203</v>
      </c>
      <c r="D39" s="40">
        <v>54</v>
      </c>
      <c r="E39" s="10" t="s">
        <v>1772</v>
      </c>
      <c r="F39" s="10" t="s">
        <v>80</v>
      </c>
      <c r="G39" s="10" t="s">
        <v>555</v>
      </c>
      <c r="H39" s="10" t="s">
        <v>556</v>
      </c>
      <c r="I39" s="10" t="s">
        <v>35</v>
      </c>
      <c r="J39" s="10" t="s">
        <v>1686</v>
      </c>
      <c r="K39" s="10" t="s">
        <v>60</v>
      </c>
      <c r="L39" s="10" t="s">
        <v>1773</v>
      </c>
      <c r="M39" s="10" t="s">
        <v>28</v>
      </c>
      <c r="N39" s="10">
        <f t="shared" si="1"/>
        <v>38</v>
      </c>
      <c r="O39" s="11">
        <v>44701</v>
      </c>
      <c r="P39" s="11">
        <v>44663</v>
      </c>
      <c r="Q39" s="15" t="s">
        <v>221</v>
      </c>
      <c r="R39" s="15" t="s">
        <v>55</v>
      </c>
      <c r="S39" s="15" t="s">
        <v>47</v>
      </c>
    </row>
    <row r="40" spans="1:19" ht="50.1" customHeight="1">
      <c r="A40" s="10" t="s">
        <v>1777</v>
      </c>
      <c r="B40" s="11">
        <v>44501</v>
      </c>
      <c r="C40" s="23">
        <f t="shared" si="0"/>
        <v>0.50410958904109593</v>
      </c>
      <c r="D40" s="40">
        <v>18</v>
      </c>
      <c r="E40" s="10" t="s">
        <v>1778</v>
      </c>
      <c r="F40" s="10" t="s">
        <v>21</v>
      </c>
      <c r="G40" s="10" t="s">
        <v>33</v>
      </c>
      <c r="H40" s="10" t="s">
        <v>51</v>
      </c>
      <c r="I40" s="10" t="s">
        <v>35</v>
      </c>
      <c r="J40" s="10" t="s">
        <v>25</v>
      </c>
      <c r="K40" s="10" t="s">
        <v>26</v>
      </c>
      <c r="L40" s="10" t="s">
        <v>1779</v>
      </c>
      <c r="M40" s="10" t="s">
        <v>28</v>
      </c>
      <c r="N40" s="10">
        <f t="shared" si="1"/>
        <v>10</v>
      </c>
      <c r="O40" s="11">
        <v>44695</v>
      </c>
      <c r="P40" s="11">
        <v>44685</v>
      </c>
      <c r="Q40" s="15" t="s">
        <v>38</v>
      </c>
      <c r="R40" s="15" t="s">
        <v>1780</v>
      </c>
      <c r="S40" s="15" t="s">
        <v>39</v>
      </c>
    </row>
    <row r="41" spans="1:19" ht="50.1" customHeight="1">
      <c r="A41" s="10" t="s">
        <v>1781</v>
      </c>
      <c r="B41" s="11">
        <v>43437</v>
      </c>
      <c r="C41" s="23">
        <f t="shared" si="0"/>
        <v>3.4109589041095889</v>
      </c>
      <c r="D41" s="40">
        <v>32</v>
      </c>
      <c r="E41" s="10" t="s">
        <v>1782</v>
      </c>
      <c r="F41" s="10" t="s">
        <v>80</v>
      </c>
      <c r="G41" s="10" t="s">
        <v>33</v>
      </c>
      <c r="H41" s="10" t="s">
        <v>51</v>
      </c>
      <c r="I41" s="10" t="s">
        <v>35</v>
      </c>
      <c r="J41" s="10" t="s">
        <v>25</v>
      </c>
      <c r="K41" s="10" t="s">
        <v>36</v>
      </c>
      <c r="L41" s="10" t="s">
        <v>1783</v>
      </c>
      <c r="M41" s="10" t="s">
        <v>28</v>
      </c>
      <c r="N41" s="10">
        <f t="shared" si="1"/>
        <v>4</v>
      </c>
      <c r="O41" s="11">
        <v>44686</v>
      </c>
      <c r="P41" s="11">
        <v>44682</v>
      </c>
      <c r="Q41" s="15" t="s">
        <v>38</v>
      </c>
      <c r="R41" s="15" t="s">
        <v>1475</v>
      </c>
      <c r="S41" s="15" t="s">
        <v>39</v>
      </c>
    </row>
    <row r="42" spans="1:19" ht="50.1" hidden="1" customHeight="1">
      <c r="A42" s="10" t="s">
        <v>1784</v>
      </c>
      <c r="B42" s="11">
        <v>44487</v>
      </c>
      <c r="C42" s="23">
        <f t="shared" si="0"/>
        <v>0.52328767123287667</v>
      </c>
      <c r="D42" s="40">
        <v>23</v>
      </c>
      <c r="E42" s="10" t="s">
        <v>1785</v>
      </c>
      <c r="F42" s="10" t="s">
        <v>58</v>
      </c>
      <c r="G42" s="10" t="s">
        <v>33</v>
      </c>
      <c r="H42" s="10" t="s">
        <v>81</v>
      </c>
      <c r="I42" s="10" t="s">
        <v>35</v>
      </c>
      <c r="J42" s="10" t="s">
        <v>25</v>
      </c>
      <c r="K42" s="10" t="s">
        <v>36</v>
      </c>
      <c r="L42" s="10" t="s">
        <v>1786</v>
      </c>
      <c r="M42" s="10" t="s">
        <v>28</v>
      </c>
      <c r="N42" s="10">
        <f t="shared" si="1"/>
        <v>12</v>
      </c>
      <c r="O42" s="11">
        <v>44690</v>
      </c>
      <c r="P42" s="11">
        <v>44678</v>
      </c>
      <c r="Q42" s="15" t="s">
        <v>125</v>
      </c>
      <c r="R42" s="15">
        <v>2</v>
      </c>
      <c r="S42" s="15" t="s">
        <v>126</v>
      </c>
    </row>
    <row r="43" spans="1:19" ht="50.1" customHeight="1">
      <c r="A43" s="10" t="s">
        <v>1787</v>
      </c>
      <c r="B43" s="11">
        <v>44641</v>
      </c>
      <c r="C43" s="23">
        <f t="shared" si="0"/>
        <v>0.11232876712328767</v>
      </c>
      <c r="D43" s="40">
        <v>28</v>
      </c>
      <c r="E43" s="10" t="s">
        <v>1788</v>
      </c>
      <c r="F43" s="10" t="s">
        <v>344</v>
      </c>
      <c r="G43" s="10" t="s">
        <v>22</v>
      </c>
      <c r="H43" s="10" t="s">
        <v>23</v>
      </c>
      <c r="I43" s="10" t="s">
        <v>35</v>
      </c>
      <c r="J43" s="10" t="s">
        <v>134</v>
      </c>
      <c r="K43" s="10" t="s">
        <v>250</v>
      </c>
      <c r="L43" s="10" t="s">
        <v>1789</v>
      </c>
      <c r="M43" s="10" t="s">
        <v>28</v>
      </c>
      <c r="N43" s="10">
        <f t="shared" si="1"/>
        <v>14</v>
      </c>
      <c r="O43" s="11">
        <v>44696</v>
      </c>
      <c r="P43" s="11">
        <v>44682</v>
      </c>
      <c r="Q43" s="15" t="s">
        <v>230</v>
      </c>
      <c r="R43" s="15" t="s">
        <v>55</v>
      </c>
      <c r="S43" s="15" t="s">
        <v>1790</v>
      </c>
    </row>
    <row r="44" spans="1:19" ht="50.1" customHeight="1">
      <c r="A44" s="10" t="s">
        <v>1791</v>
      </c>
      <c r="B44" s="11">
        <v>44565</v>
      </c>
      <c r="C44" s="23">
        <f t="shared" si="0"/>
        <v>0.33150684931506852</v>
      </c>
      <c r="D44" s="40">
        <v>21</v>
      </c>
      <c r="E44" s="10" t="s">
        <v>1792</v>
      </c>
      <c r="F44" s="10" t="s">
        <v>129</v>
      </c>
      <c r="G44" s="10" t="s">
        <v>33</v>
      </c>
      <c r="H44" s="10" t="s">
        <v>51</v>
      </c>
      <c r="I44" s="10" t="s">
        <v>35</v>
      </c>
      <c r="J44" s="10" t="s">
        <v>1793</v>
      </c>
      <c r="K44" s="10" t="s">
        <v>26</v>
      </c>
      <c r="L44" s="10" t="s">
        <v>1794</v>
      </c>
      <c r="M44" s="10" t="s">
        <v>28</v>
      </c>
      <c r="N44" s="10">
        <f t="shared" si="1"/>
        <v>14</v>
      </c>
      <c r="O44" s="11">
        <v>44700</v>
      </c>
      <c r="P44" s="11">
        <v>44686</v>
      </c>
      <c r="Q44" s="15" t="s">
        <v>650</v>
      </c>
      <c r="R44" s="15" t="s">
        <v>1795</v>
      </c>
      <c r="S44" s="15" t="s">
        <v>1796</v>
      </c>
    </row>
    <row r="45" spans="1:19" ht="50.1" customHeight="1">
      <c r="A45" s="10" t="s">
        <v>1797</v>
      </c>
      <c r="B45" s="11">
        <v>44508</v>
      </c>
      <c r="C45" s="23">
        <f t="shared" si="0"/>
        <v>0.48767123287671232</v>
      </c>
      <c r="D45" s="40">
        <v>27</v>
      </c>
      <c r="E45" s="10" t="s">
        <v>1798</v>
      </c>
      <c r="F45" s="10" t="s">
        <v>50</v>
      </c>
      <c r="G45" s="10" t="s">
        <v>33</v>
      </c>
      <c r="H45" s="10" t="s">
        <v>59</v>
      </c>
      <c r="I45" s="10" t="s">
        <v>35</v>
      </c>
      <c r="J45" s="10" t="s">
        <v>300</v>
      </c>
      <c r="K45" s="10" t="s">
        <v>517</v>
      </c>
      <c r="L45" s="10" t="s">
        <v>1799</v>
      </c>
      <c r="M45" s="10" t="s">
        <v>28</v>
      </c>
      <c r="N45" s="10">
        <f t="shared" si="1"/>
        <v>3</v>
      </c>
      <c r="O45" s="11">
        <v>44689</v>
      </c>
      <c r="P45" s="11">
        <v>44686</v>
      </c>
      <c r="Q45" s="15" t="s">
        <v>38</v>
      </c>
      <c r="R45" s="15" t="s">
        <v>1780</v>
      </c>
      <c r="S45" s="15" t="s">
        <v>39</v>
      </c>
    </row>
    <row r="46" spans="1:19" ht="50.1" customHeight="1">
      <c r="A46" s="10" t="s">
        <v>1800</v>
      </c>
      <c r="B46" s="11">
        <v>44333</v>
      </c>
      <c r="C46" s="23">
        <f t="shared" si="0"/>
        <v>0.9671232876712329</v>
      </c>
      <c r="D46" s="40">
        <v>45</v>
      </c>
      <c r="E46" s="10" t="s">
        <v>1801</v>
      </c>
      <c r="F46" s="10" t="s">
        <v>80</v>
      </c>
      <c r="G46" s="10" t="s">
        <v>400</v>
      </c>
      <c r="H46" s="10" t="s">
        <v>250</v>
      </c>
      <c r="I46" s="10" t="s">
        <v>35</v>
      </c>
      <c r="J46" s="10" t="s">
        <v>1802</v>
      </c>
      <c r="K46" s="10" t="s">
        <v>256</v>
      </c>
      <c r="L46" s="10" t="s">
        <v>1803</v>
      </c>
      <c r="M46" s="10" t="s">
        <v>28</v>
      </c>
      <c r="N46" s="10">
        <f t="shared" si="1"/>
        <v>11</v>
      </c>
      <c r="O46" s="11">
        <v>44697</v>
      </c>
      <c r="P46" s="11">
        <v>44686</v>
      </c>
      <c r="Q46" s="15" t="s">
        <v>402</v>
      </c>
      <c r="R46" s="15" t="s">
        <v>55</v>
      </c>
      <c r="S46" s="15" t="s">
        <v>153</v>
      </c>
    </row>
    <row r="47" spans="1:19" ht="50.1" customHeight="1">
      <c r="A47" s="10" t="s">
        <v>1804</v>
      </c>
      <c r="B47" s="11">
        <v>40287</v>
      </c>
      <c r="C47" s="23">
        <f t="shared" si="0"/>
        <v>12.054794520547945</v>
      </c>
      <c r="D47" s="40">
        <v>59</v>
      </c>
      <c r="E47" s="10" t="s">
        <v>1805</v>
      </c>
      <c r="F47" s="10" t="s">
        <v>156</v>
      </c>
      <c r="G47" s="10" t="s">
        <v>33</v>
      </c>
      <c r="H47" s="10" t="s">
        <v>51</v>
      </c>
      <c r="I47" s="10" t="s">
        <v>35</v>
      </c>
      <c r="J47" s="10" t="s">
        <v>213</v>
      </c>
      <c r="K47" s="10" t="s">
        <v>26</v>
      </c>
      <c r="L47" s="10" t="s">
        <v>1806</v>
      </c>
      <c r="M47" s="10" t="s">
        <v>28</v>
      </c>
      <c r="N47" s="10">
        <f t="shared" si="1"/>
        <v>6</v>
      </c>
      <c r="O47" s="11">
        <v>44693</v>
      </c>
      <c r="P47" s="11">
        <v>44687</v>
      </c>
      <c r="Q47" s="15" t="s">
        <v>182</v>
      </c>
      <c r="R47" s="15" t="s">
        <v>55</v>
      </c>
      <c r="S47" s="15" t="s">
        <v>47</v>
      </c>
    </row>
    <row r="48" spans="1:19" ht="50.1" customHeight="1">
      <c r="A48" s="10" t="s">
        <v>1807</v>
      </c>
      <c r="B48" s="11">
        <v>44501</v>
      </c>
      <c r="C48" s="23">
        <f t="shared" si="0"/>
        <v>0.50684931506849318</v>
      </c>
      <c r="D48" s="40">
        <v>37</v>
      </c>
      <c r="E48" s="10" t="s">
        <v>1808</v>
      </c>
      <c r="F48" s="10" t="s">
        <v>80</v>
      </c>
      <c r="G48" s="10" t="s">
        <v>400</v>
      </c>
      <c r="H48" s="10" t="s">
        <v>250</v>
      </c>
      <c r="I48" s="10" t="s">
        <v>35</v>
      </c>
      <c r="J48" s="10" t="s">
        <v>1802</v>
      </c>
      <c r="K48" s="10" t="s">
        <v>26</v>
      </c>
      <c r="L48" s="10" t="s">
        <v>1809</v>
      </c>
      <c r="M48" s="10" t="s">
        <v>28</v>
      </c>
      <c r="N48" s="10">
        <f t="shared" si="1"/>
        <v>9</v>
      </c>
      <c r="O48" s="11">
        <v>44695</v>
      </c>
      <c r="P48" s="11">
        <v>44686</v>
      </c>
      <c r="Q48" s="15" t="s">
        <v>402</v>
      </c>
      <c r="R48" s="15" t="s">
        <v>55</v>
      </c>
      <c r="S48" s="15" t="s">
        <v>153</v>
      </c>
    </row>
    <row r="49" spans="1:19" ht="50.1" customHeight="1">
      <c r="A49" s="10" t="s">
        <v>1810</v>
      </c>
      <c r="B49" s="11">
        <v>33553</v>
      </c>
      <c r="C49" s="23">
        <f t="shared" si="0"/>
        <v>30.5013698630137</v>
      </c>
      <c r="D49" s="40">
        <v>51</v>
      </c>
      <c r="E49" s="10" t="s">
        <v>1811</v>
      </c>
      <c r="F49" s="10" t="s">
        <v>156</v>
      </c>
      <c r="G49" s="10" t="s">
        <v>33</v>
      </c>
      <c r="H49" s="10" t="s">
        <v>42</v>
      </c>
      <c r="I49" s="10" t="s">
        <v>35</v>
      </c>
      <c r="J49" s="10" t="s">
        <v>123</v>
      </c>
      <c r="K49" s="10" t="s">
        <v>36</v>
      </c>
      <c r="L49" s="10" t="s">
        <v>1812</v>
      </c>
      <c r="M49" s="10" t="s">
        <v>28</v>
      </c>
      <c r="N49" s="10">
        <f t="shared" si="1"/>
        <v>7</v>
      </c>
      <c r="O49" s="11">
        <v>44693</v>
      </c>
      <c r="P49" s="11">
        <v>44686</v>
      </c>
      <c r="Q49" s="15" t="s">
        <v>125</v>
      </c>
      <c r="R49" s="15">
        <v>2</v>
      </c>
      <c r="S49" s="15" t="s">
        <v>126</v>
      </c>
    </row>
    <row r="50" spans="1:19" ht="50.1" customHeight="1">
      <c r="A50" s="10" t="s">
        <v>1813</v>
      </c>
      <c r="B50" s="11">
        <v>44417</v>
      </c>
      <c r="C50" s="23">
        <f t="shared" si="0"/>
        <v>0.73424657534246573</v>
      </c>
      <c r="D50" s="40">
        <v>19</v>
      </c>
      <c r="E50" s="10" t="s">
        <v>1814</v>
      </c>
      <c r="F50" s="10" t="s">
        <v>194</v>
      </c>
      <c r="G50" s="10" t="s">
        <v>33</v>
      </c>
      <c r="H50" s="10" t="s">
        <v>51</v>
      </c>
      <c r="I50" s="10" t="s">
        <v>35</v>
      </c>
      <c r="J50" s="10" t="s">
        <v>1815</v>
      </c>
      <c r="K50" s="10" t="s">
        <v>250</v>
      </c>
      <c r="L50" s="10" t="s">
        <v>1815</v>
      </c>
      <c r="M50" s="10" t="s">
        <v>28</v>
      </c>
      <c r="N50" s="10">
        <f t="shared" si="1"/>
        <v>16</v>
      </c>
      <c r="O50" s="11">
        <v>44701</v>
      </c>
      <c r="P50" s="11">
        <v>44685</v>
      </c>
      <c r="Q50" s="15" t="s">
        <v>221</v>
      </c>
      <c r="R50" s="15" t="s">
        <v>55</v>
      </c>
      <c r="S50" s="15" t="s">
        <v>39</v>
      </c>
    </row>
    <row r="51" spans="1:19" ht="50.1" customHeight="1">
      <c r="A51" s="10" t="s">
        <v>1816</v>
      </c>
      <c r="B51" s="11">
        <v>35548</v>
      </c>
      <c r="C51" s="23">
        <f t="shared" si="0"/>
        <v>25.038356164383561</v>
      </c>
      <c r="D51" s="40">
        <v>53</v>
      </c>
      <c r="E51" s="10" t="s">
        <v>1817</v>
      </c>
      <c r="F51" s="10" t="s">
        <v>50</v>
      </c>
      <c r="G51" s="10" t="s">
        <v>33</v>
      </c>
      <c r="H51" s="10" t="s">
        <v>179</v>
      </c>
      <c r="I51" s="10" t="s">
        <v>35</v>
      </c>
      <c r="J51" s="10" t="s">
        <v>25</v>
      </c>
      <c r="K51" s="10" t="s">
        <v>36</v>
      </c>
      <c r="L51" s="10" t="s">
        <v>1818</v>
      </c>
      <c r="M51" s="10" t="s">
        <v>28</v>
      </c>
      <c r="N51" s="10">
        <f t="shared" si="1"/>
        <v>11</v>
      </c>
      <c r="O51" s="11">
        <v>44698</v>
      </c>
      <c r="P51" s="11">
        <v>44687</v>
      </c>
      <c r="Q51" s="15" t="s">
        <v>125</v>
      </c>
      <c r="R51" s="15">
        <v>9</v>
      </c>
      <c r="S51" s="15" t="s">
        <v>126</v>
      </c>
    </row>
    <row r="52" spans="1:19" ht="50.1" customHeight="1">
      <c r="A52" s="10" t="s">
        <v>1819</v>
      </c>
      <c r="B52" s="11">
        <v>35891</v>
      </c>
      <c r="C52" s="23">
        <f t="shared" si="0"/>
        <v>24.104109589041094</v>
      </c>
      <c r="D52" s="40">
        <v>62</v>
      </c>
      <c r="E52" s="10" t="s">
        <v>1820</v>
      </c>
      <c r="F52" s="10" t="s">
        <v>462</v>
      </c>
      <c r="G52" s="10" t="s">
        <v>33</v>
      </c>
      <c r="H52" s="10" t="s">
        <v>51</v>
      </c>
      <c r="I52" s="10" t="s">
        <v>35</v>
      </c>
      <c r="J52" s="10" t="s">
        <v>230</v>
      </c>
      <c r="K52" s="10" t="s">
        <v>26</v>
      </c>
      <c r="L52" s="10" t="s">
        <v>1821</v>
      </c>
      <c r="M52" s="10" t="s">
        <v>28</v>
      </c>
      <c r="N52" s="10">
        <f t="shared" si="1"/>
        <v>12</v>
      </c>
      <c r="O52" s="11">
        <v>44701</v>
      </c>
      <c r="P52" s="11">
        <v>44689</v>
      </c>
      <c r="Q52" s="15" t="s">
        <v>230</v>
      </c>
      <c r="R52" s="15" t="s">
        <v>55</v>
      </c>
      <c r="S52" s="15" t="s">
        <v>47</v>
      </c>
    </row>
    <row r="53" spans="1:19" ht="50.1" customHeight="1">
      <c r="A53" s="10" t="s">
        <v>1822</v>
      </c>
      <c r="B53" s="11">
        <v>44452</v>
      </c>
      <c r="C53" s="23">
        <f t="shared" si="0"/>
        <v>0.64931506849315068</v>
      </c>
      <c r="D53" s="40">
        <v>32</v>
      </c>
      <c r="E53" s="10" t="s">
        <v>1823</v>
      </c>
      <c r="F53" s="10" t="s">
        <v>80</v>
      </c>
      <c r="G53" s="10" t="s">
        <v>33</v>
      </c>
      <c r="H53" s="10" t="s">
        <v>51</v>
      </c>
      <c r="I53" s="10" t="s">
        <v>35</v>
      </c>
      <c r="J53" s="10" t="s">
        <v>150</v>
      </c>
      <c r="K53" s="10" t="s">
        <v>26</v>
      </c>
      <c r="L53" s="10" t="s">
        <v>1824</v>
      </c>
      <c r="M53" s="10" t="s">
        <v>28</v>
      </c>
      <c r="N53" s="10">
        <f t="shared" si="1"/>
        <v>4</v>
      </c>
      <c r="O53" s="11">
        <v>44693</v>
      </c>
      <c r="P53" s="11">
        <v>44689</v>
      </c>
      <c r="Q53" s="15" t="s">
        <v>249</v>
      </c>
      <c r="R53" s="15" t="s">
        <v>55</v>
      </c>
      <c r="S53" s="15" t="s">
        <v>47</v>
      </c>
    </row>
    <row r="54" spans="1:19" ht="50.1" customHeight="1">
      <c r="A54" s="10" t="s">
        <v>1825</v>
      </c>
      <c r="B54" s="11">
        <v>44386</v>
      </c>
      <c r="C54" s="23">
        <f t="shared" si="0"/>
        <v>0.82191780821917804</v>
      </c>
      <c r="D54" s="40">
        <v>56</v>
      </c>
      <c r="E54" s="10" t="s">
        <v>1826</v>
      </c>
      <c r="F54" s="10" t="s">
        <v>80</v>
      </c>
      <c r="G54" s="10" t="s">
        <v>400</v>
      </c>
      <c r="H54" s="10" t="s">
        <v>250</v>
      </c>
      <c r="I54" s="10" t="s">
        <v>35</v>
      </c>
      <c r="J54" s="10" t="s">
        <v>1802</v>
      </c>
      <c r="K54" s="10" t="s">
        <v>26</v>
      </c>
      <c r="L54" s="10" t="s">
        <v>1827</v>
      </c>
      <c r="M54" s="10" t="s">
        <v>28</v>
      </c>
      <c r="N54" s="10">
        <f t="shared" si="1"/>
        <v>4</v>
      </c>
      <c r="O54" s="11">
        <v>44690</v>
      </c>
      <c r="P54" s="11">
        <v>44686</v>
      </c>
      <c r="Q54" s="15" t="s">
        <v>402</v>
      </c>
      <c r="R54" s="15" t="s">
        <v>55</v>
      </c>
      <c r="S54" s="15" t="s">
        <v>153</v>
      </c>
    </row>
    <row r="55" spans="1:19" ht="50.1" customHeight="1">
      <c r="A55" s="10" t="s">
        <v>1828</v>
      </c>
      <c r="B55" s="11">
        <v>43035</v>
      </c>
      <c r="C55" s="23">
        <f t="shared" si="0"/>
        <v>4.5232876712328771</v>
      </c>
      <c r="D55" s="40">
        <v>54</v>
      </c>
      <c r="E55" s="10" t="s">
        <v>1829</v>
      </c>
      <c r="F55" s="10" t="s">
        <v>80</v>
      </c>
      <c r="G55" s="10" t="s">
        <v>400</v>
      </c>
      <c r="H55" s="10" t="s">
        <v>250</v>
      </c>
      <c r="I55" s="10" t="s">
        <v>35</v>
      </c>
      <c r="J55" s="10" t="s">
        <v>1802</v>
      </c>
      <c r="K55" s="10" t="s">
        <v>26</v>
      </c>
      <c r="L55" s="10" t="s">
        <v>1830</v>
      </c>
      <c r="M55" s="10" t="s">
        <v>28</v>
      </c>
      <c r="N55" s="10">
        <f t="shared" si="1"/>
        <v>4</v>
      </c>
      <c r="O55" s="11">
        <v>44690</v>
      </c>
      <c r="P55" s="11">
        <v>44686</v>
      </c>
      <c r="Q55" s="15" t="s">
        <v>402</v>
      </c>
      <c r="R55" s="15" t="s">
        <v>55</v>
      </c>
      <c r="S55" s="15" t="s">
        <v>153</v>
      </c>
    </row>
    <row r="56" spans="1:19" ht="50.1" customHeight="1">
      <c r="A56" s="10" t="s">
        <v>1831</v>
      </c>
      <c r="B56" s="11">
        <v>44480</v>
      </c>
      <c r="C56" s="23">
        <f t="shared" si="0"/>
        <v>0.56438356164383563</v>
      </c>
      <c r="D56" s="40">
        <v>42</v>
      </c>
      <c r="E56" s="10" t="s">
        <v>1832</v>
      </c>
      <c r="F56" s="10" t="s">
        <v>80</v>
      </c>
      <c r="G56" s="10" t="s">
        <v>400</v>
      </c>
      <c r="H56" s="10" t="s">
        <v>250</v>
      </c>
      <c r="I56" s="10" t="s">
        <v>35</v>
      </c>
      <c r="J56" s="10" t="s">
        <v>1802</v>
      </c>
      <c r="K56" s="10" t="s">
        <v>26</v>
      </c>
      <c r="L56" s="10" t="s">
        <v>1833</v>
      </c>
      <c r="M56" s="10" t="s">
        <v>28</v>
      </c>
      <c r="N56" s="10">
        <f t="shared" si="1"/>
        <v>20</v>
      </c>
      <c r="O56" s="11">
        <v>44706</v>
      </c>
      <c r="P56" s="11">
        <v>44686</v>
      </c>
      <c r="Q56" s="15" t="s">
        <v>402</v>
      </c>
      <c r="R56" s="15" t="s">
        <v>55</v>
      </c>
      <c r="S56" s="15" t="s">
        <v>153</v>
      </c>
    </row>
    <row r="57" spans="1:19" ht="50.1" customHeight="1">
      <c r="A57" s="10" t="s">
        <v>1834</v>
      </c>
      <c r="B57" s="11">
        <v>44634</v>
      </c>
      <c r="C57" s="23">
        <f t="shared" si="0"/>
        <v>0.14246575342465753</v>
      </c>
      <c r="D57" s="40">
        <v>19</v>
      </c>
      <c r="E57" s="10" t="s">
        <v>1835</v>
      </c>
      <c r="F57" s="10" t="s">
        <v>80</v>
      </c>
      <c r="G57" s="10" t="s">
        <v>400</v>
      </c>
      <c r="H57" s="10" t="s">
        <v>250</v>
      </c>
      <c r="I57" s="10" t="s">
        <v>35</v>
      </c>
      <c r="J57" s="10" t="s">
        <v>1802</v>
      </c>
      <c r="K57" s="10" t="s">
        <v>104</v>
      </c>
      <c r="L57" s="10" t="s">
        <v>1836</v>
      </c>
      <c r="M57" s="10" t="s">
        <v>28</v>
      </c>
      <c r="N57" s="10">
        <f t="shared" si="1"/>
        <v>4</v>
      </c>
      <c r="O57" s="11">
        <v>44690</v>
      </c>
      <c r="P57" s="11">
        <v>44686</v>
      </c>
      <c r="Q57" s="15" t="s">
        <v>402</v>
      </c>
      <c r="R57" s="15" t="s">
        <v>55</v>
      </c>
      <c r="S57" s="15" t="s">
        <v>153</v>
      </c>
    </row>
    <row r="58" spans="1:19" ht="50.1" customHeight="1">
      <c r="A58" s="10" t="s">
        <v>1837</v>
      </c>
      <c r="B58" s="11">
        <v>43360</v>
      </c>
      <c r="C58" s="23">
        <f t="shared" si="0"/>
        <v>3.6438356164383561</v>
      </c>
      <c r="D58" s="40">
        <v>27</v>
      </c>
      <c r="E58" s="10" t="s">
        <v>1838</v>
      </c>
      <c r="F58" s="10" t="s">
        <v>80</v>
      </c>
      <c r="G58" s="10" t="s">
        <v>33</v>
      </c>
      <c r="H58" s="10" t="s">
        <v>51</v>
      </c>
      <c r="I58" s="10" t="s">
        <v>35</v>
      </c>
      <c r="J58" s="10" t="s">
        <v>249</v>
      </c>
      <c r="K58" s="10" t="s">
        <v>26</v>
      </c>
      <c r="L58" s="10" t="s">
        <v>1839</v>
      </c>
      <c r="M58" s="10" t="s">
        <v>28</v>
      </c>
      <c r="N58" s="10">
        <f t="shared" si="1"/>
        <v>1</v>
      </c>
      <c r="O58" s="11">
        <v>44691</v>
      </c>
      <c r="P58" s="11">
        <v>44690</v>
      </c>
      <c r="Q58" s="15" t="s">
        <v>66</v>
      </c>
      <c r="R58" s="15" t="s">
        <v>55</v>
      </c>
      <c r="S58" s="15" t="s">
        <v>39</v>
      </c>
    </row>
    <row r="59" spans="1:19" ht="50.1" customHeight="1">
      <c r="A59" s="10" t="s">
        <v>1840</v>
      </c>
      <c r="B59" s="11">
        <v>44606</v>
      </c>
      <c r="C59" s="23">
        <f t="shared" si="0"/>
        <v>0.21643835616438356</v>
      </c>
      <c r="D59" s="40">
        <v>30</v>
      </c>
      <c r="E59" s="10" t="s">
        <v>1841</v>
      </c>
      <c r="F59" s="10" t="s">
        <v>80</v>
      </c>
      <c r="G59" s="10" t="s">
        <v>400</v>
      </c>
      <c r="H59" s="10" t="s">
        <v>437</v>
      </c>
      <c r="I59" s="10" t="s">
        <v>35</v>
      </c>
      <c r="J59" s="10" t="s">
        <v>134</v>
      </c>
      <c r="K59" s="10" t="s">
        <v>26</v>
      </c>
      <c r="L59" s="10" t="s">
        <v>1842</v>
      </c>
      <c r="M59" s="10" t="s">
        <v>28</v>
      </c>
      <c r="N59" s="10">
        <f t="shared" si="1"/>
        <v>6</v>
      </c>
      <c r="O59" s="11">
        <v>44691</v>
      </c>
      <c r="P59" s="11">
        <v>44685</v>
      </c>
      <c r="Q59" s="15" t="s">
        <v>402</v>
      </c>
      <c r="R59" s="15" t="s">
        <v>55</v>
      </c>
      <c r="S59" s="15" t="s">
        <v>153</v>
      </c>
    </row>
    <row r="60" spans="1:19" ht="50.1" customHeight="1">
      <c r="A60" s="10" t="s">
        <v>1843</v>
      </c>
      <c r="B60" s="11">
        <v>41351</v>
      </c>
      <c r="C60" s="23">
        <f t="shared" si="0"/>
        <v>9.1397260273972609</v>
      </c>
      <c r="D60" s="40">
        <v>30</v>
      </c>
      <c r="E60" s="10" t="s">
        <v>1844</v>
      </c>
      <c r="F60" s="10" t="s">
        <v>148</v>
      </c>
      <c r="G60" s="10" t="s">
        <v>33</v>
      </c>
      <c r="H60" s="10" t="s">
        <v>51</v>
      </c>
      <c r="I60" s="10" t="s">
        <v>35</v>
      </c>
      <c r="J60" s="10" t="s">
        <v>139</v>
      </c>
      <c r="K60" s="10" t="s">
        <v>60</v>
      </c>
      <c r="L60" s="10" t="s">
        <v>1845</v>
      </c>
      <c r="M60" s="10" t="s">
        <v>28</v>
      </c>
      <c r="N60" s="10">
        <f t="shared" si="1"/>
        <v>19</v>
      </c>
      <c r="O60" s="11">
        <v>44706</v>
      </c>
      <c r="P60" s="11">
        <v>44687</v>
      </c>
      <c r="Q60" s="15" t="s">
        <v>136</v>
      </c>
      <c r="R60" s="15" t="s">
        <v>55</v>
      </c>
      <c r="S60" s="15" t="s">
        <v>346</v>
      </c>
    </row>
    <row r="61" spans="1:19" ht="50.1" customHeight="1">
      <c r="A61" s="10" t="s">
        <v>1846</v>
      </c>
      <c r="B61" s="11">
        <v>29752</v>
      </c>
      <c r="C61" s="23">
        <f t="shared" si="0"/>
        <v>40.92876712328767</v>
      </c>
      <c r="D61" s="40">
        <v>59</v>
      </c>
      <c r="E61" s="10" t="s">
        <v>1847</v>
      </c>
      <c r="F61" s="10" t="s">
        <v>21</v>
      </c>
      <c r="G61" s="10" t="s">
        <v>33</v>
      </c>
      <c r="H61" s="10" t="s">
        <v>51</v>
      </c>
      <c r="I61" s="10" t="s">
        <v>24</v>
      </c>
      <c r="J61" s="10" t="s">
        <v>25</v>
      </c>
      <c r="K61" s="10" t="s">
        <v>36</v>
      </c>
      <c r="L61" s="10" t="s">
        <v>1848</v>
      </c>
      <c r="M61" s="10" t="s">
        <v>28</v>
      </c>
      <c r="N61" s="10">
        <f t="shared" si="1"/>
        <v>15</v>
      </c>
      <c r="O61" s="11">
        <v>44706</v>
      </c>
      <c r="P61" s="11">
        <v>44691</v>
      </c>
      <c r="Q61" s="15" t="s">
        <v>1710</v>
      </c>
      <c r="R61" s="15" t="s">
        <v>1849</v>
      </c>
      <c r="S61" s="15" t="s">
        <v>39</v>
      </c>
    </row>
    <row r="62" spans="1:19" ht="50.1" hidden="1" customHeight="1">
      <c r="A62" s="10" t="s">
        <v>1850</v>
      </c>
      <c r="B62" s="11">
        <v>43500</v>
      </c>
      <c r="C62" s="23">
        <f t="shared" si="0"/>
        <v>3.2027397260273971</v>
      </c>
      <c r="D62" s="40">
        <v>47</v>
      </c>
      <c r="E62" s="10" t="s">
        <v>1851</v>
      </c>
      <c r="F62" s="10" t="s">
        <v>80</v>
      </c>
      <c r="G62" s="10" t="s">
        <v>33</v>
      </c>
      <c r="H62" s="10" t="s">
        <v>81</v>
      </c>
      <c r="I62" s="10" t="s">
        <v>35</v>
      </c>
      <c r="J62" s="10" t="s">
        <v>25</v>
      </c>
      <c r="K62" s="10" t="s">
        <v>36</v>
      </c>
      <c r="L62" s="10" t="s">
        <v>1852</v>
      </c>
      <c r="M62" s="10" t="s">
        <v>28</v>
      </c>
      <c r="N62" s="10">
        <f t="shared" si="1"/>
        <v>24</v>
      </c>
      <c r="O62" s="11">
        <v>44693</v>
      </c>
      <c r="P62" s="11">
        <v>44669</v>
      </c>
      <c r="Q62" s="15" t="s">
        <v>125</v>
      </c>
      <c r="R62" s="15">
        <v>9</v>
      </c>
      <c r="S62" s="15" t="s">
        <v>126</v>
      </c>
    </row>
    <row r="63" spans="1:19" ht="50.1" customHeight="1">
      <c r="A63" s="10" t="s">
        <v>1853</v>
      </c>
      <c r="B63" s="11">
        <v>44438</v>
      </c>
      <c r="C63" s="23">
        <f t="shared" si="0"/>
        <v>0.67397260273972603</v>
      </c>
      <c r="D63" s="40">
        <v>40</v>
      </c>
      <c r="E63" s="10" t="s">
        <v>1854</v>
      </c>
      <c r="F63" s="10" t="s">
        <v>80</v>
      </c>
      <c r="G63" s="10" t="s">
        <v>400</v>
      </c>
      <c r="H63" s="10" t="s">
        <v>437</v>
      </c>
      <c r="I63" s="10" t="s">
        <v>35</v>
      </c>
      <c r="J63" s="10" t="s">
        <v>134</v>
      </c>
      <c r="K63" s="10" t="s">
        <v>26</v>
      </c>
      <c r="L63" s="10" t="s">
        <v>1855</v>
      </c>
      <c r="M63" s="10" t="s">
        <v>28</v>
      </c>
      <c r="N63" s="10">
        <f t="shared" si="1"/>
        <v>9</v>
      </c>
      <c r="O63" s="11">
        <v>44693</v>
      </c>
      <c r="P63" s="11">
        <v>44684</v>
      </c>
      <c r="Q63" s="15" t="s">
        <v>402</v>
      </c>
      <c r="R63" s="15" t="s">
        <v>55</v>
      </c>
      <c r="S63" s="15" t="s">
        <v>153</v>
      </c>
    </row>
    <row r="64" spans="1:19" ht="50.1" customHeight="1">
      <c r="A64" s="10" t="s">
        <v>1856</v>
      </c>
      <c r="B64" s="11">
        <v>43682</v>
      </c>
      <c r="C64" s="23">
        <f t="shared" si="0"/>
        <v>2.7534246575342465</v>
      </c>
      <c r="D64" s="40">
        <v>34</v>
      </c>
      <c r="E64" s="10" t="s">
        <v>1857</v>
      </c>
      <c r="F64" s="10" t="s">
        <v>148</v>
      </c>
      <c r="G64" s="10" t="s">
        <v>22</v>
      </c>
      <c r="H64" s="10" t="s">
        <v>363</v>
      </c>
      <c r="I64" s="10" t="s">
        <v>35</v>
      </c>
      <c r="J64" s="10" t="s">
        <v>213</v>
      </c>
      <c r="K64" s="10" t="s">
        <v>26</v>
      </c>
      <c r="L64" s="10" t="s">
        <v>1858</v>
      </c>
      <c r="M64" s="10" t="s">
        <v>28</v>
      </c>
      <c r="N64" s="10">
        <f t="shared" si="1"/>
        <v>19</v>
      </c>
      <c r="O64" s="11">
        <v>44706</v>
      </c>
      <c r="P64" s="11">
        <v>44687</v>
      </c>
      <c r="Q64" s="15" t="s">
        <v>1297</v>
      </c>
      <c r="R64" s="15" t="s">
        <v>55</v>
      </c>
      <c r="S64" s="15" t="s">
        <v>1859</v>
      </c>
    </row>
    <row r="65" spans="1:19" ht="50.1" customHeight="1">
      <c r="A65" s="10" t="s">
        <v>1860</v>
      </c>
      <c r="B65" s="11">
        <v>35037</v>
      </c>
      <c r="C65" s="23">
        <f t="shared" si="0"/>
        <v>26.446575342465753</v>
      </c>
      <c r="D65" s="40">
        <v>51</v>
      </c>
      <c r="E65" s="10" t="s">
        <v>1861</v>
      </c>
      <c r="F65" s="10" t="s">
        <v>21</v>
      </c>
      <c r="G65" s="10" t="s">
        <v>33</v>
      </c>
      <c r="H65" s="10" t="s">
        <v>51</v>
      </c>
      <c r="I65" s="10" t="s">
        <v>35</v>
      </c>
      <c r="J65" s="10" t="s">
        <v>25</v>
      </c>
      <c r="K65" s="10" t="s">
        <v>26</v>
      </c>
      <c r="L65" s="10" t="s">
        <v>1862</v>
      </c>
      <c r="M65" s="10" t="s">
        <v>28</v>
      </c>
      <c r="N65" s="10">
        <f t="shared" si="1"/>
        <v>8</v>
      </c>
      <c r="O65" s="11">
        <v>44698</v>
      </c>
      <c r="P65" s="11">
        <v>44690</v>
      </c>
      <c r="Q65" s="15" t="s">
        <v>125</v>
      </c>
      <c r="R65" s="15">
        <v>9</v>
      </c>
      <c r="S65" s="15" t="s">
        <v>126</v>
      </c>
    </row>
    <row r="66" spans="1:19" ht="50.1" customHeight="1">
      <c r="A66" s="10" t="s">
        <v>1863</v>
      </c>
      <c r="B66" s="11">
        <v>43717</v>
      </c>
      <c r="C66" s="23">
        <f t="shared" si="0"/>
        <v>2.6657534246575341</v>
      </c>
      <c r="D66" s="40">
        <v>29</v>
      </c>
      <c r="E66" s="10" t="s">
        <v>1864</v>
      </c>
      <c r="F66" s="10" t="s">
        <v>849</v>
      </c>
      <c r="G66" s="10" t="s">
        <v>22</v>
      </c>
      <c r="H66" s="10" t="s">
        <v>396</v>
      </c>
      <c r="I66" s="10" t="s">
        <v>35</v>
      </c>
      <c r="J66" s="10" t="s">
        <v>25</v>
      </c>
      <c r="K66" s="10" t="s">
        <v>104</v>
      </c>
      <c r="L66" s="10" t="s">
        <v>1865</v>
      </c>
      <c r="M66" s="10" t="s">
        <v>28</v>
      </c>
      <c r="N66" s="10">
        <f t="shared" si="1"/>
        <v>8</v>
      </c>
      <c r="O66" s="11">
        <v>44698</v>
      </c>
      <c r="P66" s="11">
        <v>44690</v>
      </c>
      <c r="Q66" s="15" t="s">
        <v>29</v>
      </c>
      <c r="R66" s="15">
        <v>10</v>
      </c>
      <c r="S66" s="15" t="s">
        <v>47</v>
      </c>
    </row>
    <row r="67" spans="1:19" ht="50.1" customHeight="1">
      <c r="A67" s="10" t="s">
        <v>1866</v>
      </c>
      <c r="B67" s="11">
        <v>44501</v>
      </c>
      <c r="C67" s="23">
        <f t="shared" ref="C67:C130" si="2">(P67-B67)/365</f>
        <v>0.52054794520547942</v>
      </c>
      <c r="D67" s="40">
        <v>18</v>
      </c>
      <c r="E67" s="10" t="s">
        <v>1867</v>
      </c>
      <c r="F67" s="10" t="s">
        <v>178</v>
      </c>
      <c r="G67" s="10" t="s">
        <v>33</v>
      </c>
      <c r="H67" s="10" t="s">
        <v>42</v>
      </c>
      <c r="I67" s="10" t="s">
        <v>35</v>
      </c>
      <c r="J67" s="10" t="s">
        <v>620</v>
      </c>
      <c r="K67" s="10" t="s">
        <v>36</v>
      </c>
      <c r="L67" s="10" t="s">
        <v>1868</v>
      </c>
      <c r="M67" s="10" t="s">
        <v>28</v>
      </c>
      <c r="N67" s="10">
        <f t="shared" ref="N67:N130" si="3">O67-P67</f>
        <v>14</v>
      </c>
      <c r="O67" s="11">
        <v>44705</v>
      </c>
      <c r="P67" s="11">
        <v>44691</v>
      </c>
      <c r="Q67" s="15" t="s">
        <v>1087</v>
      </c>
      <c r="R67" s="15" t="s">
        <v>55</v>
      </c>
      <c r="S67" s="15" t="s">
        <v>47</v>
      </c>
    </row>
    <row r="68" spans="1:19" ht="50.1" customHeight="1">
      <c r="A68" s="10" t="s">
        <v>1869</v>
      </c>
      <c r="B68" s="11">
        <v>44641</v>
      </c>
      <c r="C68" s="23">
        <f t="shared" si="2"/>
        <v>0.12328767123287671</v>
      </c>
      <c r="D68" s="40">
        <v>61</v>
      </c>
      <c r="E68" s="10" t="s">
        <v>1870</v>
      </c>
      <c r="F68" s="10" t="s">
        <v>80</v>
      </c>
      <c r="G68" s="10" t="s">
        <v>400</v>
      </c>
      <c r="H68" s="10" t="s">
        <v>437</v>
      </c>
      <c r="I68" s="10" t="s">
        <v>35</v>
      </c>
      <c r="J68" s="10" t="s">
        <v>1802</v>
      </c>
      <c r="K68" s="10" t="s">
        <v>104</v>
      </c>
      <c r="L68" s="10" t="s">
        <v>1871</v>
      </c>
      <c r="M68" s="10" t="s">
        <v>28</v>
      </c>
      <c r="N68" s="10">
        <f t="shared" si="3"/>
        <v>7</v>
      </c>
      <c r="O68" s="11">
        <v>44693</v>
      </c>
      <c r="P68" s="11">
        <v>44686</v>
      </c>
      <c r="Q68" s="15" t="s">
        <v>402</v>
      </c>
      <c r="R68" s="15" t="s">
        <v>55</v>
      </c>
      <c r="S68" s="15" t="s">
        <v>153</v>
      </c>
    </row>
    <row r="69" spans="1:19" ht="50.1" customHeight="1">
      <c r="A69" s="10" t="s">
        <v>1872</v>
      </c>
      <c r="B69" s="11">
        <v>44627</v>
      </c>
      <c r="C69" s="23">
        <f t="shared" si="2"/>
        <v>0.17808219178082191</v>
      </c>
      <c r="D69" s="40">
        <v>34</v>
      </c>
      <c r="E69" s="10" t="s">
        <v>1873</v>
      </c>
      <c r="F69" s="10" t="s">
        <v>80</v>
      </c>
      <c r="G69" s="10" t="s">
        <v>33</v>
      </c>
      <c r="H69" s="10" t="s">
        <v>51</v>
      </c>
      <c r="I69" s="10" t="s">
        <v>35</v>
      </c>
      <c r="J69" s="10" t="s">
        <v>571</v>
      </c>
      <c r="K69" s="10" t="s">
        <v>26</v>
      </c>
      <c r="L69" s="10" t="s">
        <v>1874</v>
      </c>
      <c r="M69" s="10" t="s">
        <v>28</v>
      </c>
      <c r="N69" s="10">
        <f t="shared" si="3"/>
        <v>1</v>
      </c>
      <c r="O69" s="11">
        <v>44693</v>
      </c>
      <c r="P69" s="11">
        <v>44692</v>
      </c>
      <c r="Q69" s="15" t="s">
        <v>1050</v>
      </c>
      <c r="R69" s="15" t="s">
        <v>55</v>
      </c>
      <c r="S69" s="15" t="s">
        <v>47</v>
      </c>
    </row>
    <row r="70" spans="1:19" ht="50.1" customHeight="1">
      <c r="A70" s="10" t="s">
        <v>1879</v>
      </c>
      <c r="B70" s="11">
        <v>40966</v>
      </c>
      <c r="C70" s="23">
        <f t="shared" si="2"/>
        <v>10.210958904109589</v>
      </c>
      <c r="D70" s="40">
        <v>54</v>
      </c>
      <c r="E70" s="10" t="s">
        <v>1880</v>
      </c>
      <c r="F70" s="10" t="s">
        <v>80</v>
      </c>
      <c r="G70" s="10" t="s">
        <v>33</v>
      </c>
      <c r="H70" s="10" t="s">
        <v>51</v>
      </c>
      <c r="I70" s="10" t="s">
        <v>180</v>
      </c>
      <c r="J70" s="10" t="s">
        <v>300</v>
      </c>
      <c r="K70" s="10" t="s">
        <v>26</v>
      </c>
      <c r="L70" s="10" t="s">
        <v>1881</v>
      </c>
      <c r="M70" s="10" t="s">
        <v>28</v>
      </c>
      <c r="N70" s="10">
        <f t="shared" si="3"/>
        <v>0</v>
      </c>
      <c r="O70" s="11">
        <v>44693</v>
      </c>
      <c r="P70" s="11">
        <v>44693</v>
      </c>
      <c r="Q70" s="15" t="s">
        <v>1710</v>
      </c>
      <c r="R70" s="15" t="s">
        <v>1780</v>
      </c>
      <c r="S70" s="15" t="s">
        <v>39</v>
      </c>
    </row>
    <row r="71" spans="1:19" ht="50.1" hidden="1" customHeight="1">
      <c r="A71" s="10" t="s">
        <v>1882</v>
      </c>
      <c r="B71" s="11">
        <v>44543</v>
      </c>
      <c r="C71" s="23">
        <f t="shared" si="2"/>
        <v>0.37260273972602742</v>
      </c>
      <c r="D71" s="40">
        <v>33</v>
      </c>
      <c r="E71" s="10" t="s">
        <v>1883</v>
      </c>
      <c r="F71" s="10" t="s">
        <v>80</v>
      </c>
      <c r="G71" s="10" t="s">
        <v>400</v>
      </c>
      <c r="H71" s="10" t="s">
        <v>437</v>
      </c>
      <c r="I71" s="10" t="s">
        <v>35</v>
      </c>
      <c r="J71" s="10" t="s">
        <v>230</v>
      </c>
      <c r="K71" s="10" t="s">
        <v>26</v>
      </c>
      <c r="L71" s="10" t="s">
        <v>1884</v>
      </c>
      <c r="M71" s="10" t="s">
        <v>28</v>
      </c>
      <c r="N71" s="10">
        <f t="shared" si="3"/>
        <v>18</v>
      </c>
      <c r="O71" s="11">
        <v>44697</v>
      </c>
      <c r="P71" s="11">
        <v>44679</v>
      </c>
      <c r="Q71" s="15" t="s">
        <v>402</v>
      </c>
      <c r="R71" s="15" t="s">
        <v>55</v>
      </c>
      <c r="S71" s="15" t="s">
        <v>153</v>
      </c>
    </row>
    <row r="72" spans="1:19" ht="50.1" customHeight="1">
      <c r="A72" s="10" t="s">
        <v>1885</v>
      </c>
      <c r="B72" s="11">
        <v>33674</v>
      </c>
      <c r="C72" s="23">
        <f t="shared" si="2"/>
        <v>30.18904109589041</v>
      </c>
      <c r="D72" s="40">
        <v>61</v>
      </c>
      <c r="E72" s="10" t="s">
        <v>1886</v>
      </c>
      <c r="F72" s="10" t="s">
        <v>194</v>
      </c>
      <c r="G72" s="10" t="s">
        <v>33</v>
      </c>
      <c r="H72" s="10" t="s">
        <v>1887</v>
      </c>
      <c r="I72" s="10" t="s">
        <v>35</v>
      </c>
      <c r="J72" s="10" t="s">
        <v>150</v>
      </c>
      <c r="K72" s="10" t="s">
        <v>104</v>
      </c>
      <c r="L72" s="10" t="s">
        <v>1888</v>
      </c>
      <c r="M72" s="10" t="s">
        <v>28</v>
      </c>
      <c r="N72" s="10">
        <f t="shared" si="3"/>
        <v>6</v>
      </c>
      <c r="O72" s="11">
        <v>44699</v>
      </c>
      <c r="P72" s="11">
        <v>44693</v>
      </c>
      <c r="Q72" s="15" t="s">
        <v>182</v>
      </c>
      <c r="R72" s="15" t="s">
        <v>55</v>
      </c>
      <c r="S72" s="15" t="s">
        <v>47</v>
      </c>
    </row>
    <row r="73" spans="1:19" ht="50.1" customHeight="1">
      <c r="A73" s="10" t="s">
        <v>1889</v>
      </c>
      <c r="B73" s="11">
        <v>35751</v>
      </c>
      <c r="C73" s="23">
        <f t="shared" si="2"/>
        <v>24.495890410958904</v>
      </c>
      <c r="D73" s="40">
        <v>58</v>
      </c>
      <c r="E73" s="10" t="s">
        <v>1890</v>
      </c>
      <c r="F73" s="10" t="s">
        <v>178</v>
      </c>
      <c r="G73" s="10" t="s">
        <v>33</v>
      </c>
      <c r="H73" s="10" t="s">
        <v>51</v>
      </c>
      <c r="I73" s="10" t="s">
        <v>35</v>
      </c>
      <c r="J73" s="10" t="s">
        <v>516</v>
      </c>
      <c r="K73" s="10" t="s">
        <v>60</v>
      </c>
      <c r="L73" s="10" t="s">
        <v>1891</v>
      </c>
      <c r="M73" s="10" t="s">
        <v>28</v>
      </c>
      <c r="N73" s="10">
        <f t="shared" si="3"/>
        <v>2</v>
      </c>
      <c r="O73" s="11">
        <v>44694</v>
      </c>
      <c r="P73" s="11">
        <v>44692</v>
      </c>
      <c r="Q73" s="15" t="s">
        <v>1050</v>
      </c>
      <c r="R73" s="15" t="s">
        <v>55</v>
      </c>
      <c r="S73" s="15" t="s">
        <v>47</v>
      </c>
    </row>
    <row r="74" spans="1:19" ht="50.1" customHeight="1">
      <c r="A74" s="10" t="s">
        <v>1892</v>
      </c>
      <c r="B74" s="11">
        <v>43381</v>
      </c>
      <c r="C74" s="23">
        <f t="shared" si="2"/>
        <v>3.5835616438356164</v>
      </c>
      <c r="D74" s="40">
        <v>28</v>
      </c>
      <c r="E74" s="10" t="s">
        <v>1893</v>
      </c>
      <c r="F74" s="10" t="s">
        <v>202</v>
      </c>
      <c r="G74" s="10" t="s">
        <v>33</v>
      </c>
      <c r="H74" s="10" t="s">
        <v>51</v>
      </c>
      <c r="I74" s="10" t="s">
        <v>35</v>
      </c>
      <c r="J74" s="10" t="s">
        <v>150</v>
      </c>
      <c r="K74" s="10" t="s">
        <v>104</v>
      </c>
      <c r="L74" s="10" t="s">
        <v>1894</v>
      </c>
      <c r="M74" s="10" t="s">
        <v>28</v>
      </c>
      <c r="N74" s="10">
        <f t="shared" si="3"/>
        <v>12</v>
      </c>
      <c r="O74" s="11">
        <v>44701</v>
      </c>
      <c r="P74" s="11">
        <v>44689</v>
      </c>
      <c r="Q74" s="15" t="s">
        <v>249</v>
      </c>
      <c r="R74" s="15" t="s">
        <v>55</v>
      </c>
      <c r="S74" s="15" t="s">
        <v>47</v>
      </c>
    </row>
    <row r="75" spans="1:19" ht="50.1" hidden="1" customHeight="1">
      <c r="A75" s="10" t="s">
        <v>1895</v>
      </c>
      <c r="B75" s="11">
        <v>44419</v>
      </c>
      <c r="C75" s="23">
        <f t="shared" si="2"/>
        <v>0.71506849315068488</v>
      </c>
      <c r="D75" s="40">
        <v>26</v>
      </c>
      <c r="E75" s="10" t="s">
        <v>1896</v>
      </c>
      <c r="F75" s="10" t="s">
        <v>156</v>
      </c>
      <c r="G75" s="10" t="s">
        <v>22</v>
      </c>
      <c r="H75" s="10" t="s">
        <v>23</v>
      </c>
      <c r="I75" s="10" t="s">
        <v>35</v>
      </c>
      <c r="J75" s="10" t="s">
        <v>25</v>
      </c>
      <c r="K75" s="10" t="s">
        <v>104</v>
      </c>
      <c r="L75" s="10" t="s">
        <v>1897</v>
      </c>
      <c r="M75" s="10" t="s">
        <v>28</v>
      </c>
      <c r="N75" s="10">
        <f t="shared" si="3"/>
        <v>14</v>
      </c>
      <c r="O75" s="11">
        <v>44694</v>
      </c>
      <c r="P75" s="11">
        <v>44680</v>
      </c>
      <c r="Q75" s="15" t="s">
        <v>29</v>
      </c>
      <c r="R75" s="15">
        <v>1</v>
      </c>
      <c r="S75" s="15" t="s">
        <v>30</v>
      </c>
    </row>
    <row r="76" spans="1:19" ht="50.1" customHeight="1">
      <c r="A76" s="10" t="s">
        <v>1898</v>
      </c>
      <c r="B76" s="11">
        <v>34818</v>
      </c>
      <c r="C76" s="23">
        <f t="shared" si="2"/>
        <v>27.057534246575344</v>
      </c>
      <c r="D76" s="40">
        <v>62</v>
      </c>
      <c r="E76" s="10" t="s">
        <v>1899</v>
      </c>
      <c r="F76" s="10" t="s">
        <v>344</v>
      </c>
      <c r="G76" s="10" t="s">
        <v>33</v>
      </c>
      <c r="H76" s="10" t="s">
        <v>250</v>
      </c>
      <c r="I76" s="10" t="s">
        <v>35</v>
      </c>
      <c r="J76" s="10" t="s">
        <v>208</v>
      </c>
      <c r="K76" s="10" t="s">
        <v>250</v>
      </c>
      <c r="L76" s="10" t="s">
        <v>1900</v>
      </c>
      <c r="M76" s="10" t="s">
        <v>28</v>
      </c>
      <c r="N76" s="10">
        <f t="shared" si="3"/>
        <v>18</v>
      </c>
      <c r="O76" s="11">
        <v>44712</v>
      </c>
      <c r="P76" s="11">
        <v>44694</v>
      </c>
      <c r="Q76" s="15" t="s">
        <v>182</v>
      </c>
      <c r="R76" s="15" t="s">
        <v>55</v>
      </c>
      <c r="S76" s="15" t="s">
        <v>47</v>
      </c>
    </row>
    <row r="77" spans="1:19" ht="50.1" customHeight="1">
      <c r="A77" s="10" t="s">
        <v>1901</v>
      </c>
      <c r="B77" s="11">
        <v>34031</v>
      </c>
      <c r="C77" s="23">
        <f t="shared" si="2"/>
        <v>29.216438356164385</v>
      </c>
      <c r="D77" s="40">
        <v>48</v>
      </c>
      <c r="E77" s="10" t="s">
        <v>1902</v>
      </c>
      <c r="F77" s="10" t="s">
        <v>313</v>
      </c>
      <c r="G77" s="10" t="s">
        <v>22</v>
      </c>
      <c r="H77" s="10" t="s">
        <v>250</v>
      </c>
      <c r="I77" s="10" t="s">
        <v>35</v>
      </c>
      <c r="J77" s="10" t="s">
        <v>1903</v>
      </c>
      <c r="K77" s="10" t="s">
        <v>250</v>
      </c>
      <c r="L77" s="10" t="s">
        <v>1904</v>
      </c>
      <c r="M77" s="10" t="s">
        <v>28</v>
      </c>
      <c r="N77" s="10">
        <f t="shared" si="3"/>
        <v>2</v>
      </c>
      <c r="O77" s="11">
        <v>44697</v>
      </c>
      <c r="P77" s="11">
        <v>44695</v>
      </c>
      <c r="Q77" s="15" t="s">
        <v>29</v>
      </c>
      <c r="R77" s="15">
        <v>10</v>
      </c>
      <c r="S77" s="15" t="s">
        <v>47</v>
      </c>
    </row>
    <row r="78" spans="1:19" ht="50.1" customHeight="1">
      <c r="A78" s="10" t="s">
        <v>1905</v>
      </c>
      <c r="B78" s="11">
        <v>41554</v>
      </c>
      <c r="C78" s="23">
        <f t="shared" si="2"/>
        <v>8.6027397260273979</v>
      </c>
      <c r="D78" s="40">
        <v>57</v>
      </c>
      <c r="E78" s="10" t="s">
        <v>1906</v>
      </c>
      <c r="F78" s="10" t="s">
        <v>1102</v>
      </c>
      <c r="G78" s="10" t="s">
        <v>22</v>
      </c>
      <c r="H78" s="10" t="s">
        <v>23</v>
      </c>
      <c r="I78" s="10" t="s">
        <v>35</v>
      </c>
      <c r="J78" s="10" t="s">
        <v>150</v>
      </c>
      <c r="K78" s="10" t="s">
        <v>26</v>
      </c>
      <c r="L78" s="10" t="s">
        <v>1907</v>
      </c>
      <c r="M78" s="10" t="s">
        <v>28</v>
      </c>
      <c r="N78" s="10">
        <f t="shared" si="3"/>
        <v>12</v>
      </c>
      <c r="O78" s="11">
        <v>44706</v>
      </c>
      <c r="P78" s="11">
        <v>44694</v>
      </c>
      <c r="Q78" s="15" t="s">
        <v>182</v>
      </c>
      <c r="R78" s="15" t="s">
        <v>55</v>
      </c>
      <c r="S78" s="15" t="s">
        <v>47</v>
      </c>
    </row>
    <row r="79" spans="1:19" ht="50.1" customHeight="1">
      <c r="A79" s="10" t="s">
        <v>1908</v>
      </c>
      <c r="B79" s="11">
        <v>34320</v>
      </c>
      <c r="C79" s="23">
        <f t="shared" si="2"/>
        <v>28.416438356164385</v>
      </c>
      <c r="D79" s="40">
        <v>55</v>
      </c>
      <c r="E79" s="10" t="s">
        <v>1909</v>
      </c>
      <c r="F79" s="10" t="s">
        <v>1910</v>
      </c>
      <c r="G79" s="10" t="s">
        <v>22</v>
      </c>
      <c r="H79" s="10" t="s">
        <v>245</v>
      </c>
      <c r="I79" s="10" t="s">
        <v>35</v>
      </c>
      <c r="J79" s="10" t="s">
        <v>292</v>
      </c>
      <c r="K79" s="10" t="s">
        <v>60</v>
      </c>
      <c r="L79" s="10" t="s">
        <v>1911</v>
      </c>
      <c r="M79" s="10" t="s">
        <v>28</v>
      </c>
      <c r="N79" s="10">
        <f t="shared" si="3"/>
        <v>10</v>
      </c>
      <c r="O79" s="11">
        <v>44702</v>
      </c>
      <c r="P79" s="11">
        <v>44692</v>
      </c>
      <c r="Q79" s="15" t="s">
        <v>136</v>
      </c>
      <c r="R79" s="15" t="s">
        <v>55</v>
      </c>
      <c r="S79" s="15" t="s">
        <v>346</v>
      </c>
    </row>
    <row r="80" spans="1:19" ht="50.1" customHeight="1">
      <c r="A80" s="10" t="s">
        <v>1912</v>
      </c>
      <c r="B80" s="11">
        <v>44501</v>
      </c>
      <c r="C80" s="23">
        <f t="shared" si="2"/>
        <v>0.52876712328767128</v>
      </c>
      <c r="D80" s="40">
        <v>32</v>
      </c>
      <c r="E80" s="10" t="s">
        <v>1913</v>
      </c>
      <c r="F80" s="10" t="s">
        <v>21</v>
      </c>
      <c r="G80" s="10" t="s">
        <v>33</v>
      </c>
      <c r="H80" s="10" t="s">
        <v>51</v>
      </c>
      <c r="I80" s="10" t="s">
        <v>35</v>
      </c>
      <c r="J80" s="10" t="s">
        <v>230</v>
      </c>
      <c r="K80" s="10" t="s">
        <v>26</v>
      </c>
      <c r="L80" s="10" t="s">
        <v>1914</v>
      </c>
      <c r="M80" s="10" t="s">
        <v>28</v>
      </c>
      <c r="N80" s="10">
        <f t="shared" si="3"/>
        <v>13</v>
      </c>
      <c r="O80" s="11">
        <v>44707</v>
      </c>
      <c r="P80" s="11">
        <v>44694</v>
      </c>
      <c r="Q80" s="15" t="s">
        <v>38</v>
      </c>
      <c r="R80" s="15" t="s">
        <v>1780</v>
      </c>
      <c r="S80" s="15" t="s">
        <v>39</v>
      </c>
    </row>
    <row r="81" spans="1:19" ht="50.1" customHeight="1">
      <c r="A81" s="10" t="s">
        <v>1915</v>
      </c>
      <c r="B81" s="11">
        <v>44634</v>
      </c>
      <c r="C81" s="23">
        <f t="shared" si="2"/>
        <v>0.16712328767123288</v>
      </c>
      <c r="D81" s="40">
        <v>58</v>
      </c>
      <c r="E81" s="10" t="s">
        <v>1916</v>
      </c>
      <c r="F81" s="10" t="s">
        <v>21</v>
      </c>
      <c r="G81" s="10" t="s">
        <v>33</v>
      </c>
      <c r="H81" s="10" t="s">
        <v>51</v>
      </c>
      <c r="I81" s="10" t="s">
        <v>35</v>
      </c>
      <c r="J81" s="10" t="s">
        <v>213</v>
      </c>
      <c r="K81" s="10" t="s">
        <v>26</v>
      </c>
      <c r="L81" s="43" t="s">
        <v>1917</v>
      </c>
      <c r="M81" s="10" t="s">
        <v>28</v>
      </c>
      <c r="N81" s="10">
        <f t="shared" si="3"/>
        <v>5</v>
      </c>
      <c r="O81" s="11">
        <v>44700</v>
      </c>
      <c r="P81" s="11">
        <v>44695</v>
      </c>
      <c r="Q81" s="15" t="s">
        <v>650</v>
      </c>
      <c r="R81" s="15" t="s">
        <v>1054</v>
      </c>
      <c r="S81" s="15" t="s">
        <v>47</v>
      </c>
    </row>
    <row r="82" spans="1:19" ht="50.1" customHeight="1">
      <c r="A82" s="10" t="s">
        <v>1918</v>
      </c>
      <c r="B82" s="11">
        <v>43699</v>
      </c>
      <c r="C82" s="23">
        <f t="shared" si="2"/>
        <v>2.7342465753424658</v>
      </c>
      <c r="D82" s="40">
        <v>30</v>
      </c>
      <c r="E82" s="10" t="s">
        <v>1919</v>
      </c>
      <c r="F82" s="10" t="s">
        <v>129</v>
      </c>
      <c r="G82" s="10" t="s">
        <v>33</v>
      </c>
      <c r="H82" s="10" t="s">
        <v>81</v>
      </c>
      <c r="I82" s="10" t="s">
        <v>35</v>
      </c>
      <c r="J82" s="10" t="s">
        <v>86</v>
      </c>
      <c r="K82" s="10" t="s">
        <v>250</v>
      </c>
      <c r="L82" s="10" t="s">
        <v>1920</v>
      </c>
      <c r="M82" s="10" t="s">
        <v>28</v>
      </c>
      <c r="N82" s="10">
        <f t="shared" si="3"/>
        <v>16</v>
      </c>
      <c r="O82" s="11">
        <v>44713</v>
      </c>
      <c r="P82" s="11">
        <v>44697</v>
      </c>
      <c r="Q82" s="15" t="s">
        <v>125</v>
      </c>
      <c r="R82" s="15">
        <v>9</v>
      </c>
      <c r="S82" s="15" t="s">
        <v>126</v>
      </c>
    </row>
    <row r="83" spans="1:19" ht="50.1" hidden="1" customHeight="1">
      <c r="A83" s="10" t="s">
        <v>1921</v>
      </c>
      <c r="B83" s="11">
        <v>44522</v>
      </c>
      <c r="C83" s="23">
        <f t="shared" si="2"/>
        <v>0.37808219178082192</v>
      </c>
      <c r="D83" s="40">
        <v>53</v>
      </c>
      <c r="E83" s="10" t="s">
        <v>1922</v>
      </c>
      <c r="F83" s="10" t="s">
        <v>178</v>
      </c>
      <c r="G83" s="10" t="s">
        <v>33</v>
      </c>
      <c r="H83" s="10" t="s">
        <v>51</v>
      </c>
      <c r="I83" s="10" t="s">
        <v>35</v>
      </c>
      <c r="J83" s="10" t="s">
        <v>25</v>
      </c>
      <c r="K83" s="10" t="s">
        <v>26</v>
      </c>
      <c r="L83" s="10" t="s">
        <v>1923</v>
      </c>
      <c r="M83" s="10" t="s">
        <v>28</v>
      </c>
      <c r="N83" s="10">
        <f t="shared" si="3"/>
        <v>45</v>
      </c>
      <c r="O83" s="11">
        <v>44705</v>
      </c>
      <c r="P83" s="11">
        <v>44660</v>
      </c>
      <c r="Q83" s="15" t="s">
        <v>650</v>
      </c>
      <c r="R83" s="15" t="s">
        <v>651</v>
      </c>
      <c r="S83" s="15" t="s">
        <v>1796</v>
      </c>
    </row>
    <row r="84" spans="1:19" ht="50.1" customHeight="1">
      <c r="A84" s="10" t="s">
        <v>1924</v>
      </c>
      <c r="B84" s="11">
        <v>40546</v>
      </c>
      <c r="C84" s="23">
        <f t="shared" si="2"/>
        <v>11.364383561643836</v>
      </c>
      <c r="D84" s="40">
        <v>36</v>
      </c>
      <c r="E84" s="10" t="s">
        <v>1925</v>
      </c>
      <c r="F84" s="10" t="s">
        <v>80</v>
      </c>
      <c r="G84" s="10" t="s">
        <v>1926</v>
      </c>
      <c r="H84" s="10" t="s">
        <v>1927</v>
      </c>
      <c r="I84" s="10" t="s">
        <v>35</v>
      </c>
      <c r="J84" s="10" t="s">
        <v>249</v>
      </c>
      <c r="K84" s="10" t="s">
        <v>104</v>
      </c>
      <c r="L84" s="10" t="s">
        <v>1928</v>
      </c>
      <c r="M84" s="10" t="s">
        <v>28</v>
      </c>
      <c r="N84" s="10">
        <f t="shared" si="3"/>
        <v>5</v>
      </c>
      <c r="O84" s="11">
        <v>44699</v>
      </c>
      <c r="P84" s="11">
        <v>44694</v>
      </c>
      <c r="Q84" s="15" t="s">
        <v>1929</v>
      </c>
      <c r="R84" s="15" t="s">
        <v>55</v>
      </c>
      <c r="S84" s="15" t="s">
        <v>47</v>
      </c>
    </row>
    <row r="85" spans="1:19" ht="50.1" customHeight="1">
      <c r="A85" s="10" t="s">
        <v>1930</v>
      </c>
      <c r="B85" s="11">
        <v>44529</v>
      </c>
      <c r="C85" s="23">
        <f t="shared" si="2"/>
        <v>0.46027397260273972</v>
      </c>
      <c r="D85" s="40">
        <v>22</v>
      </c>
      <c r="E85" s="10" t="s">
        <v>1931</v>
      </c>
      <c r="F85" s="10" t="s">
        <v>344</v>
      </c>
      <c r="G85" s="10" t="s">
        <v>22</v>
      </c>
      <c r="H85" s="10" t="s">
        <v>23</v>
      </c>
      <c r="I85" s="10" t="s">
        <v>35</v>
      </c>
      <c r="J85" s="10" t="s">
        <v>86</v>
      </c>
      <c r="K85" s="10" t="s">
        <v>250</v>
      </c>
      <c r="L85" s="10" t="s">
        <v>1932</v>
      </c>
      <c r="M85" s="10" t="s">
        <v>28</v>
      </c>
      <c r="N85" s="10">
        <f t="shared" si="3"/>
        <v>15</v>
      </c>
      <c r="O85" s="11">
        <v>44712</v>
      </c>
      <c r="P85" s="11">
        <v>44697</v>
      </c>
      <c r="Q85" s="15" t="s">
        <v>221</v>
      </c>
      <c r="R85" s="15" t="s">
        <v>55</v>
      </c>
      <c r="S85" s="15" t="s">
        <v>47</v>
      </c>
    </row>
    <row r="86" spans="1:19" ht="50.1" customHeight="1">
      <c r="A86" s="10" t="s">
        <v>1933</v>
      </c>
      <c r="B86" s="11">
        <v>38762</v>
      </c>
      <c r="C86" s="23">
        <f t="shared" si="2"/>
        <v>16.263013698630136</v>
      </c>
      <c r="D86" s="40">
        <v>53</v>
      </c>
      <c r="E86" s="10" t="s">
        <v>1934</v>
      </c>
      <c r="F86" s="10" t="s">
        <v>362</v>
      </c>
      <c r="G86" s="10" t="s">
        <v>33</v>
      </c>
      <c r="H86" s="10" t="s">
        <v>51</v>
      </c>
      <c r="I86" s="10" t="s">
        <v>35</v>
      </c>
      <c r="J86" s="10" t="s">
        <v>620</v>
      </c>
      <c r="K86" s="10" t="s">
        <v>256</v>
      </c>
      <c r="L86" s="43" t="s">
        <v>1935</v>
      </c>
      <c r="M86" s="10" t="s">
        <v>28</v>
      </c>
      <c r="N86" s="10">
        <f t="shared" si="3"/>
        <v>8</v>
      </c>
      <c r="O86" s="11">
        <v>44706</v>
      </c>
      <c r="P86" s="11">
        <v>44698</v>
      </c>
      <c r="Q86" s="15" t="s">
        <v>136</v>
      </c>
      <c r="R86" s="15" t="s">
        <v>55</v>
      </c>
      <c r="S86" s="15" t="s">
        <v>47</v>
      </c>
    </row>
    <row r="87" spans="1:19" ht="50.1" customHeight="1">
      <c r="A87" s="10" t="s">
        <v>1936</v>
      </c>
      <c r="B87" s="11">
        <v>44389</v>
      </c>
      <c r="C87" s="23">
        <f t="shared" si="2"/>
        <v>0.84657534246575339</v>
      </c>
      <c r="D87" s="40">
        <v>28</v>
      </c>
      <c r="E87" s="10" t="s">
        <v>1937</v>
      </c>
      <c r="F87" s="10" t="s">
        <v>129</v>
      </c>
      <c r="G87" s="10" t="s">
        <v>33</v>
      </c>
      <c r="H87" s="10" t="s">
        <v>51</v>
      </c>
      <c r="I87" s="10" t="s">
        <v>35</v>
      </c>
      <c r="J87" s="10" t="s">
        <v>1938</v>
      </c>
      <c r="K87" s="10" t="s">
        <v>26</v>
      </c>
      <c r="L87" s="10" t="s">
        <v>1939</v>
      </c>
      <c r="M87" s="10" t="s">
        <v>28</v>
      </c>
      <c r="N87" s="10">
        <f t="shared" si="3"/>
        <v>3</v>
      </c>
      <c r="O87" s="11">
        <v>44701</v>
      </c>
      <c r="P87" s="11">
        <v>44698</v>
      </c>
      <c r="Q87" s="15" t="s">
        <v>38</v>
      </c>
      <c r="R87" s="15" t="s">
        <v>1475</v>
      </c>
      <c r="S87" s="15" t="s">
        <v>39</v>
      </c>
    </row>
    <row r="88" spans="1:19" ht="50.1" customHeight="1">
      <c r="A88" s="10" t="s">
        <v>1940</v>
      </c>
      <c r="B88" s="11">
        <v>42800</v>
      </c>
      <c r="C88" s="23">
        <f t="shared" si="2"/>
        <v>5.2</v>
      </c>
      <c r="D88" s="40">
        <v>28</v>
      </c>
      <c r="E88" s="10" t="s">
        <v>1941</v>
      </c>
      <c r="F88" s="10" t="s">
        <v>50</v>
      </c>
      <c r="G88" s="10" t="s">
        <v>33</v>
      </c>
      <c r="H88" s="10" t="s">
        <v>51</v>
      </c>
      <c r="I88" s="10" t="s">
        <v>35</v>
      </c>
      <c r="J88" s="10" t="s">
        <v>74</v>
      </c>
      <c r="K88" s="10" t="s">
        <v>36</v>
      </c>
      <c r="L88" s="10" t="s">
        <v>1942</v>
      </c>
      <c r="M88" s="10" t="s">
        <v>28</v>
      </c>
      <c r="N88" s="10">
        <f t="shared" si="3"/>
        <v>1</v>
      </c>
      <c r="O88" s="11">
        <v>44699</v>
      </c>
      <c r="P88" s="11">
        <v>44698</v>
      </c>
      <c r="Q88" s="15" t="s">
        <v>650</v>
      </c>
      <c r="R88" s="15" t="s">
        <v>1795</v>
      </c>
      <c r="S88" s="15" t="s">
        <v>1796</v>
      </c>
    </row>
    <row r="89" spans="1:19" ht="50.1" customHeight="1">
      <c r="A89" s="10" t="s">
        <v>1943</v>
      </c>
      <c r="B89" s="11">
        <v>44613</v>
      </c>
      <c r="C89" s="23">
        <f t="shared" si="2"/>
        <v>0.20273972602739726</v>
      </c>
      <c r="D89" s="40">
        <v>46</v>
      </c>
      <c r="E89" s="10" t="s">
        <v>1944</v>
      </c>
      <c r="F89" s="10" t="s">
        <v>80</v>
      </c>
      <c r="G89" s="10" t="s">
        <v>400</v>
      </c>
      <c r="H89" s="10" t="s">
        <v>437</v>
      </c>
      <c r="I89" s="10" t="s">
        <v>35</v>
      </c>
      <c r="J89" s="10" t="s">
        <v>249</v>
      </c>
      <c r="K89" s="10" t="s">
        <v>250</v>
      </c>
      <c r="L89" s="10" t="s">
        <v>1945</v>
      </c>
      <c r="M89" s="10" t="s">
        <v>28</v>
      </c>
      <c r="N89" s="10">
        <f t="shared" si="3"/>
        <v>27</v>
      </c>
      <c r="O89" s="11">
        <v>44714</v>
      </c>
      <c r="P89" s="11">
        <v>44687</v>
      </c>
      <c r="Q89" s="15" t="s">
        <v>402</v>
      </c>
      <c r="R89" s="15" t="s">
        <v>55</v>
      </c>
      <c r="S89" s="15" t="s">
        <v>153</v>
      </c>
    </row>
    <row r="90" spans="1:19" ht="50.1" customHeight="1">
      <c r="A90" s="10" t="s">
        <v>1946</v>
      </c>
      <c r="B90" s="11">
        <v>33543</v>
      </c>
      <c r="C90" s="23">
        <f t="shared" si="2"/>
        <v>30.561643835616437</v>
      </c>
      <c r="D90" s="40">
        <v>61</v>
      </c>
      <c r="E90" s="10" t="s">
        <v>1947</v>
      </c>
      <c r="F90" s="10" t="s">
        <v>156</v>
      </c>
      <c r="G90" s="10" t="s">
        <v>33</v>
      </c>
      <c r="H90" s="10" t="s">
        <v>51</v>
      </c>
      <c r="I90" s="10" t="s">
        <v>35</v>
      </c>
      <c r="J90" s="10" t="s">
        <v>249</v>
      </c>
      <c r="K90" s="10" t="s">
        <v>26</v>
      </c>
      <c r="L90" s="10" t="s">
        <v>1948</v>
      </c>
      <c r="M90" s="10" t="s">
        <v>28</v>
      </c>
      <c r="N90" s="10">
        <f t="shared" si="3"/>
        <v>7</v>
      </c>
      <c r="O90" s="11">
        <v>44705</v>
      </c>
      <c r="P90" s="11">
        <v>44698</v>
      </c>
      <c r="Q90" s="15" t="s">
        <v>125</v>
      </c>
      <c r="R90" s="15">
        <v>9</v>
      </c>
      <c r="S90" s="15" t="s">
        <v>126</v>
      </c>
    </row>
    <row r="91" spans="1:19" ht="50.1" customHeight="1">
      <c r="A91" s="10" t="s">
        <v>1949</v>
      </c>
      <c r="B91" s="11">
        <v>44543</v>
      </c>
      <c r="C91" s="23">
        <f t="shared" si="2"/>
        <v>0.42739726027397262</v>
      </c>
      <c r="D91" s="40">
        <v>51</v>
      </c>
      <c r="E91" s="10" t="s">
        <v>1950</v>
      </c>
      <c r="F91" s="10" t="s">
        <v>178</v>
      </c>
      <c r="G91" s="10" t="s">
        <v>33</v>
      </c>
      <c r="H91" s="10" t="s">
        <v>51</v>
      </c>
      <c r="I91" s="10" t="s">
        <v>35</v>
      </c>
      <c r="J91" s="10" t="s">
        <v>139</v>
      </c>
      <c r="K91" s="10" t="s">
        <v>26</v>
      </c>
      <c r="L91" s="10" t="s">
        <v>1951</v>
      </c>
      <c r="M91" s="10" t="s">
        <v>28</v>
      </c>
      <c r="N91" s="10">
        <f t="shared" si="3"/>
        <v>14</v>
      </c>
      <c r="O91" s="11">
        <v>44713</v>
      </c>
      <c r="P91" s="11">
        <v>44699</v>
      </c>
      <c r="Q91" s="15" t="s">
        <v>38</v>
      </c>
      <c r="R91" s="15" t="s">
        <v>1475</v>
      </c>
      <c r="S91" s="15" t="s">
        <v>39</v>
      </c>
    </row>
    <row r="92" spans="1:19" ht="50.1" customHeight="1">
      <c r="A92" s="10" t="s">
        <v>1952</v>
      </c>
      <c r="B92" s="11">
        <v>38734</v>
      </c>
      <c r="C92" s="23">
        <f t="shared" si="2"/>
        <v>16.331506849315069</v>
      </c>
      <c r="D92" s="40">
        <v>50</v>
      </c>
      <c r="E92" s="10" t="s">
        <v>1953</v>
      </c>
      <c r="F92" s="10" t="s">
        <v>80</v>
      </c>
      <c r="G92" s="10" t="s">
        <v>33</v>
      </c>
      <c r="H92" s="10" t="s">
        <v>59</v>
      </c>
      <c r="I92" s="10" t="s">
        <v>35</v>
      </c>
      <c r="J92" s="10" t="s">
        <v>292</v>
      </c>
      <c r="K92" s="10" t="s">
        <v>26</v>
      </c>
      <c r="L92" s="10" t="s">
        <v>1954</v>
      </c>
      <c r="M92" s="10" t="s">
        <v>28</v>
      </c>
      <c r="N92" s="10">
        <f t="shared" si="3"/>
        <v>11</v>
      </c>
      <c r="O92" s="11">
        <v>44706</v>
      </c>
      <c r="P92" s="11">
        <v>44695</v>
      </c>
      <c r="Q92" s="15" t="s">
        <v>136</v>
      </c>
      <c r="R92" s="15" t="s">
        <v>55</v>
      </c>
      <c r="S92" s="15" t="s">
        <v>346</v>
      </c>
    </row>
    <row r="93" spans="1:19" ht="50.1" customHeight="1">
      <c r="A93" s="10" t="s">
        <v>1955</v>
      </c>
      <c r="B93" s="11">
        <v>44487</v>
      </c>
      <c r="C93" s="23">
        <f t="shared" si="2"/>
        <v>0.57534246575342463</v>
      </c>
      <c r="D93" s="40">
        <v>20</v>
      </c>
      <c r="E93" s="10" t="s">
        <v>1956</v>
      </c>
      <c r="F93" s="10" t="s">
        <v>148</v>
      </c>
      <c r="G93" s="10" t="s">
        <v>33</v>
      </c>
      <c r="H93" s="10" t="s">
        <v>51</v>
      </c>
      <c r="I93" s="10" t="s">
        <v>35</v>
      </c>
      <c r="J93" s="10" t="s">
        <v>25</v>
      </c>
      <c r="K93" s="10" t="s">
        <v>36</v>
      </c>
      <c r="L93" s="10" t="s">
        <v>1957</v>
      </c>
      <c r="M93" s="10" t="s">
        <v>28</v>
      </c>
      <c r="N93" s="10">
        <f t="shared" si="3"/>
        <v>16</v>
      </c>
      <c r="O93" s="11">
        <v>44713</v>
      </c>
      <c r="P93" s="11">
        <v>44697</v>
      </c>
      <c r="Q93" s="15" t="s">
        <v>38</v>
      </c>
      <c r="R93" s="15" t="s">
        <v>1780</v>
      </c>
      <c r="S93" s="15" t="s">
        <v>39</v>
      </c>
    </row>
    <row r="94" spans="1:19" ht="50.1" customHeight="1">
      <c r="A94" s="10" t="s">
        <v>1958</v>
      </c>
      <c r="B94" s="11">
        <v>34526</v>
      </c>
      <c r="C94" s="23">
        <f t="shared" si="2"/>
        <v>27.873972602739727</v>
      </c>
      <c r="D94" s="40">
        <v>57</v>
      </c>
      <c r="E94" s="10" t="s">
        <v>1959</v>
      </c>
      <c r="F94" s="10" t="s">
        <v>80</v>
      </c>
      <c r="G94" s="10" t="s">
        <v>33</v>
      </c>
      <c r="H94" s="10" t="s">
        <v>179</v>
      </c>
      <c r="I94" s="10" t="s">
        <v>35</v>
      </c>
      <c r="J94" s="10" t="s">
        <v>292</v>
      </c>
      <c r="K94" s="10" t="s">
        <v>26</v>
      </c>
      <c r="L94" s="10" t="s">
        <v>1960</v>
      </c>
      <c r="M94" s="10" t="s">
        <v>28</v>
      </c>
      <c r="N94" s="10">
        <f t="shared" si="3"/>
        <v>1</v>
      </c>
      <c r="O94" s="11">
        <v>44701</v>
      </c>
      <c r="P94" s="11">
        <v>44700</v>
      </c>
      <c r="Q94" s="15" t="s">
        <v>249</v>
      </c>
      <c r="R94" s="15" t="s">
        <v>55</v>
      </c>
      <c r="S94" s="15" t="s">
        <v>47</v>
      </c>
    </row>
    <row r="95" spans="1:19" ht="50.1" customHeight="1">
      <c r="A95" s="10" t="s">
        <v>1961</v>
      </c>
      <c r="B95" s="11">
        <v>35863</v>
      </c>
      <c r="C95" s="23">
        <f t="shared" si="2"/>
        <v>24.210958904109589</v>
      </c>
      <c r="D95" s="40">
        <v>48</v>
      </c>
      <c r="E95" s="10" t="s">
        <v>1962</v>
      </c>
      <c r="F95" s="10" t="s">
        <v>178</v>
      </c>
      <c r="G95" s="10" t="s">
        <v>22</v>
      </c>
      <c r="H95" s="10" t="s">
        <v>149</v>
      </c>
      <c r="I95" s="10" t="s">
        <v>35</v>
      </c>
      <c r="J95" s="10" t="s">
        <v>123</v>
      </c>
      <c r="K95" s="10" t="s">
        <v>36</v>
      </c>
      <c r="L95" s="10" t="s">
        <v>1963</v>
      </c>
      <c r="M95" s="10" t="s">
        <v>28</v>
      </c>
      <c r="N95" s="10">
        <f t="shared" si="3"/>
        <v>8</v>
      </c>
      <c r="O95" s="11">
        <v>44708</v>
      </c>
      <c r="P95" s="11">
        <v>44700</v>
      </c>
      <c r="Q95" s="15" t="s">
        <v>1770</v>
      </c>
      <c r="R95" s="15" t="s">
        <v>55</v>
      </c>
      <c r="S95" s="15" t="s">
        <v>47</v>
      </c>
    </row>
    <row r="96" spans="1:19" ht="50.1" customHeight="1">
      <c r="A96" s="10" t="s">
        <v>1964</v>
      </c>
      <c r="B96" s="11">
        <v>44483</v>
      </c>
      <c r="C96" s="23">
        <f t="shared" si="2"/>
        <v>0.58082191780821912</v>
      </c>
      <c r="D96" s="40">
        <v>34</v>
      </c>
      <c r="E96" s="10" t="s">
        <v>1965</v>
      </c>
      <c r="F96" s="10" t="s">
        <v>80</v>
      </c>
      <c r="G96" s="10" t="s">
        <v>400</v>
      </c>
      <c r="H96" s="10" t="s">
        <v>250</v>
      </c>
      <c r="I96" s="10" t="s">
        <v>35</v>
      </c>
      <c r="J96" s="10" t="s">
        <v>150</v>
      </c>
      <c r="K96" s="10" t="s">
        <v>60</v>
      </c>
      <c r="L96" s="10" t="s">
        <v>1966</v>
      </c>
      <c r="M96" s="10" t="s">
        <v>28</v>
      </c>
      <c r="N96" s="10">
        <f t="shared" si="3"/>
        <v>6</v>
      </c>
      <c r="O96" s="11">
        <v>44701</v>
      </c>
      <c r="P96" s="11">
        <v>44695</v>
      </c>
      <c r="Q96" s="15" t="s">
        <v>402</v>
      </c>
      <c r="R96" s="15" t="s">
        <v>55</v>
      </c>
      <c r="S96" s="15" t="s">
        <v>153</v>
      </c>
    </row>
    <row r="97" spans="1:19" ht="50.1" customHeight="1">
      <c r="A97" s="10" t="s">
        <v>1967</v>
      </c>
      <c r="B97" s="11">
        <v>44536</v>
      </c>
      <c r="C97" s="23">
        <f t="shared" si="2"/>
        <v>0.45205479452054792</v>
      </c>
      <c r="D97" s="40">
        <v>22</v>
      </c>
      <c r="E97" s="10" t="s">
        <v>1968</v>
      </c>
      <c r="F97" s="10" t="s">
        <v>21</v>
      </c>
      <c r="G97" s="10" t="s">
        <v>33</v>
      </c>
      <c r="H97" s="10" t="s">
        <v>179</v>
      </c>
      <c r="I97" s="10" t="s">
        <v>35</v>
      </c>
      <c r="J97" s="10" t="s">
        <v>25</v>
      </c>
      <c r="K97" s="10" t="s">
        <v>36</v>
      </c>
      <c r="L97" s="10" t="s">
        <v>1969</v>
      </c>
      <c r="M97" s="10" t="s">
        <v>28</v>
      </c>
      <c r="N97" s="10">
        <f t="shared" si="3"/>
        <v>6</v>
      </c>
      <c r="O97" s="11">
        <v>44707</v>
      </c>
      <c r="P97" s="11">
        <v>44701</v>
      </c>
      <c r="Q97" s="15" t="s">
        <v>125</v>
      </c>
      <c r="R97" s="15" t="s">
        <v>55</v>
      </c>
      <c r="S97" s="15" t="s">
        <v>126</v>
      </c>
    </row>
    <row r="98" spans="1:19" ht="50.1" customHeight="1">
      <c r="A98" s="10" t="s">
        <v>1970</v>
      </c>
      <c r="B98" s="11">
        <v>43431</v>
      </c>
      <c r="C98" s="23">
        <f t="shared" si="2"/>
        <v>3.4821917808219176</v>
      </c>
      <c r="D98" s="40">
        <v>24</v>
      </c>
      <c r="E98" s="10" t="s">
        <v>1971</v>
      </c>
      <c r="F98" s="10" t="s">
        <v>462</v>
      </c>
      <c r="G98" s="10" t="s">
        <v>33</v>
      </c>
      <c r="H98" s="10" t="s">
        <v>81</v>
      </c>
      <c r="I98" s="10" t="s">
        <v>35</v>
      </c>
      <c r="J98" s="10" t="s">
        <v>25</v>
      </c>
      <c r="K98" s="10" t="s">
        <v>104</v>
      </c>
      <c r="L98" s="10" t="s">
        <v>1972</v>
      </c>
      <c r="M98" s="10" t="s">
        <v>28</v>
      </c>
      <c r="N98" s="10">
        <f t="shared" si="3"/>
        <v>15</v>
      </c>
      <c r="O98" s="11">
        <v>44717</v>
      </c>
      <c r="P98" s="11">
        <v>44702</v>
      </c>
      <c r="Q98" s="15" t="s">
        <v>125</v>
      </c>
      <c r="R98" s="15">
        <v>2</v>
      </c>
      <c r="S98" s="15" t="s">
        <v>126</v>
      </c>
    </row>
    <row r="99" spans="1:19" ht="50.1" customHeight="1">
      <c r="A99" s="10" t="s">
        <v>1973</v>
      </c>
      <c r="B99" s="11">
        <v>44489</v>
      </c>
      <c r="C99" s="23">
        <f t="shared" si="2"/>
        <v>0.58082191780821912</v>
      </c>
      <c r="D99" s="40">
        <v>33</v>
      </c>
      <c r="E99" s="10" t="s">
        <v>1974</v>
      </c>
      <c r="F99" s="10" t="s">
        <v>1282</v>
      </c>
      <c r="G99" s="10" t="s">
        <v>22</v>
      </c>
      <c r="H99" s="10" t="s">
        <v>23</v>
      </c>
      <c r="I99" s="10" t="s">
        <v>35</v>
      </c>
      <c r="J99" s="10" t="s">
        <v>25</v>
      </c>
      <c r="K99" s="10" t="s">
        <v>104</v>
      </c>
      <c r="L99" s="10" t="s">
        <v>1975</v>
      </c>
      <c r="M99" s="10" t="s">
        <v>28</v>
      </c>
      <c r="N99" s="10">
        <f t="shared" si="3"/>
        <v>8</v>
      </c>
      <c r="O99" s="11">
        <v>44709</v>
      </c>
      <c r="P99" s="11">
        <v>44701</v>
      </c>
      <c r="Q99" s="15" t="s">
        <v>29</v>
      </c>
      <c r="R99" s="15">
        <v>1</v>
      </c>
      <c r="S99" s="15" t="s">
        <v>30</v>
      </c>
    </row>
    <row r="100" spans="1:19" ht="50.1" customHeight="1">
      <c r="A100" s="10" t="s">
        <v>1976</v>
      </c>
      <c r="B100" s="11">
        <v>43549</v>
      </c>
      <c r="C100" s="23">
        <f t="shared" si="2"/>
        <v>3.1589041095890411</v>
      </c>
      <c r="D100" s="40">
        <v>58</v>
      </c>
      <c r="E100" s="10" t="s">
        <v>1977</v>
      </c>
      <c r="F100" s="10" t="s">
        <v>80</v>
      </c>
      <c r="G100" s="10" t="s">
        <v>33</v>
      </c>
      <c r="H100" s="10" t="s">
        <v>51</v>
      </c>
      <c r="I100" s="10" t="s">
        <v>35</v>
      </c>
      <c r="J100" s="10" t="s">
        <v>25</v>
      </c>
      <c r="K100" s="10" t="s">
        <v>250</v>
      </c>
      <c r="L100" s="10" t="s">
        <v>1978</v>
      </c>
      <c r="M100" s="10" t="s">
        <v>28</v>
      </c>
      <c r="N100" s="10">
        <f t="shared" si="3"/>
        <v>12</v>
      </c>
      <c r="O100" s="11">
        <v>44714</v>
      </c>
      <c r="P100" s="11">
        <v>44702</v>
      </c>
      <c r="Q100" s="15" t="s">
        <v>38</v>
      </c>
      <c r="R100" s="15" t="s">
        <v>1849</v>
      </c>
      <c r="S100" s="15" t="s">
        <v>39</v>
      </c>
    </row>
    <row r="101" spans="1:19" ht="50.1" customHeight="1">
      <c r="A101" s="10" t="s">
        <v>1979</v>
      </c>
      <c r="B101" s="11">
        <v>44438</v>
      </c>
      <c r="C101" s="23">
        <f t="shared" si="2"/>
        <v>0.72328767123287674</v>
      </c>
      <c r="D101" s="40">
        <v>34</v>
      </c>
      <c r="E101" s="10" t="s">
        <v>1980</v>
      </c>
      <c r="F101" s="10" t="s">
        <v>178</v>
      </c>
      <c r="G101" s="10" t="s">
        <v>33</v>
      </c>
      <c r="H101" s="10" t="s">
        <v>42</v>
      </c>
      <c r="I101" s="10" t="s">
        <v>35</v>
      </c>
      <c r="J101" s="10" t="s">
        <v>25</v>
      </c>
      <c r="K101" s="10" t="s">
        <v>36</v>
      </c>
      <c r="L101" s="10" t="s">
        <v>1981</v>
      </c>
      <c r="M101" s="10" t="s">
        <v>28</v>
      </c>
      <c r="N101" s="10">
        <f t="shared" si="3"/>
        <v>4</v>
      </c>
      <c r="O101" s="11">
        <v>44706</v>
      </c>
      <c r="P101" s="11">
        <v>44702</v>
      </c>
      <c r="Q101" s="15" t="s">
        <v>125</v>
      </c>
      <c r="R101" s="15">
        <v>9</v>
      </c>
      <c r="S101" s="15" t="s">
        <v>126</v>
      </c>
    </row>
    <row r="102" spans="1:19" ht="50.1" customHeight="1">
      <c r="A102" s="10" t="s">
        <v>1982</v>
      </c>
      <c r="B102" s="11">
        <v>43599</v>
      </c>
      <c r="C102" s="23">
        <f t="shared" si="2"/>
        <v>3.0246575342465754</v>
      </c>
      <c r="D102" s="40">
        <v>28</v>
      </c>
      <c r="E102" s="10" t="s">
        <v>1983</v>
      </c>
      <c r="F102" s="10" t="s">
        <v>194</v>
      </c>
      <c r="G102" s="10" t="s">
        <v>33</v>
      </c>
      <c r="H102" s="10" t="s">
        <v>42</v>
      </c>
      <c r="I102" s="10" t="s">
        <v>35</v>
      </c>
      <c r="J102" s="10" t="s">
        <v>25</v>
      </c>
      <c r="K102" s="10" t="s">
        <v>104</v>
      </c>
      <c r="L102" s="10" t="s">
        <v>1984</v>
      </c>
      <c r="M102" s="10" t="s">
        <v>28</v>
      </c>
      <c r="N102" s="10">
        <f t="shared" si="3"/>
        <v>3</v>
      </c>
      <c r="O102" s="11">
        <v>44706</v>
      </c>
      <c r="P102" s="11">
        <v>44703</v>
      </c>
      <c r="Q102" s="15" t="s">
        <v>125</v>
      </c>
      <c r="R102" s="15">
        <v>2</v>
      </c>
      <c r="S102" s="15" t="s">
        <v>126</v>
      </c>
    </row>
    <row r="103" spans="1:19" ht="50.1" customHeight="1">
      <c r="A103" s="10" t="s">
        <v>1985</v>
      </c>
      <c r="B103" s="11">
        <v>40147</v>
      </c>
      <c r="C103" s="23">
        <f t="shared" si="2"/>
        <v>12.479452054794521</v>
      </c>
      <c r="D103" s="40">
        <v>54</v>
      </c>
      <c r="E103" s="10" t="s">
        <v>1986</v>
      </c>
      <c r="F103" s="10" t="s">
        <v>50</v>
      </c>
      <c r="G103" s="10" t="s">
        <v>33</v>
      </c>
      <c r="H103" s="10" t="s">
        <v>42</v>
      </c>
      <c r="I103" s="10" t="s">
        <v>35</v>
      </c>
      <c r="J103" s="10" t="s">
        <v>25</v>
      </c>
      <c r="K103" s="10" t="s">
        <v>36</v>
      </c>
      <c r="L103" s="10" t="s">
        <v>1987</v>
      </c>
      <c r="M103" s="10" t="s">
        <v>28</v>
      </c>
      <c r="N103" s="10">
        <f t="shared" si="3"/>
        <v>2</v>
      </c>
      <c r="O103" s="11">
        <v>44704</v>
      </c>
      <c r="P103" s="11">
        <v>44702</v>
      </c>
      <c r="Q103" s="15" t="s">
        <v>125</v>
      </c>
      <c r="R103" s="15">
        <v>2</v>
      </c>
      <c r="S103" s="15" t="s">
        <v>126</v>
      </c>
    </row>
    <row r="104" spans="1:19" ht="50.1" customHeight="1">
      <c r="A104" s="10" t="s">
        <v>1988</v>
      </c>
      <c r="B104" s="11">
        <v>44473</v>
      </c>
      <c r="C104" s="23">
        <f t="shared" si="2"/>
        <v>0.63013698630136983</v>
      </c>
      <c r="D104" s="40">
        <v>31</v>
      </c>
      <c r="E104" s="10" t="s">
        <v>1989</v>
      </c>
      <c r="F104" s="10" t="s">
        <v>129</v>
      </c>
      <c r="G104" s="10" t="s">
        <v>33</v>
      </c>
      <c r="H104" s="10" t="s">
        <v>51</v>
      </c>
      <c r="I104" s="10" t="s">
        <v>35</v>
      </c>
      <c r="J104" s="10" t="s">
        <v>25</v>
      </c>
      <c r="K104" s="10" t="s">
        <v>26</v>
      </c>
      <c r="L104" s="10" t="s">
        <v>1990</v>
      </c>
      <c r="M104" s="10" t="s">
        <v>28</v>
      </c>
      <c r="N104" s="10">
        <f t="shared" si="3"/>
        <v>8</v>
      </c>
      <c r="O104" s="11">
        <v>44711</v>
      </c>
      <c r="P104" s="11">
        <v>44703</v>
      </c>
      <c r="Q104" s="15" t="s">
        <v>650</v>
      </c>
      <c r="R104" s="15" t="s">
        <v>651</v>
      </c>
      <c r="S104" s="15" t="s">
        <v>1796</v>
      </c>
    </row>
    <row r="105" spans="1:19" ht="50.1" customHeight="1">
      <c r="A105" s="10" t="s">
        <v>1991</v>
      </c>
      <c r="B105" s="11">
        <v>32068</v>
      </c>
      <c r="C105" s="23">
        <f t="shared" si="2"/>
        <v>34.61917808219178</v>
      </c>
      <c r="D105" s="40">
        <v>56</v>
      </c>
      <c r="E105" s="10" t="s">
        <v>1992</v>
      </c>
      <c r="F105" s="10" t="s">
        <v>462</v>
      </c>
      <c r="G105" s="10" t="s">
        <v>33</v>
      </c>
      <c r="H105" s="10" t="s">
        <v>51</v>
      </c>
      <c r="I105" s="10" t="s">
        <v>35</v>
      </c>
      <c r="J105" s="10" t="s">
        <v>1993</v>
      </c>
      <c r="K105" s="10" t="s">
        <v>256</v>
      </c>
      <c r="L105" s="10" t="s">
        <v>1994</v>
      </c>
      <c r="M105" s="10" t="s">
        <v>28</v>
      </c>
      <c r="N105" s="10">
        <f t="shared" si="3"/>
        <v>11</v>
      </c>
      <c r="O105" s="11">
        <v>44715</v>
      </c>
      <c r="P105" s="11">
        <v>44704</v>
      </c>
      <c r="Q105" s="15" t="s">
        <v>38</v>
      </c>
      <c r="R105" s="15" t="s">
        <v>1399</v>
      </c>
      <c r="S105" s="15" t="s">
        <v>39</v>
      </c>
    </row>
    <row r="106" spans="1:19" ht="50.1" customHeight="1">
      <c r="A106" s="10" t="s">
        <v>1995</v>
      </c>
      <c r="B106" s="11">
        <v>44662</v>
      </c>
      <c r="C106" s="23">
        <f t="shared" si="2"/>
        <v>0.11506849315068493</v>
      </c>
      <c r="D106" s="40">
        <v>39</v>
      </c>
      <c r="E106" s="10" t="s">
        <v>1996</v>
      </c>
      <c r="F106" s="10" t="s">
        <v>80</v>
      </c>
      <c r="G106" s="10" t="s">
        <v>400</v>
      </c>
      <c r="H106" s="10" t="s">
        <v>250</v>
      </c>
      <c r="I106" s="10" t="s">
        <v>35</v>
      </c>
      <c r="J106" s="10" t="s">
        <v>249</v>
      </c>
      <c r="K106" s="10" t="s">
        <v>26</v>
      </c>
      <c r="L106" s="10" t="s">
        <v>1997</v>
      </c>
      <c r="M106" s="10" t="s">
        <v>28</v>
      </c>
      <c r="N106" s="10">
        <f t="shared" si="3"/>
        <v>1</v>
      </c>
      <c r="O106" s="11">
        <v>44705</v>
      </c>
      <c r="P106" s="11">
        <v>44704</v>
      </c>
      <c r="Q106" s="15" t="s">
        <v>402</v>
      </c>
      <c r="R106" s="15" t="s">
        <v>55</v>
      </c>
      <c r="S106" s="15" t="s">
        <v>153</v>
      </c>
    </row>
    <row r="107" spans="1:19" ht="50.1" customHeight="1">
      <c r="A107" s="10" t="s">
        <v>1998</v>
      </c>
      <c r="B107" s="11">
        <v>44669</v>
      </c>
      <c r="C107" s="23">
        <f t="shared" si="2"/>
        <v>9.5890410958904104E-2</v>
      </c>
      <c r="D107" s="40">
        <v>24</v>
      </c>
      <c r="E107" s="10" t="s">
        <v>1999</v>
      </c>
      <c r="F107" s="10" t="s">
        <v>80</v>
      </c>
      <c r="G107" s="10" t="s">
        <v>400</v>
      </c>
      <c r="H107" s="10" t="s">
        <v>51</v>
      </c>
      <c r="I107" s="10" t="s">
        <v>35</v>
      </c>
      <c r="J107" s="10" t="s">
        <v>249</v>
      </c>
      <c r="K107" s="10" t="s">
        <v>26</v>
      </c>
      <c r="L107" s="10" t="s">
        <v>2000</v>
      </c>
      <c r="M107" s="10" t="s">
        <v>28</v>
      </c>
      <c r="N107" s="10">
        <f t="shared" si="3"/>
        <v>4</v>
      </c>
      <c r="O107" s="11">
        <v>44708</v>
      </c>
      <c r="P107" s="11">
        <v>44704</v>
      </c>
      <c r="Q107" s="15" t="s">
        <v>402</v>
      </c>
      <c r="R107" s="15" t="s">
        <v>55</v>
      </c>
      <c r="S107" s="15" t="s">
        <v>153</v>
      </c>
    </row>
    <row r="108" spans="1:19" ht="50.1" customHeight="1">
      <c r="A108" s="10" t="s">
        <v>2001</v>
      </c>
      <c r="B108" s="11">
        <v>42534</v>
      </c>
      <c r="C108" s="23">
        <f t="shared" si="2"/>
        <v>5.9479452054794519</v>
      </c>
      <c r="D108" s="40">
        <v>30</v>
      </c>
      <c r="E108" s="10" t="s">
        <v>2002</v>
      </c>
      <c r="F108" s="10" t="s">
        <v>202</v>
      </c>
      <c r="G108" s="10" t="s">
        <v>22</v>
      </c>
      <c r="H108" s="10" t="s">
        <v>23</v>
      </c>
      <c r="I108" s="10" t="s">
        <v>35</v>
      </c>
      <c r="J108" s="10" t="s">
        <v>292</v>
      </c>
      <c r="K108" s="10" t="s">
        <v>60</v>
      </c>
      <c r="L108" s="10" t="s">
        <v>2003</v>
      </c>
      <c r="M108" s="10" t="s">
        <v>28</v>
      </c>
      <c r="N108" s="10">
        <f t="shared" si="3"/>
        <v>10</v>
      </c>
      <c r="O108" s="11">
        <v>44715</v>
      </c>
      <c r="P108" s="11">
        <v>44705</v>
      </c>
      <c r="Q108" s="15" t="s">
        <v>136</v>
      </c>
      <c r="R108" s="15" t="s">
        <v>55</v>
      </c>
      <c r="S108" s="15" t="s">
        <v>47</v>
      </c>
    </row>
    <row r="109" spans="1:19" ht="50.1" customHeight="1">
      <c r="A109" s="10" t="s">
        <v>2007</v>
      </c>
      <c r="B109" s="11">
        <v>39755</v>
      </c>
      <c r="C109" s="23">
        <f t="shared" si="2"/>
        <v>13.536986301369863</v>
      </c>
      <c r="D109" s="40">
        <v>61</v>
      </c>
      <c r="E109" s="10" t="s">
        <v>2008</v>
      </c>
      <c r="F109" s="10" t="s">
        <v>80</v>
      </c>
      <c r="G109" s="10" t="s">
        <v>33</v>
      </c>
      <c r="H109" s="10" t="s">
        <v>42</v>
      </c>
      <c r="I109" s="10" t="s">
        <v>35</v>
      </c>
      <c r="J109" s="10" t="s">
        <v>86</v>
      </c>
      <c r="K109" s="10" t="s">
        <v>26</v>
      </c>
      <c r="L109" s="10" t="s">
        <v>2009</v>
      </c>
      <c r="M109" s="10" t="s">
        <v>28</v>
      </c>
      <c r="N109" s="10">
        <f t="shared" si="3"/>
        <v>9</v>
      </c>
      <c r="O109" s="11">
        <v>44705</v>
      </c>
      <c r="P109" s="11">
        <v>44696</v>
      </c>
      <c r="Q109" s="15" t="s">
        <v>1213</v>
      </c>
      <c r="R109" s="15" t="s">
        <v>55</v>
      </c>
      <c r="S109" s="15" t="s">
        <v>47</v>
      </c>
    </row>
    <row r="110" spans="1:19" ht="50.1" hidden="1" customHeight="1">
      <c r="A110" s="10" t="s">
        <v>2013</v>
      </c>
      <c r="B110" s="11">
        <v>44515</v>
      </c>
      <c r="C110" s="23">
        <f t="shared" si="2"/>
        <v>0.42191780821917807</v>
      </c>
      <c r="D110" s="40">
        <v>24</v>
      </c>
      <c r="E110" s="10" t="s">
        <v>2014</v>
      </c>
      <c r="F110" s="10" t="s">
        <v>194</v>
      </c>
      <c r="G110" s="10" t="s">
        <v>33</v>
      </c>
      <c r="H110" s="10" t="s">
        <v>34</v>
      </c>
      <c r="I110" s="10" t="s">
        <v>35</v>
      </c>
      <c r="J110" s="10" t="s">
        <v>2015</v>
      </c>
      <c r="K110" s="10" t="s">
        <v>26</v>
      </c>
      <c r="L110" s="10" t="s">
        <v>2016</v>
      </c>
      <c r="M110" s="10" t="s">
        <v>28</v>
      </c>
      <c r="N110" s="10">
        <f t="shared" si="3"/>
        <v>37</v>
      </c>
      <c r="O110" s="11">
        <v>44706</v>
      </c>
      <c r="P110" s="11">
        <v>44669</v>
      </c>
      <c r="Q110" s="15" t="s">
        <v>1050</v>
      </c>
      <c r="R110" s="15" t="s">
        <v>55</v>
      </c>
      <c r="S110" s="15" t="s">
        <v>47</v>
      </c>
    </row>
    <row r="111" spans="1:19" ht="50.1" customHeight="1">
      <c r="A111" s="10" t="s">
        <v>2017</v>
      </c>
      <c r="B111" s="11">
        <v>36124</v>
      </c>
      <c r="C111" s="23">
        <f t="shared" si="2"/>
        <v>23.512328767123286</v>
      </c>
      <c r="D111" s="40">
        <v>52</v>
      </c>
      <c r="E111" s="10" t="s">
        <v>2018</v>
      </c>
      <c r="F111" s="10" t="s">
        <v>156</v>
      </c>
      <c r="G111" s="10" t="s">
        <v>22</v>
      </c>
      <c r="H111" s="10" t="s">
        <v>66</v>
      </c>
      <c r="I111" s="10" t="s">
        <v>35</v>
      </c>
      <c r="J111" s="10" t="s">
        <v>300</v>
      </c>
      <c r="K111" s="10" t="s">
        <v>26</v>
      </c>
      <c r="L111" s="10" t="s">
        <v>2019</v>
      </c>
      <c r="M111" s="10" t="s">
        <v>28</v>
      </c>
      <c r="N111" s="10">
        <f t="shared" si="3"/>
        <v>0</v>
      </c>
      <c r="O111" s="11">
        <v>44706</v>
      </c>
      <c r="P111" s="11">
        <v>44706</v>
      </c>
      <c r="Q111" s="15" t="s">
        <v>66</v>
      </c>
      <c r="R111" s="15" t="s">
        <v>55</v>
      </c>
      <c r="S111" s="15" t="s">
        <v>69</v>
      </c>
    </row>
    <row r="112" spans="1:19" ht="50.1" customHeight="1">
      <c r="A112" s="10" t="s">
        <v>2020</v>
      </c>
      <c r="B112" s="11">
        <v>42226</v>
      </c>
      <c r="C112" s="23">
        <f t="shared" si="2"/>
        <v>6.7753424657534245</v>
      </c>
      <c r="D112" s="40">
        <v>44</v>
      </c>
      <c r="E112" s="10" t="s">
        <v>382</v>
      </c>
      <c r="F112" s="10" t="s">
        <v>194</v>
      </c>
      <c r="G112" s="10" t="s">
        <v>33</v>
      </c>
      <c r="H112" s="10" t="s">
        <v>59</v>
      </c>
      <c r="I112" s="10" t="s">
        <v>35</v>
      </c>
      <c r="J112" s="10" t="s">
        <v>1482</v>
      </c>
      <c r="K112" s="10" t="s">
        <v>250</v>
      </c>
      <c r="L112" s="10" t="s">
        <v>2021</v>
      </c>
      <c r="M112" s="10" t="s">
        <v>28</v>
      </c>
      <c r="N112" s="10">
        <f t="shared" si="3"/>
        <v>7</v>
      </c>
      <c r="O112" s="11">
        <v>44706</v>
      </c>
      <c r="P112" s="11">
        <v>44699</v>
      </c>
      <c r="Q112" s="15" t="s">
        <v>2022</v>
      </c>
      <c r="R112" s="15" t="s">
        <v>55</v>
      </c>
      <c r="S112" s="15" t="s">
        <v>47</v>
      </c>
    </row>
    <row r="113" spans="1:20" ht="50.1" customHeight="1">
      <c r="A113" s="10" t="s">
        <v>2028</v>
      </c>
      <c r="B113" s="11">
        <v>42555</v>
      </c>
      <c r="C113" s="23">
        <f t="shared" si="2"/>
        <v>5.8630136986301373</v>
      </c>
      <c r="D113" s="40">
        <v>32</v>
      </c>
      <c r="E113" s="10" t="s">
        <v>2029</v>
      </c>
      <c r="F113" s="10" t="s">
        <v>80</v>
      </c>
      <c r="G113" s="10" t="s">
        <v>33</v>
      </c>
      <c r="H113" s="10" t="s">
        <v>51</v>
      </c>
      <c r="I113" s="10" t="s">
        <v>35</v>
      </c>
      <c r="J113" s="10" t="s">
        <v>221</v>
      </c>
      <c r="K113" s="10" t="s">
        <v>36</v>
      </c>
      <c r="L113" s="10" t="s">
        <v>2030</v>
      </c>
      <c r="M113" s="10" t="s">
        <v>28</v>
      </c>
      <c r="N113" s="10">
        <f t="shared" si="3"/>
        <v>19</v>
      </c>
      <c r="O113" s="11">
        <v>44714</v>
      </c>
      <c r="P113" s="11">
        <v>44695</v>
      </c>
      <c r="Q113" s="15" t="s">
        <v>650</v>
      </c>
      <c r="R113" s="15" t="s">
        <v>651</v>
      </c>
      <c r="S113" s="15" t="s">
        <v>1796</v>
      </c>
    </row>
    <row r="114" spans="1:20" ht="50.1" customHeight="1">
      <c r="A114" s="10" t="s">
        <v>2031</v>
      </c>
      <c r="B114" s="11">
        <v>44466</v>
      </c>
      <c r="C114" s="23">
        <f t="shared" si="2"/>
        <v>0.65753424657534243</v>
      </c>
      <c r="D114" s="40">
        <v>29</v>
      </c>
      <c r="E114" s="10" t="s">
        <v>2032</v>
      </c>
      <c r="F114" s="10" t="s">
        <v>50</v>
      </c>
      <c r="G114" s="10" t="s">
        <v>33</v>
      </c>
      <c r="H114" s="10" t="s">
        <v>51</v>
      </c>
      <c r="I114" s="10" t="s">
        <v>35</v>
      </c>
      <c r="J114" s="10" t="s">
        <v>139</v>
      </c>
      <c r="K114" s="10" t="s">
        <v>36</v>
      </c>
      <c r="L114" s="10" t="s">
        <v>2033</v>
      </c>
      <c r="M114" s="10" t="s">
        <v>28</v>
      </c>
      <c r="N114" s="10">
        <f t="shared" si="3"/>
        <v>1</v>
      </c>
      <c r="O114" s="11">
        <v>44707</v>
      </c>
      <c r="P114" s="11">
        <v>44706</v>
      </c>
      <c r="Q114" s="16" t="s">
        <v>650</v>
      </c>
      <c r="R114" s="16" t="s">
        <v>2034</v>
      </c>
      <c r="S114" s="16" t="s">
        <v>1796</v>
      </c>
    </row>
    <row r="115" spans="1:20" ht="50.1" customHeight="1">
      <c r="A115" s="10" t="s">
        <v>2035</v>
      </c>
      <c r="B115" s="11">
        <v>39995</v>
      </c>
      <c r="C115" s="23">
        <f t="shared" si="2"/>
        <v>12.90958904109589</v>
      </c>
      <c r="D115" s="40">
        <v>57</v>
      </c>
      <c r="E115" s="10" t="s">
        <v>2036</v>
      </c>
      <c r="F115" s="10" t="s">
        <v>202</v>
      </c>
      <c r="G115" s="10" t="s">
        <v>423</v>
      </c>
      <c r="H115" s="10" t="s">
        <v>250</v>
      </c>
      <c r="I115" s="10" t="s">
        <v>35</v>
      </c>
      <c r="J115" s="10" t="s">
        <v>300</v>
      </c>
      <c r="K115" s="10" t="s">
        <v>26</v>
      </c>
      <c r="L115" s="10" t="s">
        <v>2037</v>
      </c>
      <c r="M115" s="10" t="s">
        <v>28</v>
      </c>
      <c r="N115" s="10">
        <f t="shared" si="3"/>
        <v>6</v>
      </c>
      <c r="O115" s="11">
        <v>44713</v>
      </c>
      <c r="P115" s="11">
        <v>44707</v>
      </c>
      <c r="Q115" s="15" t="s">
        <v>1523</v>
      </c>
      <c r="R115" s="15" t="s">
        <v>55</v>
      </c>
      <c r="S115" s="15" t="s">
        <v>47</v>
      </c>
    </row>
    <row r="116" spans="1:20" ht="50.1" customHeight="1">
      <c r="A116" s="10" t="s">
        <v>2038</v>
      </c>
      <c r="B116" s="11">
        <v>43584</v>
      </c>
      <c r="C116" s="23">
        <f t="shared" si="2"/>
        <v>3.0465753424657533</v>
      </c>
      <c r="D116" s="40">
        <v>27</v>
      </c>
      <c r="E116" s="10" t="s">
        <v>2039</v>
      </c>
      <c r="F116" s="10" t="s">
        <v>194</v>
      </c>
      <c r="G116" s="10" t="s">
        <v>33</v>
      </c>
      <c r="H116" s="10" t="s">
        <v>51</v>
      </c>
      <c r="I116" s="10" t="s">
        <v>35</v>
      </c>
      <c r="J116" s="10" t="s">
        <v>1929</v>
      </c>
      <c r="K116" s="10" t="s">
        <v>250</v>
      </c>
      <c r="L116" s="10" t="s">
        <v>2040</v>
      </c>
      <c r="M116" s="10" t="s">
        <v>28</v>
      </c>
      <c r="N116" s="10">
        <f t="shared" si="3"/>
        <v>11</v>
      </c>
      <c r="O116" s="11">
        <v>44707</v>
      </c>
      <c r="P116" s="11">
        <v>44696</v>
      </c>
      <c r="Q116" s="15" t="s">
        <v>38</v>
      </c>
      <c r="R116" s="15" t="s">
        <v>897</v>
      </c>
      <c r="S116" s="15" t="s">
        <v>47</v>
      </c>
    </row>
    <row r="117" spans="1:20" ht="50.1" customHeight="1">
      <c r="A117" s="10" t="s">
        <v>2041</v>
      </c>
      <c r="B117" s="11">
        <v>44669</v>
      </c>
      <c r="C117" s="23">
        <f t="shared" si="2"/>
        <v>0.10410958904109589</v>
      </c>
      <c r="D117" s="40">
        <v>22</v>
      </c>
      <c r="E117" s="10" t="s">
        <v>2042</v>
      </c>
      <c r="F117" s="10" t="s">
        <v>344</v>
      </c>
      <c r="G117" s="10" t="s">
        <v>22</v>
      </c>
      <c r="H117" s="10" t="s">
        <v>23</v>
      </c>
      <c r="I117" s="10" t="s">
        <v>35</v>
      </c>
      <c r="J117" s="10" t="s">
        <v>2043</v>
      </c>
      <c r="K117" s="10" t="s">
        <v>60</v>
      </c>
      <c r="L117" s="10" t="s">
        <v>2044</v>
      </c>
      <c r="M117" s="10" t="s">
        <v>28</v>
      </c>
      <c r="N117" s="10">
        <f t="shared" si="3"/>
        <v>7</v>
      </c>
      <c r="O117" s="11">
        <v>44714</v>
      </c>
      <c r="P117" s="11">
        <v>44707</v>
      </c>
      <c r="Q117" s="16" t="s">
        <v>1421</v>
      </c>
      <c r="R117" s="16">
        <v>1</v>
      </c>
      <c r="S117" s="16" t="s">
        <v>47</v>
      </c>
    </row>
    <row r="118" spans="1:20" ht="50.1" customHeight="1">
      <c r="A118" s="10" t="s">
        <v>2045</v>
      </c>
      <c r="B118" s="11">
        <v>42257</v>
      </c>
      <c r="C118" s="23">
        <f t="shared" si="2"/>
        <v>6.7123287671232879</v>
      </c>
      <c r="D118" s="40">
        <v>28</v>
      </c>
      <c r="E118" s="10" t="s">
        <v>2046</v>
      </c>
      <c r="F118" s="10" t="s">
        <v>129</v>
      </c>
      <c r="G118" s="10" t="s">
        <v>22</v>
      </c>
      <c r="H118" s="10" t="s">
        <v>173</v>
      </c>
      <c r="I118" s="10" t="s">
        <v>35</v>
      </c>
      <c r="J118" s="10" t="s">
        <v>292</v>
      </c>
      <c r="K118" s="10" t="s">
        <v>26</v>
      </c>
      <c r="L118" s="10" t="s">
        <v>2047</v>
      </c>
      <c r="M118" s="10" t="s">
        <v>28</v>
      </c>
      <c r="N118" s="10">
        <f t="shared" si="3"/>
        <v>0</v>
      </c>
      <c r="O118" s="11">
        <v>44707</v>
      </c>
      <c r="P118" s="11">
        <v>44707</v>
      </c>
      <c r="Q118" s="16" t="s">
        <v>136</v>
      </c>
      <c r="R118" s="16" t="s">
        <v>55</v>
      </c>
      <c r="S118" s="16" t="s">
        <v>346</v>
      </c>
    </row>
    <row r="119" spans="1:20" ht="50.1" customHeight="1">
      <c r="A119" s="10" t="s">
        <v>2052</v>
      </c>
      <c r="B119" s="11">
        <v>44648</v>
      </c>
      <c r="C119" s="23">
        <f t="shared" si="2"/>
        <v>0.16438356164383561</v>
      </c>
      <c r="D119" s="40">
        <v>39</v>
      </c>
      <c r="E119" s="10" t="s">
        <v>2053</v>
      </c>
      <c r="F119" s="10" t="s">
        <v>21</v>
      </c>
      <c r="G119" s="10" t="s">
        <v>33</v>
      </c>
      <c r="H119" s="10" t="s">
        <v>51</v>
      </c>
      <c r="I119" s="10" t="s">
        <v>35</v>
      </c>
      <c r="J119" s="10" t="s">
        <v>620</v>
      </c>
      <c r="K119" s="10" t="s">
        <v>26</v>
      </c>
      <c r="L119" s="10" t="s">
        <v>2054</v>
      </c>
      <c r="M119" s="10" t="s">
        <v>28</v>
      </c>
      <c r="N119" s="10">
        <f t="shared" si="3"/>
        <v>7</v>
      </c>
      <c r="O119" s="11">
        <v>44715</v>
      </c>
      <c r="P119" s="11">
        <v>44708</v>
      </c>
      <c r="Q119" s="16" t="s">
        <v>1087</v>
      </c>
      <c r="R119" s="16" t="s">
        <v>55</v>
      </c>
      <c r="S119" s="16" t="s">
        <v>47</v>
      </c>
    </row>
    <row r="120" spans="1:20" ht="50.1" customHeight="1">
      <c r="A120" s="10" t="s">
        <v>2055</v>
      </c>
      <c r="B120" s="11">
        <v>44473</v>
      </c>
      <c r="C120" s="23">
        <f t="shared" si="2"/>
        <v>0.60821917808219184</v>
      </c>
      <c r="D120" s="40">
        <v>30</v>
      </c>
      <c r="E120" s="10" t="s">
        <v>2056</v>
      </c>
      <c r="F120" s="10" t="s">
        <v>178</v>
      </c>
      <c r="G120" s="10" t="s">
        <v>33</v>
      </c>
      <c r="H120" s="10" t="s">
        <v>73</v>
      </c>
      <c r="I120" s="10" t="s">
        <v>35</v>
      </c>
      <c r="J120" s="10" t="s">
        <v>25</v>
      </c>
      <c r="K120" s="10" t="s">
        <v>36</v>
      </c>
      <c r="L120" s="10" t="s">
        <v>2057</v>
      </c>
      <c r="M120" s="10" t="s">
        <v>28</v>
      </c>
      <c r="N120" s="10">
        <f t="shared" si="3"/>
        <v>19</v>
      </c>
      <c r="O120" s="11">
        <v>44714</v>
      </c>
      <c r="P120" s="11">
        <v>44695</v>
      </c>
      <c r="Q120" s="15" t="s">
        <v>650</v>
      </c>
      <c r="R120" s="15" t="s">
        <v>1795</v>
      </c>
      <c r="S120" s="15" t="s">
        <v>1796</v>
      </c>
    </row>
    <row r="121" spans="1:20" ht="50.1" customHeight="1">
      <c r="A121" s="10" t="s">
        <v>2058</v>
      </c>
      <c r="B121" s="11">
        <v>44459</v>
      </c>
      <c r="C121" s="23">
        <f t="shared" si="2"/>
        <v>0.67671232876712328</v>
      </c>
      <c r="D121" s="40">
        <v>38</v>
      </c>
      <c r="E121" s="10" t="s">
        <v>2059</v>
      </c>
      <c r="F121" s="10" t="s">
        <v>194</v>
      </c>
      <c r="G121" s="10" t="s">
        <v>33</v>
      </c>
      <c r="H121" s="10" t="s">
        <v>51</v>
      </c>
      <c r="I121" s="10" t="s">
        <v>35</v>
      </c>
      <c r="J121" s="10" t="s">
        <v>25</v>
      </c>
      <c r="K121" s="10" t="s">
        <v>36</v>
      </c>
      <c r="L121" s="10" t="s">
        <v>2060</v>
      </c>
      <c r="M121" s="10" t="s">
        <v>28</v>
      </c>
      <c r="N121" s="10">
        <f t="shared" si="3"/>
        <v>12</v>
      </c>
      <c r="O121" s="11">
        <v>44718</v>
      </c>
      <c r="P121" s="11">
        <v>44706</v>
      </c>
      <c r="Q121" s="15" t="s">
        <v>650</v>
      </c>
      <c r="R121" s="15" t="s">
        <v>651</v>
      </c>
      <c r="S121" s="15" t="s">
        <v>1796</v>
      </c>
    </row>
    <row r="122" spans="1:20" ht="50.1" customHeight="1">
      <c r="A122" s="10" t="s">
        <v>2061</v>
      </c>
      <c r="B122" s="11">
        <v>42828</v>
      </c>
      <c r="C122" s="23">
        <f t="shared" si="2"/>
        <v>5.1479452054794521</v>
      </c>
      <c r="D122" s="40">
        <v>31</v>
      </c>
      <c r="E122" s="10" t="s">
        <v>2062</v>
      </c>
      <c r="F122" s="10" t="s">
        <v>202</v>
      </c>
      <c r="G122" s="10" t="s">
        <v>33</v>
      </c>
      <c r="H122" s="10" t="s">
        <v>51</v>
      </c>
      <c r="I122" s="10" t="s">
        <v>35</v>
      </c>
      <c r="J122" s="10" t="s">
        <v>150</v>
      </c>
      <c r="K122" s="10" t="s">
        <v>26</v>
      </c>
      <c r="L122" s="10" t="s">
        <v>2063</v>
      </c>
      <c r="M122" s="10" t="s">
        <v>28</v>
      </c>
      <c r="N122" s="10">
        <f t="shared" si="3"/>
        <v>7</v>
      </c>
      <c r="O122" s="11">
        <v>44714</v>
      </c>
      <c r="P122" s="11">
        <v>44707</v>
      </c>
      <c r="Q122" s="16" t="s">
        <v>650</v>
      </c>
      <c r="R122" s="16" t="s">
        <v>1795</v>
      </c>
      <c r="S122" s="16" t="s">
        <v>47</v>
      </c>
    </row>
    <row r="123" spans="1:20" ht="50.1" customHeight="1">
      <c r="A123" s="10" t="s">
        <v>2064</v>
      </c>
      <c r="B123" s="11">
        <v>44676</v>
      </c>
      <c r="C123" s="23">
        <f t="shared" si="2"/>
        <v>9.0410958904109592E-2</v>
      </c>
      <c r="D123" s="40">
        <v>35</v>
      </c>
      <c r="E123" s="10" t="s">
        <v>2065</v>
      </c>
      <c r="F123" s="10" t="s">
        <v>194</v>
      </c>
      <c r="G123" s="10" t="s">
        <v>33</v>
      </c>
      <c r="H123" s="10" t="s">
        <v>51</v>
      </c>
      <c r="I123" s="10" t="s">
        <v>35</v>
      </c>
      <c r="J123" s="10" t="s">
        <v>234</v>
      </c>
      <c r="K123" s="10" t="s">
        <v>250</v>
      </c>
      <c r="L123" s="10" t="s">
        <v>2066</v>
      </c>
      <c r="M123" s="10" t="s">
        <v>28</v>
      </c>
      <c r="N123" s="10">
        <f t="shared" si="3"/>
        <v>5</v>
      </c>
      <c r="O123" s="11">
        <v>44714</v>
      </c>
      <c r="P123" s="11">
        <v>44709</v>
      </c>
      <c r="Q123" s="16" t="s">
        <v>650</v>
      </c>
      <c r="R123" s="16" t="s">
        <v>1054</v>
      </c>
      <c r="S123" s="16" t="s">
        <v>1796</v>
      </c>
    </row>
    <row r="124" spans="1:20" ht="50.1" customHeight="1">
      <c r="A124" s="10" t="s">
        <v>2067</v>
      </c>
      <c r="B124" s="11">
        <v>42885</v>
      </c>
      <c r="C124" s="23">
        <f t="shared" si="2"/>
        <v>4.9917808219178079</v>
      </c>
      <c r="D124" s="40">
        <v>36</v>
      </c>
      <c r="E124" s="10" t="s">
        <v>2068</v>
      </c>
      <c r="F124" s="10" t="s">
        <v>50</v>
      </c>
      <c r="G124" s="10" t="s">
        <v>33</v>
      </c>
      <c r="H124" s="10" t="s">
        <v>59</v>
      </c>
      <c r="I124" s="10" t="s">
        <v>35</v>
      </c>
      <c r="J124" s="10" t="s">
        <v>571</v>
      </c>
      <c r="K124" s="10" t="s">
        <v>60</v>
      </c>
      <c r="L124" s="10" t="s">
        <v>2069</v>
      </c>
      <c r="M124" s="10" t="s">
        <v>28</v>
      </c>
      <c r="N124" s="10">
        <f t="shared" si="3"/>
        <v>3</v>
      </c>
      <c r="O124" s="11">
        <v>44710</v>
      </c>
      <c r="P124" s="11">
        <v>44707</v>
      </c>
      <c r="Q124" s="16" t="s">
        <v>1050</v>
      </c>
      <c r="R124" s="16" t="s">
        <v>55</v>
      </c>
      <c r="S124" s="16" t="s">
        <v>47</v>
      </c>
      <c r="T124" s="20"/>
    </row>
    <row r="125" spans="1:20" ht="50.1" customHeight="1">
      <c r="A125" s="10" t="s">
        <v>2070</v>
      </c>
      <c r="B125" s="11">
        <v>44627</v>
      </c>
      <c r="C125" s="23">
        <f t="shared" si="2"/>
        <v>0.2</v>
      </c>
      <c r="D125" s="40">
        <v>42</v>
      </c>
      <c r="E125" s="10" t="s">
        <v>2071</v>
      </c>
      <c r="F125" s="10" t="s">
        <v>148</v>
      </c>
      <c r="G125" s="10" t="s">
        <v>33</v>
      </c>
      <c r="H125" s="10" t="s">
        <v>81</v>
      </c>
      <c r="I125" s="10" t="s">
        <v>35</v>
      </c>
      <c r="J125" s="10" t="s">
        <v>213</v>
      </c>
      <c r="K125" s="10" t="s">
        <v>26</v>
      </c>
      <c r="L125" s="10" t="s">
        <v>2072</v>
      </c>
      <c r="M125" s="10" t="s">
        <v>28</v>
      </c>
      <c r="N125" s="10">
        <f t="shared" si="3"/>
        <v>15</v>
      </c>
      <c r="O125" s="11">
        <v>44715</v>
      </c>
      <c r="P125" s="11">
        <v>44700</v>
      </c>
      <c r="Q125" s="20" t="s">
        <v>302</v>
      </c>
      <c r="R125" s="20" t="s">
        <v>55</v>
      </c>
      <c r="S125" s="20" t="s">
        <v>47</v>
      </c>
      <c r="T125" s="20"/>
    </row>
    <row r="126" spans="1:20" ht="50.1" customHeight="1">
      <c r="A126" s="10" t="s">
        <v>2073</v>
      </c>
      <c r="B126" s="11">
        <v>41918</v>
      </c>
      <c r="C126" s="23">
        <f t="shared" si="2"/>
        <v>7.6493150684931503</v>
      </c>
      <c r="D126" s="40">
        <v>51</v>
      </c>
      <c r="E126" s="10" t="s">
        <v>2074</v>
      </c>
      <c r="F126" s="10" t="s">
        <v>50</v>
      </c>
      <c r="G126" s="10" t="s">
        <v>22</v>
      </c>
      <c r="H126" s="10" t="s">
        <v>363</v>
      </c>
      <c r="I126" s="10" t="s">
        <v>35</v>
      </c>
      <c r="J126" s="10" t="s">
        <v>221</v>
      </c>
      <c r="K126" s="10" t="s">
        <v>36</v>
      </c>
      <c r="L126" s="10" t="s">
        <v>2075</v>
      </c>
      <c r="M126" s="10" t="s">
        <v>28</v>
      </c>
      <c r="N126" s="10">
        <f t="shared" si="3"/>
        <v>7</v>
      </c>
      <c r="O126" s="11">
        <v>44717</v>
      </c>
      <c r="P126" s="11">
        <v>44710</v>
      </c>
      <c r="Q126" s="16" t="s">
        <v>29</v>
      </c>
      <c r="R126" s="16">
        <v>10</v>
      </c>
      <c r="S126" s="16" t="s">
        <v>47</v>
      </c>
      <c r="T126" s="20"/>
    </row>
    <row r="127" spans="1:20" ht="50.1" customHeight="1">
      <c r="A127" s="10" t="s">
        <v>2076</v>
      </c>
      <c r="B127" s="11">
        <v>44348</v>
      </c>
      <c r="C127" s="23">
        <f t="shared" si="2"/>
        <v>0.9945205479452055</v>
      </c>
      <c r="D127" s="40">
        <v>24</v>
      </c>
      <c r="E127" s="10" t="s">
        <v>2077</v>
      </c>
      <c r="F127" s="10" t="s">
        <v>58</v>
      </c>
      <c r="G127" s="10" t="s">
        <v>423</v>
      </c>
      <c r="H127" s="10" t="s">
        <v>424</v>
      </c>
      <c r="I127" s="10" t="s">
        <v>35</v>
      </c>
      <c r="J127" s="10" t="s">
        <v>300</v>
      </c>
      <c r="K127" s="10" t="s">
        <v>26</v>
      </c>
      <c r="L127" s="10" t="s">
        <v>2078</v>
      </c>
      <c r="M127" s="10" t="s">
        <v>28</v>
      </c>
      <c r="N127" s="10">
        <f t="shared" si="3"/>
        <v>1</v>
      </c>
      <c r="O127" s="11">
        <v>44712</v>
      </c>
      <c r="P127" s="11">
        <v>44711</v>
      </c>
      <c r="Q127" s="20" t="s">
        <v>1523</v>
      </c>
      <c r="R127" s="20" t="s">
        <v>55</v>
      </c>
      <c r="S127" s="20" t="s">
        <v>47</v>
      </c>
      <c r="T127" s="20"/>
    </row>
    <row r="128" spans="1:20" ht="50.1" customHeight="1">
      <c r="A128" s="10" t="s">
        <v>2079</v>
      </c>
      <c r="B128" s="11">
        <v>35375</v>
      </c>
      <c r="C128" s="23">
        <f t="shared" si="2"/>
        <v>25.580821917808219</v>
      </c>
      <c r="D128" s="40">
        <v>45</v>
      </c>
      <c r="E128" s="10" t="s">
        <v>2080</v>
      </c>
      <c r="F128" s="10" t="s">
        <v>156</v>
      </c>
      <c r="G128" s="10" t="s">
        <v>33</v>
      </c>
      <c r="H128" s="10" t="s">
        <v>51</v>
      </c>
      <c r="I128" s="10" t="s">
        <v>35</v>
      </c>
      <c r="J128" s="10" t="s">
        <v>25</v>
      </c>
      <c r="K128" s="10" t="s">
        <v>36</v>
      </c>
      <c r="L128" s="10" t="s">
        <v>2081</v>
      </c>
      <c r="M128" s="10" t="s">
        <v>28</v>
      </c>
      <c r="N128" s="10">
        <f t="shared" si="3"/>
        <v>1</v>
      </c>
      <c r="O128" s="11">
        <v>44713</v>
      </c>
      <c r="P128" s="11">
        <v>44712</v>
      </c>
      <c r="Q128" s="20" t="s">
        <v>125</v>
      </c>
      <c r="R128" s="20">
        <v>2</v>
      </c>
      <c r="S128" s="20" t="s">
        <v>126</v>
      </c>
      <c r="T128" s="20"/>
    </row>
    <row r="129" spans="1:20" ht="50.1" customHeight="1">
      <c r="A129" s="10" t="s">
        <v>2082</v>
      </c>
      <c r="B129" s="11">
        <v>44434</v>
      </c>
      <c r="C129" s="23">
        <f t="shared" si="2"/>
        <v>0.75890410958904109</v>
      </c>
      <c r="D129" s="40">
        <v>57</v>
      </c>
      <c r="E129" s="10" t="s">
        <v>2083</v>
      </c>
      <c r="F129" s="10" t="s">
        <v>80</v>
      </c>
      <c r="G129" s="10" t="s">
        <v>400</v>
      </c>
      <c r="H129" s="10" t="s">
        <v>179</v>
      </c>
      <c r="I129" s="10" t="s">
        <v>35</v>
      </c>
      <c r="J129" s="10" t="s">
        <v>292</v>
      </c>
      <c r="K129" s="10" t="s">
        <v>26</v>
      </c>
      <c r="L129" s="10" t="s">
        <v>2084</v>
      </c>
      <c r="M129" s="10" t="s">
        <v>28</v>
      </c>
      <c r="N129" s="10">
        <f t="shared" si="3"/>
        <v>2</v>
      </c>
      <c r="O129" s="11">
        <v>44713</v>
      </c>
      <c r="P129" s="11">
        <v>44711</v>
      </c>
      <c r="Q129" s="20" t="s">
        <v>402</v>
      </c>
      <c r="R129" s="20" t="s">
        <v>55</v>
      </c>
      <c r="S129" s="20" t="s">
        <v>153</v>
      </c>
      <c r="T129" s="20"/>
    </row>
    <row r="130" spans="1:20" ht="50.1" customHeight="1">
      <c r="A130" s="10" t="s">
        <v>2085</v>
      </c>
      <c r="B130" s="11">
        <v>40133</v>
      </c>
      <c r="C130" s="23">
        <f t="shared" si="2"/>
        <v>12.506849315068493</v>
      </c>
      <c r="D130" s="40">
        <v>53</v>
      </c>
      <c r="E130" s="10" t="s">
        <v>2086</v>
      </c>
      <c r="F130" s="10" t="s">
        <v>1768</v>
      </c>
      <c r="G130" s="10" t="s">
        <v>22</v>
      </c>
      <c r="H130" s="10" t="s">
        <v>23</v>
      </c>
      <c r="I130" s="10" t="s">
        <v>35</v>
      </c>
      <c r="J130" s="10" t="s">
        <v>230</v>
      </c>
      <c r="K130" s="10" t="s">
        <v>26</v>
      </c>
      <c r="L130" s="10" t="s">
        <v>2087</v>
      </c>
      <c r="M130" s="10" t="s">
        <v>28</v>
      </c>
      <c r="N130" s="10">
        <f t="shared" si="3"/>
        <v>17</v>
      </c>
      <c r="O130" s="11">
        <v>44715</v>
      </c>
      <c r="P130" s="11">
        <v>44698</v>
      </c>
      <c r="Q130" s="20" t="s">
        <v>1421</v>
      </c>
      <c r="R130" s="20" t="s">
        <v>55</v>
      </c>
      <c r="S130" s="20" t="s">
        <v>47</v>
      </c>
      <c r="T130" s="20"/>
    </row>
    <row r="131" spans="1:20" ht="50.1" customHeight="1">
      <c r="A131" s="10" t="s">
        <v>2095</v>
      </c>
      <c r="B131" s="11">
        <v>44634</v>
      </c>
      <c r="C131" s="23">
        <f t="shared" ref="C131:C136" si="4">(P131-B131)/365</f>
        <v>0.2</v>
      </c>
      <c r="D131" s="40">
        <v>52</v>
      </c>
      <c r="E131" s="10" t="s">
        <v>2096</v>
      </c>
      <c r="F131" s="10" t="s">
        <v>72</v>
      </c>
      <c r="G131" s="10" t="s">
        <v>22</v>
      </c>
      <c r="H131" s="10" t="s">
        <v>23</v>
      </c>
      <c r="I131" s="10" t="s">
        <v>35</v>
      </c>
      <c r="J131" s="10" t="s">
        <v>292</v>
      </c>
      <c r="K131" s="10" t="s">
        <v>26</v>
      </c>
      <c r="L131" s="10" t="s">
        <v>2097</v>
      </c>
      <c r="M131" s="10" t="s">
        <v>28</v>
      </c>
      <c r="N131" s="10">
        <f t="shared" ref="N131:N136" si="5">O131-P131</f>
        <v>8</v>
      </c>
      <c r="O131" s="11">
        <v>44715</v>
      </c>
      <c r="P131" s="11">
        <v>44707</v>
      </c>
      <c r="Q131" s="16" t="s">
        <v>1421</v>
      </c>
      <c r="R131" s="16">
        <v>1</v>
      </c>
      <c r="S131" s="16" t="s">
        <v>47</v>
      </c>
      <c r="T131" s="20"/>
    </row>
    <row r="132" spans="1:20" ht="50.1" customHeight="1">
      <c r="A132" s="10" t="s">
        <v>2101</v>
      </c>
      <c r="B132" s="11">
        <v>39127</v>
      </c>
      <c r="C132" s="23">
        <f t="shared" si="4"/>
        <v>15.260273972602739</v>
      </c>
      <c r="D132" s="40">
        <v>45</v>
      </c>
      <c r="E132" s="10" t="s">
        <v>2102</v>
      </c>
      <c r="F132" s="10" t="s">
        <v>178</v>
      </c>
      <c r="G132" s="10" t="s">
        <v>33</v>
      </c>
      <c r="H132" s="10" t="s">
        <v>51</v>
      </c>
      <c r="I132" s="10" t="s">
        <v>35</v>
      </c>
      <c r="J132" s="10" t="s">
        <v>249</v>
      </c>
      <c r="K132" s="10" t="s">
        <v>26</v>
      </c>
      <c r="L132" s="10" t="s">
        <v>2103</v>
      </c>
      <c r="M132" s="10" t="s">
        <v>28</v>
      </c>
      <c r="N132" s="10">
        <f t="shared" si="5"/>
        <v>18</v>
      </c>
      <c r="O132" s="11">
        <v>44715</v>
      </c>
      <c r="P132" s="11">
        <v>44697</v>
      </c>
      <c r="Q132" s="20" t="s">
        <v>38</v>
      </c>
      <c r="R132" s="20">
        <v>3</v>
      </c>
      <c r="S132" s="20" t="s">
        <v>39</v>
      </c>
      <c r="T132" s="20"/>
    </row>
    <row r="133" spans="1:20" ht="50.1" customHeight="1">
      <c r="A133" s="10" t="s">
        <v>2119</v>
      </c>
      <c r="B133" s="11">
        <v>44378</v>
      </c>
      <c r="C133" s="23">
        <f t="shared" si="4"/>
        <v>0.89863013698630134</v>
      </c>
      <c r="D133" s="40">
        <v>52</v>
      </c>
      <c r="E133" s="10" t="s">
        <v>2120</v>
      </c>
      <c r="F133" s="10" t="s">
        <v>80</v>
      </c>
      <c r="G133" s="10" t="s">
        <v>400</v>
      </c>
      <c r="H133" s="10" t="s">
        <v>437</v>
      </c>
      <c r="I133" s="10" t="s">
        <v>35</v>
      </c>
      <c r="J133" s="10" t="s">
        <v>86</v>
      </c>
      <c r="K133" s="10" t="s">
        <v>26</v>
      </c>
      <c r="L133" s="10" t="s">
        <v>2121</v>
      </c>
      <c r="M133" s="10" t="s">
        <v>28</v>
      </c>
      <c r="N133" s="10">
        <f t="shared" si="5"/>
        <v>12</v>
      </c>
      <c r="O133" s="11">
        <v>44718</v>
      </c>
      <c r="P133" s="11">
        <v>44706</v>
      </c>
      <c r="Q133" s="20" t="s">
        <v>402</v>
      </c>
      <c r="R133" s="20" t="s">
        <v>55</v>
      </c>
      <c r="S133" s="20" t="s">
        <v>153</v>
      </c>
      <c r="T133" s="20"/>
    </row>
    <row r="134" spans="1:20" ht="50.1" customHeight="1">
      <c r="A134" s="10" t="s">
        <v>2122</v>
      </c>
      <c r="B134" s="11">
        <v>44634</v>
      </c>
      <c r="C134" s="23">
        <f t="shared" si="4"/>
        <v>0.21095890410958903</v>
      </c>
      <c r="D134" s="40">
        <v>31</v>
      </c>
      <c r="E134" s="10" t="s">
        <v>2123</v>
      </c>
      <c r="F134" s="10" t="s">
        <v>58</v>
      </c>
      <c r="G134" s="10" t="s">
        <v>33</v>
      </c>
      <c r="H134" s="10" t="s">
        <v>2124</v>
      </c>
      <c r="I134" s="10" t="s">
        <v>35</v>
      </c>
      <c r="J134" s="10" t="s">
        <v>86</v>
      </c>
      <c r="K134" s="10" t="s">
        <v>36</v>
      </c>
      <c r="L134" s="10" t="s">
        <v>2125</v>
      </c>
      <c r="M134" s="10" t="s">
        <v>28</v>
      </c>
      <c r="N134" s="10">
        <f t="shared" si="5"/>
        <v>5</v>
      </c>
      <c r="O134" s="11">
        <v>44716</v>
      </c>
      <c r="P134" s="11">
        <v>44711</v>
      </c>
      <c r="Q134" s="20" t="s">
        <v>125</v>
      </c>
      <c r="R134" s="20">
        <v>2</v>
      </c>
      <c r="S134" s="20" t="s">
        <v>126</v>
      </c>
      <c r="T134" s="20"/>
    </row>
    <row r="135" spans="1:20" ht="50.1" customHeight="1">
      <c r="A135" s="10" t="s">
        <v>2148</v>
      </c>
      <c r="B135" s="11">
        <v>44441</v>
      </c>
      <c r="C135" s="23">
        <f t="shared" si="4"/>
        <v>0.69863013698630139</v>
      </c>
      <c r="D135" s="40">
        <v>56</v>
      </c>
      <c r="E135" s="10" t="s">
        <v>2149</v>
      </c>
      <c r="F135" s="10" t="s">
        <v>80</v>
      </c>
      <c r="G135" s="10" t="s">
        <v>400</v>
      </c>
      <c r="H135" s="10" t="s">
        <v>437</v>
      </c>
      <c r="I135" s="10" t="s">
        <v>35</v>
      </c>
      <c r="J135" s="10" t="s">
        <v>1802</v>
      </c>
      <c r="K135" s="10" t="s">
        <v>26</v>
      </c>
      <c r="L135" s="10" t="s">
        <v>2150</v>
      </c>
      <c r="M135" s="10" t="s">
        <v>28</v>
      </c>
      <c r="N135" s="10">
        <f t="shared" si="5"/>
        <v>22</v>
      </c>
      <c r="O135" s="11">
        <v>44718</v>
      </c>
      <c r="P135" s="11">
        <v>44696</v>
      </c>
      <c r="Q135" s="20" t="s">
        <v>402</v>
      </c>
      <c r="R135" s="20" t="s">
        <v>55</v>
      </c>
      <c r="S135" s="20" t="s">
        <v>153</v>
      </c>
      <c r="T135" s="20"/>
    </row>
    <row r="136" spans="1:20" ht="50.1" customHeight="1">
      <c r="A136" s="10" t="s">
        <v>2177</v>
      </c>
      <c r="B136" s="11">
        <v>36410</v>
      </c>
      <c r="C136" s="23">
        <f t="shared" si="4"/>
        <v>22.742465753424657</v>
      </c>
      <c r="D136" s="40">
        <v>44</v>
      </c>
      <c r="E136" s="10" t="s">
        <v>2178</v>
      </c>
      <c r="F136" s="10" t="s">
        <v>80</v>
      </c>
      <c r="G136" s="10" t="s">
        <v>33</v>
      </c>
      <c r="H136" s="10" t="s">
        <v>51</v>
      </c>
      <c r="I136" s="10" t="s">
        <v>685</v>
      </c>
      <c r="J136" s="10" t="s">
        <v>249</v>
      </c>
      <c r="K136" s="10"/>
      <c r="L136" s="10" t="s">
        <v>2179</v>
      </c>
      <c r="M136" s="10" t="s">
        <v>28</v>
      </c>
      <c r="N136" s="10">
        <f t="shared" si="5"/>
        <v>8</v>
      </c>
      <c r="O136" s="11">
        <v>44719</v>
      </c>
      <c r="P136" s="11">
        <v>44711</v>
      </c>
      <c r="Q136" s="20" t="s">
        <v>650</v>
      </c>
      <c r="R136" s="20" t="s">
        <v>2180</v>
      </c>
      <c r="S136" s="20" t="s">
        <v>1796</v>
      </c>
      <c r="T136" s="20"/>
    </row>
    <row r="137" spans="1:20">
      <c r="Q137" s="20"/>
      <c r="R137" s="20"/>
      <c r="S137" s="20"/>
      <c r="T137" s="20"/>
    </row>
    <row r="138" spans="1:20">
      <c r="Q138" s="20"/>
      <c r="R138" s="20"/>
      <c r="S138" s="20"/>
      <c r="T138" s="20"/>
    </row>
    <row r="139" spans="1:20">
      <c r="Q139" s="20"/>
      <c r="R139" s="20"/>
      <c r="S139" s="20"/>
      <c r="T139" s="20"/>
    </row>
    <row r="140" spans="1:20">
      <c r="Q140" s="20"/>
      <c r="R140" s="20"/>
      <c r="S140" s="20"/>
      <c r="T140" s="20"/>
    </row>
    <row r="141" spans="1:20">
      <c r="Q141" s="20"/>
      <c r="R141" s="20"/>
      <c r="S141" s="20"/>
      <c r="T141" s="20"/>
    </row>
    <row r="142" spans="1:20">
      <c r="Q142" s="20"/>
      <c r="R142" s="20"/>
      <c r="S142" s="20"/>
      <c r="T142" s="20"/>
    </row>
    <row r="143" spans="1:20">
      <c r="Q143" s="20"/>
      <c r="R143" s="20"/>
      <c r="S143" s="20"/>
      <c r="T143" s="20"/>
    </row>
    <row r="144" spans="1:20">
      <c r="Q144" s="20"/>
      <c r="R144" s="20"/>
      <c r="S144" s="20"/>
      <c r="T144" s="20"/>
    </row>
    <row r="145" spans="17:20">
      <c r="Q145" s="20"/>
      <c r="R145" s="20"/>
      <c r="S145" s="20"/>
      <c r="T145" s="20"/>
    </row>
  </sheetData>
  <autoFilter ref="A1:T136" xr:uid="{22C9A57F-CB94-4CAB-A510-E1A06612A3CC}">
    <filterColumn colId="15">
      <filters>
        <dateGroupItem year="2022" month="5" dateTimeGrouping="month"/>
      </filters>
    </filterColumn>
  </autoFilter>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21C0D-03D8-4113-9157-67EFE1A600D6}">
  <sheetPr filterMode="1">
    <outlinePr summaryBelow="0"/>
  </sheetPr>
  <dimension ref="A1:T130"/>
  <sheetViews>
    <sheetView workbookViewId="0">
      <pane ySplit="1" topLeftCell="A114" activePane="bottomLeft" state="frozen"/>
      <selection activeCell="F1" sqref="F1"/>
      <selection pane="bottomLeft" activeCell="I3" sqref="I3:I130"/>
    </sheetView>
  </sheetViews>
  <sheetFormatPr defaultColWidth="17.28515625" defaultRowHeight="30" customHeight="1"/>
  <cols>
    <col min="3" max="3" width="17.28515625" style="42"/>
  </cols>
  <sheetData>
    <row r="1" spans="1:20" ht="56.25" customHeight="1" thickBot="1">
      <c r="A1" s="9" t="s">
        <v>0</v>
      </c>
      <c r="B1" s="9" t="s">
        <v>1</v>
      </c>
      <c r="C1" s="41" t="s">
        <v>2511</v>
      </c>
      <c r="D1" s="39" t="s">
        <v>3</v>
      </c>
      <c r="E1" s="9" t="s">
        <v>4</v>
      </c>
      <c r="F1" s="9" t="s">
        <v>5</v>
      </c>
      <c r="G1" s="9" t="s">
        <v>6</v>
      </c>
      <c r="H1" s="9" t="s">
        <v>7</v>
      </c>
      <c r="I1" s="9" t="s">
        <v>8</v>
      </c>
      <c r="J1" s="9" t="s">
        <v>9</v>
      </c>
      <c r="K1" s="9" t="s">
        <v>10</v>
      </c>
      <c r="L1" s="9" t="s">
        <v>11</v>
      </c>
      <c r="M1" s="9" t="s">
        <v>12</v>
      </c>
      <c r="N1" s="9" t="s">
        <v>2513</v>
      </c>
      <c r="O1" s="9" t="s">
        <v>13</v>
      </c>
      <c r="P1" s="9" t="s">
        <v>14</v>
      </c>
      <c r="Q1" s="14" t="s">
        <v>15</v>
      </c>
      <c r="R1" s="14" t="s">
        <v>16</v>
      </c>
      <c r="S1" s="14" t="s">
        <v>17</v>
      </c>
      <c r="T1" s="14" t="s">
        <v>18</v>
      </c>
    </row>
    <row r="2" spans="1:20" ht="30" hidden="1" customHeight="1">
      <c r="A2" s="10" t="s">
        <v>1774</v>
      </c>
      <c r="B2" s="11">
        <v>40973</v>
      </c>
      <c r="C2" s="23">
        <f>(P2-B2)/365</f>
        <v>10.156164383561643</v>
      </c>
      <c r="D2" s="40">
        <v>51</v>
      </c>
      <c r="E2" s="10" t="s">
        <v>1775</v>
      </c>
      <c r="F2" s="10" t="s">
        <v>80</v>
      </c>
      <c r="G2" s="10" t="s">
        <v>555</v>
      </c>
      <c r="H2" s="10" t="s">
        <v>556</v>
      </c>
      <c r="I2" s="10" t="s">
        <v>35</v>
      </c>
      <c r="J2" s="10" t="s">
        <v>134</v>
      </c>
      <c r="K2" s="10" t="s">
        <v>60</v>
      </c>
      <c r="L2" s="10" t="s">
        <v>1776</v>
      </c>
      <c r="M2" s="10" t="s">
        <v>28</v>
      </c>
      <c r="N2" s="10">
        <f>O2-P2</f>
        <v>34</v>
      </c>
      <c r="O2" s="11">
        <v>44714</v>
      </c>
      <c r="P2" s="11">
        <v>44680</v>
      </c>
      <c r="Q2" s="10" t="s">
        <v>136</v>
      </c>
      <c r="R2" s="10" t="s">
        <v>55</v>
      </c>
      <c r="S2" s="11" t="s">
        <v>47</v>
      </c>
      <c r="T2" s="11"/>
    </row>
    <row r="3" spans="1:20" ht="30" customHeight="1">
      <c r="A3" s="10" t="s">
        <v>2092</v>
      </c>
      <c r="B3" s="11">
        <v>44606</v>
      </c>
      <c r="C3" s="23">
        <f t="shared" ref="C3:C66" si="0">(P3-B3)/365</f>
        <v>0.29315068493150687</v>
      </c>
      <c r="D3" s="40">
        <v>34</v>
      </c>
      <c r="E3" s="10" t="s">
        <v>2093</v>
      </c>
      <c r="F3" s="10" t="s">
        <v>80</v>
      </c>
      <c r="G3" s="10" t="s">
        <v>33</v>
      </c>
      <c r="H3" s="10" t="s">
        <v>179</v>
      </c>
      <c r="I3" s="10" t="s">
        <v>35</v>
      </c>
      <c r="J3" s="10" t="s">
        <v>249</v>
      </c>
      <c r="K3" s="10" t="s">
        <v>26</v>
      </c>
      <c r="L3" s="10" t="s">
        <v>2094</v>
      </c>
      <c r="M3" s="10" t="s">
        <v>28</v>
      </c>
      <c r="N3" s="10">
        <f t="shared" ref="N3:N66" si="1">O3-P3</f>
        <v>1</v>
      </c>
      <c r="O3" s="11">
        <v>44714</v>
      </c>
      <c r="P3" s="11">
        <v>44713</v>
      </c>
      <c r="Q3" s="10" t="s">
        <v>1531</v>
      </c>
      <c r="R3" s="10" t="s">
        <v>55</v>
      </c>
      <c r="S3" s="11" t="s">
        <v>47</v>
      </c>
      <c r="T3" s="11"/>
    </row>
    <row r="4" spans="1:20" ht="30" hidden="1" customHeight="1">
      <c r="A4" s="10" t="s">
        <v>2004</v>
      </c>
      <c r="B4" s="11">
        <v>42996</v>
      </c>
      <c r="C4" s="23">
        <f t="shared" si="0"/>
        <v>4.3917808219178083</v>
      </c>
      <c r="D4" s="40">
        <v>64</v>
      </c>
      <c r="E4" s="10" t="s">
        <v>2005</v>
      </c>
      <c r="F4" s="10" t="s">
        <v>202</v>
      </c>
      <c r="G4" s="10" t="s">
        <v>22</v>
      </c>
      <c r="H4" s="10" t="s">
        <v>276</v>
      </c>
      <c r="I4" s="10" t="s">
        <v>35</v>
      </c>
      <c r="J4" s="10" t="s">
        <v>1482</v>
      </c>
      <c r="K4" s="10" t="s">
        <v>26</v>
      </c>
      <c r="L4" s="10" t="s">
        <v>2006</v>
      </c>
      <c r="M4" s="10" t="s">
        <v>28</v>
      </c>
      <c r="N4" s="10">
        <f t="shared" si="1"/>
        <v>116</v>
      </c>
      <c r="O4" s="11">
        <v>44715</v>
      </c>
      <c r="P4" s="11">
        <v>44599</v>
      </c>
      <c r="Q4" s="10" t="s">
        <v>1087</v>
      </c>
      <c r="R4" s="10" t="s">
        <v>55</v>
      </c>
      <c r="S4" s="11" t="s">
        <v>47</v>
      </c>
      <c r="T4" s="11"/>
    </row>
    <row r="5" spans="1:20" ht="30" customHeight="1">
      <c r="A5" s="10" t="s">
        <v>2098</v>
      </c>
      <c r="B5" s="11">
        <v>34743</v>
      </c>
      <c r="C5" s="23">
        <f t="shared" si="0"/>
        <v>27.317808219178083</v>
      </c>
      <c r="D5" s="40">
        <v>49</v>
      </c>
      <c r="E5" s="10" t="s">
        <v>2099</v>
      </c>
      <c r="F5" s="10" t="s">
        <v>21</v>
      </c>
      <c r="G5" s="10" t="s">
        <v>33</v>
      </c>
      <c r="H5" s="10" t="s">
        <v>51</v>
      </c>
      <c r="I5" s="10" t="s">
        <v>35</v>
      </c>
      <c r="J5" s="10" t="s">
        <v>139</v>
      </c>
      <c r="K5" s="10" t="s">
        <v>36</v>
      </c>
      <c r="L5" s="10" t="s">
        <v>2100</v>
      </c>
      <c r="M5" s="10" t="s">
        <v>28</v>
      </c>
      <c r="N5" s="10">
        <f t="shared" si="1"/>
        <v>2</v>
      </c>
      <c r="O5" s="11">
        <v>44716</v>
      </c>
      <c r="P5" s="11">
        <v>44714</v>
      </c>
      <c r="Q5" s="10" t="s">
        <v>38</v>
      </c>
      <c r="R5" s="10" t="s">
        <v>1780</v>
      </c>
      <c r="S5" s="11" t="s">
        <v>39</v>
      </c>
      <c r="T5" s="11"/>
    </row>
    <row r="6" spans="1:20" ht="30" customHeight="1">
      <c r="A6" s="10" t="s">
        <v>2126</v>
      </c>
      <c r="B6" s="11">
        <v>35709</v>
      </c>
      <c r="C6" s="23">
        <f t="shared" si="0"/>
        <v>24.673972602739727</v>
      </c>
      <c r="D6" s="40">
        <v>55</v>
      </c>
      <c r="E6" s="10" t="s">
        <v>2127</v>
      </c>
      <c r="F6" s="10" t="s">
        <v>1102</v>
      </c>
      <c r="G6" s="10" t="s">
        <v>22</v>
      </c>
      <c r="H6" s="10" t="s">
        <v>173</v>
      </c>
      <c r="I6" s="10" t="s">
        <v>35</v>
      </c>
      <c r="J6" s="10" t="s">
        <v>249</v>
      </c>
      <c r="K6" s="10" t="s">
        <v>104</v>
      </c>
      <c r="L6" s="10" t="s">
        <v>2128</v>
      </c>
      <c r="M6" s="10" t="s">
        <v>28</v>
      </c>
      <c r="N6" s="10">
        <f t="shared" si="1"/>
        <v>2</v>
      </c>
      <c r="O6" s="11">
        <v>44717</v>
      </c>
      <c r="P6" s="11">
        <v>44715</v>
      </c>
      <c r="Q6" s="10" t="s">
        <v>2129</v>
      </c>
      <c r="R6" s="10" t="s">
        <v>55</v>
      </c>
      <c r="S6" s="11" t="s">
        <v>47</v>
      </c>
      <c r="T6" s="11"/>
    </row>
    <row r="7" spans="1:20" ht="30" hidden="1" customHeight="1">
      <c r="A7" s="10" t="s">
        <v>2010</v>
      </c>
      <c r="B7" s="11">
        <v>44391</v>
      </c>
      <c r="C7" s="23">
        <f t="shared" si="0"/>
        <v>0.77808219178082194</v>
      </c>
      <c r="D7" s="40">
        <v>62</v>
      </c>
      <c r="E7" s="10" t="s">
        <v>2011</v>
      </c>
      <c r="F7" s="10" t="s">
        <v>80</v>
      </c>
      <c r="G7" s="10" t="s">
        <v>400</v>
      </c>
      <c r="H7" s="10" t="s">
        <v>437</v>
      </c>
      <c r="I7" s="10" t="s">
        <v>35</v>
      </c>
      <c r="J7" s="10" t="s">
        <v>221</v>
      </c>
      <c r="K7" s="10" t="s">
        <v>26</v>
      </c>
      <c r="L7" s="10" t="s">
        <v>2012</v>
      </c>
      <c r="M7" s="10" t="s">
        <v>28</v>
      </c>
      <c r="N7" s="10">
        <f t="shared" si="1"/>
        <v>43</v>
      </c>
      <c r="O7" s="11">
        <v>44718</v>
      </c>
      <c r="P7" s="11">
        <v>44675</v>
      </c>
      <c r="Q7" s="10" t="s">
        <v>221</v>
      </c>
      <c r="R7" s="10" t="s">
        <v>55</v>
      </c>
      <c r="S7" s="11" t="s">
        <v>47</v>
      </c>
      <c r="T7" s="11"/>
    </row>
    <row r="8" spans="1:20" ht="30" customHeight="1">
      <c r="A8" s="10" t="s">
        <v>2113</v>
      </c>
      <c r="B8" s="11">
        <v>40161</v>
      </c>
      <c r="C8" s="23">
        <f t="shared" si="0"/>
        <v>12.473972602739726</v>
      </c>
      <c r="D8" s="40">
        <v>51</v>
      </c>
      <c r="E8" s="10" t="s">
        <v>2114</v>
      </c>
      <c r="F8" s="10" t="s">
        <v>2115</v>
      </c>
      <c r="G8" s="10" t="s">
        <v>22</v>
      </c>
      <c r="H8" s="10" t="s">
        <v>179</v>
      </c>
      <c r="I8" s="10" t="s">
        <v>35</v>
      </c>
      <c r="J8" s="10" t="s">
        <v>213</v>
      </c>
      <c r="K8" s="10" t="s">
        <v>517</v>
      </c>
      <c r="L8" s="10" t="s">
        <v>2116</v>
      </c>
      <c r="M8" s="10" t="s">
        <v>28</v>
      </c>
      <c r="N8" s="10">
        <f t="shared" si="1"/>
        <v>4</v>
      </c>
      <c r="O8" s="11">
        <v>44718</v>
      </c>
      <c r="P8" s="11">
        <v>44714</v>
      </c>
      <c r="Q8" s="10" t="s">
        <v>2117</v>
      </c>
      <c r="R8" s="10" t="s">
        <v>55</v>
      </c>
      <c r="S8" s="11" t="s">
        <v>2118</v>
      </c>
      <c r="T8" s="11"/>
    </row>
    <row r="9" spans="1:20" ht="30" customHeight="1">
      <c r="A9" s="10" t="s">
        <v>2158</v>
      </c>
      <c r="B9" s="11">
        <v>42885</v>
      </c>
      <c r="C9" s="23">
        <f t="shared" si="0"/>
        <v>5.0164383561643833</v>
      </c>
      <c r="D9" s="40">
        <v>31</v>
      </c>
      <c r="E9" s="10" t="s">
        <v>2159</v>
      </c>
      <c r="F9" s="10" t="s">
        <v>80</v>
      </c>
      <c r="G9" s="10" t="s">
        <v>33</v>
      </c>
      <c r="H9" s="10" t="s">
        <v>51</v>
      </c>
      <c r="I9" s="10" t="s">
        <v>35</v>
      </c>
      <c r="J9" s="10" t="s">
        <v>1802</v>
      </c>
      <c r="K9" s="10" t="s">
        <v>26</v>
      </c>
      <c r="L9" s="10" t="s">
        <v>2160</v>
      </c>
      <c r="M9" s="10" t="s">
        <v>28</v>
      </c>
      <c r="N9" s="10">
        <f t="shared" si="1"/>
        <v>3</v>
      </c>
      <c r="O9" s="11">
        <v>44719</v>
      </c>
      <c r="P9" s="11">
        <v>44716</v>
      </c>
      <c r="Q9" s="10" t="s">
        <v>1531</v>
      </c>
      <c r="R9" s="10" t="s">
        <v>55</v>
      </c>
      <c r="S9" s="11" t="s">
        <v>47</v>
      </c>
      <c r="T9" s="11"/>
    </row>
    <row r="10" spans="1:20" ht="30" customHeight="1">
      <c r="A10" s="10" t="s">
        <v>2187</v>
      </c>
      <c r="B10" s="11">
        <v>41925</v>
      </c>
      <c r="C10" s="23">
        <f t="shared" si="0"/>
        <v>7.6520547945205477</v>
      </c>
      <c r="D10" s="40">
        <v>50</v>
      </c>
      <c r="E10" s="10" t="s">
        <v>2188</v>
      </c>
      <c r="F10" s="10" t="s">
        <v>80</v>
      </c>
      <c r="G10" s="10" t="s">
        <v>724</v>
      </c>
      <c r="H10" s="10" t="s">
        <v>42</v>
      </c>
      <c r="I10" s="10" t="s">
        <v>35</v>
      </c>
      <c r="J10" s="10" t="s">
        <v>150</v>
      </c>
      <c r="K10" s="10" t="s">
        <v>26</v>
      </c>
      <c r="L10" s="10" t="s">
        <v>2189</v>
      </c>
      <c r="M10" s="10" t="s">
        <v>28</v>
      </c>
      <c r="N10" s="10">
        <f t="shared" si="1"/>
        <v>2</v>
      </c>
      <c r="O10" s="11">
        <v>44720</v>
      </c>
      <c r="P10" s="11">
        <v>44718</v>
      </c>
      <c r="Q10" s="10" t="s">
        <v>439</v>
      </c>
      <c r="R10" s="10" t="s">
        <v>55</v>
      </c>
      <c r="S10" s="11" t="s">
        <v>604</v>
      </c>
      <c r="T10" s="11"/>
    </row>
    <row r="11" spans="1:20" ht="30" customHeight="1">
      <c r="A11" s="10" t="s">
        <v>2197</v>
      </c>
      <c r="B11" s="11">
        <v>44425</v>
      </c>
      <c r="C11" s="23">
        <f t="shared" si="0"/>
        <v>0.80547945205479454</v>
      </c>
      <c r="D11" s="40">
        <v>32</v>
      </c>
      <c r="E11" s="10" t="s">
        <v>2198</v>
      </c>
      <c r="F11" s="10" t="s">
        <v>80</v>
      </c>
      <c r="G11" s="10" t="s">
        <v>33</v>
      </c>
      <c r="H11" s="10" t="s">
        <v>51</v>
      </c>
      <c r="I11" s="10" t="s">
        <v>35</v>
      </c>
      <c r="J11" s="10" t="s">
        <v>2199</v>
      </c>
      <c r="K11" s="10" t="s">
        <v>250</v>
      </c>
      <c r="L11" s="10" t="s">
        <v>2200</v>
      </c>
      <c r="M11" s="10" t="s">
        <v>28</v>
      </c>
      <c r="N11" s="10">
        <f t="shared" si="1"/>
        <v>1</v>
      </c>
      <c r="O11" s="11">
        <v>44720</v>
      </c>
      <c r="P11" s="11">
        <v>44719</v>
      </c>
      <c r="Q11" s="10" t="s">
        <v>2201</v>
      </c>
      <c r="R11" s="10" t="s">
        <v>55</v>
      </c>
      <c r="S11" s="11" t="s">
        <v>47</v>
      </c>
      <c r="T11" s="11"/>
    </row>
    <row r="12" spans="1:20" ht="30" hidden="1" customHeight="1">
      <c r="A12" s="10" t="s">
        <v>2205</v>
      </c>
      <c r="B12" s="11">
        <v>34785</v>
      </c>
      <c r="C12" s="23">
        <f t="shared" si="0"/>
        <v>27.19178082191781</v>
      </c>
      <c r="D12" s="40">
        <v>56</v>
      </c>
      <c r="E12" s="10" t="s">
        <v>2206</v>
      </c>
      <c r="F12" s="10" t="s">
        <v>50</v>
      </c>
      <c r="G12" s="10" t="s">
        <v>33</v>
      </c>
      <c r="H12" s="10" t="s">
        <v>51</v>
      </c>
      <c r="I12" s="10" t="s">
        <v>35</v>
      </c>
      <c r="J12" s="10" t="s">
        <v>833</v>
      </c>
      <c r="K12" s="10" t="s">
        <v>26</v>
      </c>
      <c r="L12" s="10" t="s">
        <v>2207</v>
      </c>
      <c r="M12" s="10" t="s">
        <v>28</v>
      </c>
      <c r="N12" s="10">
        <f t="shared" si="1"/>
        <v>10</v>
      </c>
      <c r="O12" s="11">
        <v>44720</v>
      </c>
      <c r="P12" s="11">
        <v>44710</v>
      </c>
      <c r="Q12" s="10" t="s">
        <v>1087</v>
      </c>
      <c r="R12" s="10" t="s">
        <v>55</v>
      </c>
      <c r="S12" s="11" t="s">
        <v>47</v>
      </c>
      <c r="T12" s="11"/>
    </row>
    <row r="13" spans="1:20" ht="30" hidden="1" customHeight="1">
      <c r="A13" s="10" t="s">
        <v>19</v>
      </c>
      <c r="B13" s="11">
        <v>42163</v>
      </c>
      <c r="C13" s="23">
        <f t="shared" si="0"/>
        <v>5.7917808219178086</v>
      </c>
      <c r="D13" s="40">
        <v>41</v>
      </c>
      <c r="E13" s="10" t="s">
        <v>20</v>
      </c>
      <c r="F13" s="10" t="s">
        <v>21</v>
      </c>
      <c r="G13" s="10" t="s">
        <v>22</v>
      </c>
      <c r="H13" s="10" t="s">
        <v>23</v>
      </c>
      <c r="I13" s="10" t="s">
        <v>24</v>
      </c>
      <c r="J13" s="10" t="s">
        <v>25</v>
      </c>
      <c r="K13" s="10" t="s">
        <v>26</v>
      </c>
      <c r="L13" s="10" t="s">
        <v>27</v>
      </c>
      <c r="M13" s="10" t="s">
        <v>28</v>
      </c>
      <c r="N13" s="10">
        <f t="shared" si="1"/>
        <v>444</v>
      </c>
      <c r="O13" s="11">
        <v>44721</v>
      </c>
      <c r="P13" s="11">
        <v>44277</v>
      </c>
      <c r="Q13" s="10" t="s">
        <v>29</v>
      </c>
      <c r="R13" s="10">
        <v>1</v>
      </c>
      <c r="S13" s="11" t="s">
        <v>30</v>
      </c>
      <c r="T13" s="11"/>
    </row>
    <row r="14" spans="1:20" ht="30" customHeight="1">
      <c r="A14" s="10" t="s">
        <v>2104</v>
      </c>
      <c r="B14" s="11">
        <v>42184</v>
      </c>
      <c r="C14" s="23">
        <f t="shared" si="0"/>
        <v>6.9315068493150687</v>
      </c>
      <c r="D14" s="40">
        <v>26</v>
      </c>
      <c r="E14" s="10" t="s">
        <v>2105</v>
      </c>
      <c r="F14" s="10" t="s">
        <v>331</v>
      </c>
      <c r="G14" s="10" t="s">
        <v>22</v>
      </c>
      <c r="H14" s="10" t="s">
        <v>250</v>
      </c>
      <c r="I14" s="10" t="s">
        <v>35</v>
      </c>
      <c r="J14" s="10" t="s">
        <v>25</v>
      </c>
      <c r="K14" s="10" t="s">
        <v>104</v>
      </c>
      <c r="L14" s="10" t="s">
        <v>2106</v>
      </c>
      <c r="M14" s="10" t="s">
        <v>28</v>
      </c>
      <c r="N14" s="10">
        <f t="shared" si="1"/>
        <v>7</v>
      </c>
      <c r="O14" s="11">
        <v>44721</v>
      </c>
      <c r="P14" s="11">
        <v>44714</v>
      </c>
      <c r="Q14" s="10" t="s">
        <v>29</v>
      </c>
      <c r="R14" s="10">
        <v>1</v>
      </c>
      <c r="S14" s="11" t="s">
        <v>30</v>
      </c>
      <c r="T14" s="11"/>
    </row>
    <row r="15" spans="1:20" ht="30" hidden="1" customHeight="1">
      <c r="A15" s="10" t="s">
        <v>2130</v>
      </c>
      <c r="B15" s="11">
        <v>44487</v>
      </c>
      <c r="C15" s="23">
        <f t="shared" si="0"/>
        <v>0.61369863013698633</v>
      </c>
      <c r="D15" s="40">
        <v>23</v>
      </c>
      <c r="E15" s="10" t="s">
        <v>2131</v>
      </c>
      <c r="F15" s="10" t="s">
        <v>58</v>
      </c>
      <c r="G15" s="10" t="s">
        <v>33</v>
      </c>
      <c r="H15" s="10" t="s">
        <v>51</v>
      </c>
      <c r="I15" s="10" t="s">
        <v>35</v>
      </c>
      <c r="J15" s="10" t="s">
        <v>300</v>
      </c>
      <c r="K15" s="10" t="s">
        <v>26</v>
      </c>
      <c r="L15" s="10" t="s">
        <v>2132</v>
      </c>
      <c r="M15" s="10" t="s">
        <v>28</v>
      </c>
      <c r="N15" s="10">
        <f t="shared" si="1"/>
        <v>10</v>
      </c>
      <c r="O15" s="11">
        <v>44721</v>
      </c>
      <c r="P15" s="11">
        <v>44711</v>
      </c>
      <c r="Q15" s="10" t="s">
        <v>2133</v>
      </c>
      <c r="R15" s="10" t="s">
        <v>55</v>
      </c>
      <c r="S15" s="11" t="s">
        <v>47</v>
      </c>
      <c r="T15" s="11"/>
    </row>
    <row r="16" spans="1:20" ht="30" customHeight="1">
      <c r="A16" s="10" t="s">
        <v>2141</v>
      </c>
      <c r="B16" s="11">
        <v>36122</v>
      </c>
      <c r="C16" s="23">
        <f t="shared" si="0"/>
        <v>23.539726027397261</v>
      </c>
      <c r="D16" s="40">
        <v>62</v>
      </c>
      <c r="E16" s="10" t="s">
        <v>2142</v>
      </c>
      <c r="F16" s="10" t="s">
        <v>178</v>
      </c>
      <c r="G16" s="10" t="s">
        <v>33</v>
      </c>
      <c r="H16" s="10" t="s">
        <v>179</v>
      </c>
      <c r="I16" s="10" t="s">
        <v>35</v>
      </c>
      <c r="J16" s="10" t="s">
        <v>174</v>
      </c>
      <c r="K16" s="10" t="s">
        <v>36</v>
      </c>
      <c r="L16" s="10" t="s">
        <v>2143</v>
      </c>
      <c r="M16" s="10" t="s">
        <v>28</v>
      </c>
      <c r="N16" s="10">
        <f t="shared" si="1"/>
        <v>7</v>
      </c>
      <c r="O16" s="11">
        <v>44721</v>
      </c>
      <c r="P16" s="11">
        <v>44714</v>
      </c>
      <c r="Q16" s="10" t="s">
        <v>38</v>
      </c>
      <c r="R16" s="10" t="s">
        <v>1780</v>
      </c>
      <c r="S16" s="11" t="s">
        <v>39</v>
      </c>
      <c r="T16" s="11"/>
    </row>
    <row r="17" spans="1:20" ht="30" customHeight="1">
      <c r="A17" s="10" t="s">
        <v>2144</v>
      </c>
      <c r="B17" s="11">
        <v>44620</v>
      </c>
      <c r="C17" s="23">
        <f t="shared" si="0"/>
        <v>0.26301369863013696</v>
      </c>
      <c r="D17" s="40">
        <v>37</v>
      </c>
      <c r="E17" s="10" t="s">
        <v>2145</v>
      </c>
      <c r="F17" s="10" t="s">
        <v>21</v>
      </c>
      <c r="G17" s="10" t="s">
        <v>33</v>
      </c>
      <c r="H17" s="10" t="s">
        <v>51</v>
      </c>
      <c r="I17" s="10" t="s">
        <v>35</v>
      </c>
      <c r="J17" s="10" t="s">
        <v>25</v>
      </c>
      <c r="K17" s="10" t="s">
        <v>36</v>
      </c>
      <c r="L17" s="10" t="s">
        <v>2146</v>
      </c>
      <c r="M17" s="10" t="s">
        <v>28</v>
      </c>
      <c r="N17" s="10">
        <f t="shared" si="1"/>
        <v>5</v>
      </c>
      <c r="O17" s="11">
        <v>44721</v>
      </c>
      <c r="P17" s="11">
        <v>44716</v>
      </c>
      <c r="Q17" s="10" t="s">
        <v>650</v>
      </c>
      <c r="R17" s="10" t="s">
        <v>1054</v>
      </c>
      <c r="S17" s="11" t="s">
        <v>2147</v>
      </c>
      <c r="T17" s="11"/>
    </row>
    <row r="18" spans="1:20" ht="30" customHeight="1">
      <c r="A18" s="10" t="s">
        <v>2174</v>
      </c>
      <c r="B18" s="11">
        <v>38873</v>
      </c>
      <c r="C18" s="23">
        <f t="shared" si="0"/>
        <v>16.005479452054793</v>
      </c>
      <c r="D18" s="40">
        <v>45</v>
      </c>
      <c r="E18" s="10" t="s">
        <v>2175</v>
      </c>
      <c r="F18" s="10" t="s">
        <v>80</v>
      </c>
      <c r="G18" s="10" t="s">
        <v>33</v>
      </c>
      <c r="H18" s="10" t="s">
        <v>42</v>
      </c>
      <c r="I18" s="10" t="s">
        <v>35</v>
      </c>
      <c r="J18" s="10" t="s">
        <v>139</v>
      </c>
      <c r="K18" s="10" t="s">
        <v>104</v>
      </c>
      <c r="L18" s="10" t="s">
        <v>2176</v>
      </c>
      <c r="M18" s="10" t="s">
        <v>28</v>
      </c>
      <c r="N18" s="10">
        <f t="shared" si="1"/>
        <v>6</v>
      </c>
      <c r="O18" s="11">
        <v>44721</v>
      </c>
      <c r="P18" s="11">
        <v>44715</v>
      </c>
      <c r="Q18" s="10" t="s">
        <v>125</v>
      </c>
      <c r="R18" s="10">
        <v>2</v>
      </c>
      <c r="S18" s="11" t="s">
        <v>2091</v>
      </c>
      <c r="T18" s="11"/>
    </row>
    <row r="19" spans="1:20" ht="30" customHeight="1">
      <c r="A19" s="10" t="s">
        <v>2190</v>
      </c>
      <c r="B19" s="11">
        <v>41745</v>
      </c>
      <c r="C19" s="23">
        <f t="shared" si="0"/>
        <v>8.1452054794520556</v>
      </c>
      <c r="D19" s="40">
        <v>51</v>
      </c>
      <c r="E19" s="10" t="s">
        <v>2191</v>
      </c>
      <c r="F19" s="10" t="s">
        <v>178</v>
      </c>
      <c r="G19" s="10" t="s">
        <v>33</v>
      </c>
      <c r="H19" s="10" t="s">
        <v>51</v>
      </c>
      <c r="I19" s="10" t="s">
        <v>35</v>
      </c>
      <c r="J19" s="10" t="s">
        <v>174</v>
      </c>
      <c r="K19" s="10" t="s">
        <v>26</v>
      </c>
      <c r="L19" s="10" t="s">
        <v>2192</v>
      </c>
      <c r="M19" s="10" t="s">
        <v>28</v>
      </c>
      <c r="N19" s="10">
        <f t="shared" si="1"/>
        <v>3</v>
      </c>
      <c r="O19" s="11">
        <v>44721</v>
      </c>
      <c r="P19" s="11">
        <v>44718</v>
      </c>
      <c r="Q19" s="10" t="s">
        <v>106</v>
      </c>
      <c r="R19" s="10" t="s">
        <v>2193</v>
      </c>
      <c r="S19" s="11" t="s">
        <v>39</v>
      </c>
      <c r="T19" s="11"/>
    </row>
    <row r="20" spans="1:20" ht="30" customHeight="1">
      <c r="A20" s="10" t="s">
        <v>2212</v>
      </c>
      <c r="B20" s="11">
        <v>40868</v>
      </c>
      <c r="C20" s="23">
        <f t="shared" si="0"/>
        <v>10.53972602739726</v>
      </c>
      <c r="D20" s="40">
        <v>32</v>
      </c>
      <c r="E20" s="10" t="s">
        <v>2213</v>
      </c>
      <c r="F20" s="10" t="s">
        <v>80</v>
      </c>
      <c r="G20" s="10" t="s">
        <v>33</v>
      </c>
      <c r="H20" s="10" t="s">
        <v>470</v>
      </c>
      <c r="I20" s="10" t="s">
        <v>35</v>
      </c>
      <c r="J20" s="10" t="s">
        <v>25</v>
      </c>
      <c r="K20" s="10" t="s">
        <v>104</v>
      </c>
      <c r="L20" s="10" t="s">
        <v>2214</v>
      </c>
      <c r="M20" s="10" t="s">
        <v>28</v>
      </c>
      <c r="N20" s="10">
        <f t="shared" si="1"/>
        <v>6</v>
      </c>
      <c r="O20" s="11">
        <v>44721</v>
      </c>
      <c r="P20" s="11">
        <v>44715</v>
      </c>
      <c r="Q20" s="10" t="s">
        <v>650</v>
      </c>
      <c r="R20" s="10">
        <v>7</v>
      </c>
      <c r="S20" s="11" t="s">
        <v>97</v>
      </c>
      <c r="T20" s="11"/>
    </row>
    <row r="21" spans="1:20" ht="30" customHeight="1">
      <c r="A21" s="10" t="s">
        <v>2215</v>
      </c>
      <c r="B21" s="11">
        <v>44501</v>
      </c>
      <c r="C21" s="23">
        <f t="shared" si="0"/>
        <v>0.60273972602739723</v>
      </c>
      <c r="D21" s="40">
        <v>32</v>
      </c>
      <c r="E21" s="10" t="s">
        <v>1205</v>
      </c>
      <c r="F21" s="10" t="s">
        <v>21</v>
      </c>
      <c r="G21" s="10" t="s">
        <v>33</v>
      </c>
      <c r="H21" s="10" t="s">
        <v>51</v>
      </c>
      <c r="I21" s="10" t="s">
        <v>35</v>
      </c>
      <c r="J21" s="10" t="s">
        <v>300</v>
      </c>
      <c r="K21" s="10" t="s">
        <v>26</v>
      </c>
      <c r="L21" s="10" t="s">
        <v>2216</v>
      </c>
      <c r="M21" s="10" t="s">
        <v>28</v>
      </c>
      <c r="N21" s="10">
        <f t="shared" si="1"/>
        <v>0</v>
      </c>
      <c r="O21" s="11">
        <v>44721</v>
      </c>
      <c r="P21" s="11">
        <v>44721</v>
      </c>
      <c r="Q21" s="10" t="s">
        <v>650</v>
      </c>
      <c r="R21" s="10">
        <v>4</v>
      </c>
      <c r="S21" s="11" t="s">
        <v>97</v>
      </c>
      <c r="T21" s="11"/>
    </row>
    <row r="22" spans="1:20" ht="30" hidden="1" customHeight="1">
      <c r="A22" s="10" t="s">
        <v>1309</v>
      </c>
      <c r="B22" s="11">
        <v>41001</v>
      </c>
      <c r="C22" s="23">
        <f t="shared" si="0"/>
        <v>9.9917808219178088</v>
      </c>
      <c r="D22" s="40">
        <v>42</v>
      </c>
      <c r="E22" s="10" t="s">
        <v>1310</v>
      </c>
      <c r="F22" s="10" t="s">
        <v>80</v>
      </c>
      <c r="G22" s="10" t="s">
        <v>22</v>
      </c>
      <c r="H22" s="10" t="s">
        <v>250</v>
      </c>
      <c r="I22" s="10" t="s">
        <v>35</v>
      </c>
      <c r="J22" s="10" t="s">
        <v>292</v>
      </c>
      <c r="K22" s="10" t="s">
        <v>26</v>
      </c>
      <c r="L22" s="10" t="s">
        <v>1311</v>
      </c>
      <c r="M22" s="10" t="s">
        <v>28</v>
      </c>
      <c r="N22" s="10">
        <f t="shared" si="1"/>
        <v>74</v>
      </c>
      <c r="O22" s="11">
        <v>44722</v>
      </c>
      <c r="P22" s="11">
        <v>44648</v>
      </c>
      <c r="Q22" s="10" t="s">
        <v>136</v>
      </c>
      <c r="R22" s="10" t="s">
        <v>55</v>
      </c>
      <c r="S22" s="11" t="s">
        <v>47</v>
      </c>
      <c r="T22" s="11"/>
    </row>
    <row r="23" spans="1:20" ht="30" hidden="1" customHeight="1">
      <c r="A23" s="10" t="s">
        <v>2151</v>
      </c>
      <c r="B23" s="11">
        <v>41337</v>
      </c>
      <c r="C23" s="23">
        <f t="shared" si="0"/>
        <v>9.1452054794520556</v>
      </c>
      <c r="D23" s="40">
        <v>30</v>
      </c>
      <c r="E23" s="10" t="s">
        <v>2152</v>
      </c>
      <c r="F23" s="10" t="s">
        <v>80</v>
      </c>
      <c r="G23" s="10" t="s">
        <v>33</v>
      </c>
      <c r="H23" s="10" t="s">
        <v>42</v>
      </c>
      <c r="I23" s="10" t="s">
        <v>35</v>
      </c>
      <c r="J23" s="10" t="s">
        <v>221</v>
      </c>
      <c r="K23" s="10" t="s">
        <v>26</v>
      </c>
      <c r="L23" s="10" t="s">
        <v>2153</v>
      </c>
      <c r="M23" s="10" t="s">
        <v>28</v>
      </c>
      <c r="N23" s="10">
        <f t="shared" si="1"/>
        <v>47</v>
      </c>
      <c r="O23" s="11">
        <v>44722</v>
      </c>
      <c r="P23" s="11">
        <v>44675</v>
      </c>
      <c r="Q23" s="10" t="s">
        <v>38</v>
      </c>
      <c r="R23" s="10" t="s">
        <v>1780</v>
      </c>
      <c r="S23" s="11" t="s">
        <v>39</v>
      </c>
      <c r="T23" s="11"/>
    </row>
    <row r="24" spans="1:20" ht="30" hidden="1" customHeight="1">
      <c r="A24" s="10" t="s">
        <v>2202</v>
      </c>
      <c r="B24" s="11">
        <v>44648</v>
      </c>
      <c r="C24" s="23">
        <f t="shared" si="0"/>
        <v>0.16164383561643836</v>
      </c>
      <c r="D24" s="40">
        <v>49</v>
      </c>
      <c r="E24" s="10" t="s">
        <v>2203</v>
      </c>
      <c r="F24" s="10" t="s">
        <v>80</v>
      </c>
      <c r="G24" s="10" t="s">
        <v>33</v>
      </c>
      <c r="H24" s="10" t="s">
        <v>51</v>
      </c>
      <c r="I24" s="10" t="s">
        <v>35</v>
      </c>
      <c r="J24" s="10" t="s">
        <v>25</v>
      </c>
      <c r="K24" s="10" t="s">
        <v>36</v>
      </c>
      <c r="L24" s="10" t="s">
        <v>2204</v>
      </c>
      <c r="M24" s="10" t="s">
        <v>28</v>
      </c>
      <c r="N24" s="10">
        <f t="shared" si="1"/>
        <v>15</v>
      </c>
      <c r="O24" s="11">
        <v>44722</v>
      </c>
      <c r="P24" s="11">
        <v>44707</v>
      </c>
      <c r="Q24" s="10" t="s">
        <v>38</v>
      </c>
      <c r="R24" s="10" t="s">
        <v>242</v>
      </c>
      <c r="S24" s="11" t="s">
        <v>39</v>
      </c>
      <c r="T24" s="11"/>
    </row>
    <row r="25" spans="1:20" ht="30" hidden="1" customHeight="1">
      <c r="A25" s="10" t="s">
        <v>2223</v>
      </c>
      <c r="B25" s="11">
        <v>44690</v>
      </c>
      <c r="C25" s="23">
        <f t="shared" si="0"/>
        <v>8.4931506849315067E-2</v>
      </c>
      <c r="D25" s="40">
        <v>60</v>
      </c>
      <c r="E25" s="10" t="s">
        <v>2224</v>
      </c>
      <c r="F25" s="10" t="s">
        <v>80</v>
      </c>
      <c r="G25" s="10" t="s">
        <v>33</v>
      </c>
      <c r="H25" s="10" t="s">
        <v>51</v>
      </c>
      <c r="I25" s="10" t="s">
        <v>1260</v>
      </c>
      <c r="J25" s="10" t="s">
        <v>249</v>
      </c>
      <c r="K25" s="10" t="s">
        <v>104</v>
      </c>
      <c r="L25" s="10" t="s">
        <v>2225</v>
      </c>
      <c r="M25" s="10" t="s">
        <v>28</v>
      </c>
      <c r="N25" s="10">
        <f t="shared" si="1"/>
        <v>1</v>
      </c>
      <c r="O25" s="11">
        <v>44722</v>
      </c>
      <c r="P25" s="11">
        <v>44721</v>
      </c>
      <c r="Q25" s="10" t="s">
        <v>2226</v>
      </c>
      <c r="R25" s="10" t="s">
        <v>55</v>
      </c>
      <c r="S25" s="11" t="s">
        <v>47</v>
      </c>
      <c r="T25" s="11"/>
    </row>
    <row r="26" spans="1:20" ht="30" customHeight="1">
      <c r="A26" s="10" t="s">
        <v>2088</v>
      </c>
      <c r="B26" s="11">
        <v>44348</v>
      </c>
      <c r="C26" s="23">
        <f t="shared" si="0"/>
        <v>1</v>
      </c>
      <c r="D26" s="40">
        <v>34</v>
      </c>
      <c r="E26" s="10" t="s">
        <v>2089</v>
      </c>
      <c r="F26" s="10" t="s">
        <v>362</v>
      </c>
      <c r="G26" s="10" t="s">
        <v>33</v>
      </c>
      <c r="H26" s="10" t="s">
        <v>81</v>
      </c>
      <c r="I26" s="10" t="s">
        <v>35</v>
      </c>
      <c r="J26" s="10" t="s">
        <v>25</v>
      </c>
      <c r="K26" s="10" t="s">
        <v>36</v>
      </c>
      <c r="L26" s="10" t="s">
        <v>2090</v>
      </c>
      <c r="M26" s="10" t="s">
        <v>28</v>
      </c>
      <c r="N26" s="10">
        <f t="shared" si="1"/>
        <v>12</v>
      </c>
      <c r="O26" s="11">
        <v>44725</v>
      </c>
      <c r="P26" s="11">
        <v>44713</v>
      </c>
      <c r="Q26" s="10" t="s">
        <v>125</v>
      </c>
      <c r="R26" s="10">
        <v>9</v>
      </c>
      <c r="S26" s="11" t="s">
        <v>2091</v>
      </c>
      <c r="T26" s="11"/>
    </row>
    <row r="27" spans="1:20" ht="30" hidden="1" customHeight="1">
      <c r="A27" s="10" t="s">
        <v>2107</v>
      </c>
      <c r="B27" s="11">
        <v>39671</v>
      </c>
      <c r="C27" s="23">
        <f t="shared" si="0"/>
        <v>13.8</v>
      </c>
      <c r="D27" s="40">
        <v>40</v>
      </c>
      <c r="E27" s="10" t="s">
        <v>2108</v>
      </c>
      <c r="F27" s="10" t="s">
        <v>80</v>
      </c>
      <c r="G27" s="10" t="s">
        <v>22</v>
      </c>
      <c r="H27" s="10" t="s">
        <v>363</v>
      </c>
      <c r="I27" s="10" t="s">
        <v>35</v>
      </c>
      <c r="J27" s="10" t="s">
        <v>25</v>
      </c>
      <c r="K27" s="10" t="s">
        <v>26</v>
      </c>
      <c r="L27" s="10" t="s">
        <v>2109</v>
      </c>
      <c r="M27" s="10" t="s">
        <v>28</v>
      </c>
      <c r="N27" s="10">
        <f t="shared" si="1"/>
        <v>17</v>
      </c>
      <c r="O27" s="11">
        <v>44725</v>
      </c>
      <c r="P27" s="11">
        <v>44708</v>
      </c>
      <c r="Q27" s="10" t="s">
        <v>29</v>
      </c>
      <c r="R27" s="10">
        <v>1</v>
      </c>
      <c r="S27" s="11" t="s">
        <v>30</v>
      </c>
      <c r="T27" s="11"/>
    </row>
    <row r="28" spans="1:20" ht="30" customHeight="1">
      <c r="A28" s="10" t="s">
        <v>2171</v>
      </c>
      <c r="B28" s="11">
        <v>44550</v>
      </c>
      <c r="C28" s="23">
        <f t="shared" si="0"/>
        <v>0.46301369863013697</v>
      </c>
      <c r="D28" s="40">
        <v>28</v>
      </c>
      <c r="E28" s="10" t="s">
        <v>2172</v>
      </c>
      <c r="F28" s="10" t="s">
        <v>58</v>
      </c>
      <c r="G28" s="10" t="s">
        <v>33</v>
      </c>
      <c r="H28" s="10" t="s">
        <v>250</v>
      </c>
      <c r="I28" s="10" t="s">
        <v>35</v>
      </c>
      <c r="J28" s="10" t="s">
        <v>292</v>
      </c>
      <c r="K28" s="10" t="s">
        <v>26</v>
      </c>
      <c r="L28" s="10" t="s">
        <v>2173</v>
      </c>
      <c r="M28" s="10" t="s">
        <v>28</v>
      </c>
      <c r="N28" s="10">
        <f t="shared" si="1"/>
        <v>6</v>
      </c>
      <c r="O28" s="11">
        <v>44725</v>
      </c>
      <c r="P28" s="11">
        <v>44719</v>
      </c>
      <c r="Q28" s="10" t="s">
        <v>136</v>
      </c>
      <c r="R28" s="10" t="s">
        <v>55</v>
      </c>
      <c r="S28" s="11" t="s">
        <v>47</v>
      </c>
      <c r="T28" s="11"/>
    </row>
    <row r="29" spans="1:20" ht="30" customHeight="1">
      <c r="A29" s="10" t="s">
        <v>2184</v>
      </c>
      <c r="B29" s="11">
        <v>44557</v>
      </c>
      <c r="C29" s="23">
        <f t="shared" si="0"/>
        <v>0.44109589041095892</v>
      </c>
      <c r="D29" s="40">
        <v>21</v>
      </c>
      <c r="E29" s="10" t="s">
        <v>2185</v>
      </c>
      <c r="F29" s="10" t="s">
        <v>50</v>
      </c>
      <c r="G29" s="10" t="s">
        <v>33</v>
      </c>
      <c r="H29" s="10" t="s">
        <v>51</v>
      </c>
      <c r="I29" s="10" t="s">
        <v>35</v>
      </c>
      <c r="J29" s="10" t="s">
        <v>620</v>
      </c>
      <c r="K29" s="10" t="s">
        <v>26</v>
      </c>
      <c r="L29" s="10" t="s">
        <v>2186</v>
      </c>
      <c r="M29" s="10" t="s">
        <v>28</v>
      </c>
      <c r="N29" s="10">
        <f t="shared" si="1"/>
        <v>7</v>
      </c>
      <c r="O29" s="11">
        <v>44725</v>
      </c>
      <c r="P29" s="11">
        <v>44718</v>
      </c>
      <c r="Q29" s="10" t="s">
        <v>1087</v>
      </c>
      <c r="R29" s="10" t="s">
        <v>55</v>
      </c>
      <c r="S29" s="11" t="s">
        <v>47</v>
      </c>
      <c r="T29" s="11"/>
    </row>
    <row r="30" spans="1:20" ht="30" customHeight="1">
      <c r="A30" s="10" t="s">
        <v>2217</v>
      </c>
      <c r="B30" s="11">
        <v>44515</v>
      </c>
      <c r="C30" s="23">
        <f t="shared" si="0"/>
        <v>0.55616438356164388</v>
      </c>
      <c r="D30" s="40">
        <v>58</v>
      </c>
      <c r="E30" s="10" t="s">
        <v>2218</v>
      </c>
      <c r="F30" s="10" t="s">
        <v>178</v>
      </c>
      <c r="G30" s="10" t="s">
        <v>33</v>
      </c>
      <c r="H30" s="10" t="s">
        <v>42</v>
      </c>
      <c r="I30" s="10" t="s">
        <v>35</v>
      </c>
      <c r="J30" s="10" t="s">
        <v>86</v>
      </c>
      <c r="K30" s="10" t="s">
        <v>26</v>
      </c>
      <c r="L30" s="10" t="s">
        <v>2219</v>
      </c>
      <c r="M30" s="10" t="s">
        <v>28</v>
      </c>
      <c r="N30" s="10">
        <f t="shared" si="1"/>
        <v>7</v>
      </c>
      <c r="O30" s="11">
        <v>44725</v>
      </c>
      <c r="P30" s="11">
        <v>44718</v>
      </c>
      <c r="Q30" s="10" t="s">
        <v>2211</v>
      </c>
      <c r="R30" s="10" t="s">
        <v>55</v>
      </c>
      <c r="S30" s="11" t="s">
        <v>120</v>
      </c>
      <c r="T30" s="11"/>
    </row>
    <row r="31" spans="1:20" ht="30" customHeight="1">
      <c r="A31" s="10" t="s">
        <v>2242</v>
      </c>
      <c r="B31" s="11">
        <v>44424</v>
      </c>
      <c r="C31" s="23">
        <f t="shared" si="0"/>
        <v>0.81643835616438354</v>
      </c>
      <c r="D31" s="40">
        <v>26</v>
      </c>
      <c r="E31" s="10" t="s">
        <v>2243</v>
      </c>
      <c r="F31" s="10" t="s">
        <v>21</v>
      </c>
      <c r="G31" s="10" t="s">
        <v>22</v>
      </c>
      <c r="H31" s="10" t="s">
        <v>149</v>
      </c>
      <c r="I31" s="10" t="s">
        <v>35</v>
      </c>
      <c r="J31" s="10" t="s">
        <v>230</v>
      </c>
      <c r="K31" s="10" t="s">
        <v>60</v>
      </c>
      <c r="L31" s="10" t="s">
        <v>2244</v>
      </c>
      <c r="M31" s="10" t="s">
        <v>28</v>
      </c>
      <c r="N31" s="10">
        <f t="shared" si="1"/>
        <v>3</v>
      </c>
      <c r="O31" s="11">
        <v>44725</v>
      </c>
      <c r="P31" s="11">
        <v>44722</v>
      </c>
      <c r="Q31" s="10" t="s">
        <v>136</v>
      </c>
      <c r="R31" s="10" t="s">
        <v>55</v>
      </c>
      <c r="S31" s="11" t="s">
        <v>47</v>
      </c>
      <c r="T31" s="11"/>
    </row>
    <row r="32" spans="1:20" ht="30" customHeight="1">
      <c r="A32" s="10" t="s">
        <v>2257</v>
      </c>
      <c r="B32" s="11">
        <v>44613</v>
      </c>
      <c r="C32" s="23">
        <f t="shared" si="0"/>
        <v>0.30136986301369861</v>
      </c>
      <c r="D32" s="40">
        <v>44</v>
      </c>
      <c r="E32" s="10" t="s">
        <v>2258</v>
      </c>
      <c r="F32" s="10" t="s">
        <v>80</v>
      </c>
      <c r="G32" s="10" t="s">
        <v>400</v>
      </c>
      <c r="H32" s="10" t="s">
        <v>179</v>
      </c>
      <c r="I32" s="10" t="s">
        <v>35</v>
      </c>
      <c r="J32" s="10" t="s">
        <v>150</v>
      </c>
      <c r="K32" s="10" t="s">
        <v>26</v>
      </c>
      <c r="L32" s="10" t="s">
        <v>2259</v>
      </c>
      <c r="M32" s="10" t="s">
        <v>28</v>
      </c>
      <c r="N32" s="10">
        <f t="shared" si="1"/>
        <v>2</v>
      </c>
      <c r="O32" s="11">
        <v>44725</v>
      </c>
      <c r="P32" s="11">
        <v>44723</v>
      </c>
      <c r="Q32" s="10" t="s">
        <v>439</v>
      </c>
      <c r="R32" s="10" t="s">
        <v>55</v>
      </c>
      <c r="S32" s="11" t="s">
        <v>604</v>
      </c>
      <c r="T32" s="11"/>
    </row>
    <row r="33" spans="1:20" ht="30" customHeight="1">
      <c r="A33" s="10" t="s">
        <v>2260</v>
      </c>
      <c r="B33" s="11">
        <v>44466</v>
      </c>
      <c r="C33" s="23">
        <f t="shared" si="0"/>
        <v>0.70684931506849313</v>
      </c>
      <c r="D33" s="40">
        <v>26</v>
      </c>
      <c r="E33" s="10" t="s">
        <v>2261</v>
      </c>
      <c r="F33" s="10" t="s">
        <v>50</v>
      </c>
      <c r="G33" s="10" t="s">
        <v>33</v>
      </c>
      <c r="H33" s="10" t="s">
        <v>51</v>
      </c>
      <c r="I33" s="10" t="s">
        <v>35</v>
      </c>
      <c r="J33" s="10" t="s">
        <v>230</v>
      </c>
      <c r="K33" s="10" t="s">
        <v>26</v>
      </c>
      <c r="L33" s="10" t="s">
        <v>2262</v>
      </c>
      <c r="M33" s="10" t="s">
        <v>28</v>
      </c>
      <c r="N33" s="10">
        <f t="shared" si="1"/>
        <v>1</v>
      </c>
      <c r="O33" s="11">
        <v>44725</v>
      </c>
      <c r="P33" s="11">
        <v>44724</v>
      </c>
      <c r="Q33" s="10" t="s">
        <v>2263</v>
      </c>
      <c r="R33" s="10" t="s">
        <v>55</v>
      </c>
      <c r="S33" s="11" t="s">
        <v>47</v>
      </c>
      <c r="T33" s="11"/>
    </row>
    <row r="34" spans="1:20" ht="30" customHeight="1">
      <c r="A34" s="10" t="s">
        <v>2164</v>
      </c>
      <c r="B34" s="11">
        <v>32699</v>
      </c>
      <c r="C34" s="23">
        <f t="shared" si="0"/>
        <v>32.917808219178085</v>
      </c>
      <c r="D34" s="40">
        <v>56</v>
      </c>
      <c r="E34" s="10" t="s">
        <v>2165</v>
      </c>
      <c r="F34" s="10" t="s">
        <v>178</v>
      </c>
      <c r="G34" s="10" t="s">
        <v>33</v>
      </c>
      <c r="H34" s="10" t="s">
        <v>179</v>
      </c>
      <c r="I34" s="10" t="s">
        <v>35</v>
      </c>
      <c r="J34" s="10" t="s">
        <v>620</v>
      </c>
      <c r="K34" s="10" t="s">
        <v>250</v>
      </c>
      <c r="L34" s="10" t="s">
        <v>2166</v>
      </c>
      <c r="M34" s="10" t="s">
        <v>28</v>
      </c>
      <c r="N34" s="10">
        <f t="shared" si="1"/>
        <v>12</v>
      </c>
      <c r="O34" s="11">
        <v>44726</v>
      </c>
      <c r="P34" s="11">
        <v>44714</v>
      </c>
      <c r="Q34" s="10" t="s">
        <v>1087</v>
      </c>
      <c r="R34" s="10" t="s">
        <v>55</v>
      </c>
      <c r="S34" s="11" t="s">
        <v>47</v>
      </c>
      <c r="T34" s="11"/>
    </row>
    <row r="35" spans="1:20" ht="30" hidden="1" customHeight="1">
      <c r="A35" s="10" t="s">
        <v>2181</v>
      </c>
      <c r="B35" s="11">
        <v>44473</v>
      </c>
      <c r="C35" s="23">
        <f t="shared" si="0"/>
        <v>0.61917808219178083</v>
      </c>
      <c r="D35" s="40">
        <v>47</v>
      </c>
      <c r="E35" s="10" t="s">
        <v>2182</v>
      </c>
      <c r="F35" s="10" t="s">
        <v>80</v>
      </c>
      <c r="G35" s="10" t="s">
        <v>400</v>
      </c>
      <c r="H35" s="10" t="s">
        <v>250</v>
      </c>
      <c r="I35" s="10" t="s">
        <v>35</v>
      </c>
      <c r="J35" s="10" t="s">
        <v>221</v>
      </c>
      <c r="K35" s="10" t="s">
        <v>250</v>
      </c>
      <c r="L35" s="10" t="s">
        <v>2183</v>
      </c>
      <c r="M35" s="10" t="s">
        <v>28</v>
      </c>
      <c r="N35" s="10">
        <f t="shared" si="1"/>
        <v>27</v>
      </c>
      <c r="O35" s="11">
        <v>44726</v>
      </c>
      <c r="P35" s="11">
        <v>44699</v>
      </c>
      <c r="Q35" s="10" t="s">
        <v>221</v>
      </c>
      <c r="R35" s="10" t="s">
        <v>55</v>
      </c>
      <c r="S35" s="11" t="s">
        <v>47</v>
      </c>
      <c r="T35" s="11"/>
    </row>
    <row r="36" spans="1:20" ht="30" customHeight="1">
      <c r="A36" s="10" t="s">
        <v>2245</v>
      </c>
      <c r="B36" s="11">
        <v>44522</v>
      </c>
      <c r="C36" s="23">
        <f t="shared" si="0"/>
        <v>0.55068493150684927</v>
      </c>
      <c r="D36" s="40">
        <v>55</v>
      </c>
      <c r="E36" s="10" t="s">
        <v>2246</v>
      </c>
      <c r="F36" s="10" t="s">
        <v>178</v>
      </c>
      <c r="G36" s="10" t="s">
        <v>33</v>
      </c>
      <c r="H36" s="10" t="s">
        <v>51</v>
      </c>
      <c r="I36" s="10" t="s">
        <v>35</v>
      </c>
      <c r="J36" s="10" t="s">
        <v>86</v>
      </c>
      <c r="K36" s="10" t="s">
        <v>104</v>
      </c>
      <c r="L36" s="10" t="s">
        <v>2247</v>
      </c>
      <c r="M36" s="10" t="s">
        <v>28</v>
      </c>
      <c r="N36" s="10">
        <f t="shared" si="1"/>
        <v>3</v>
      </c>
      <c r="O36" s="11">
        <v>44726</v>
      </c>
      <c r="P36" s="11">
        <v>44723</v>
      </c>
      <c r="Q36" s="10" t="s">
        <v>650</v>
      </c>
      <c r="R36" s="10">
        <v>4</v>
      </c>
      <c r="S36" s="11" t="s">
        <v>97</v>
      </c>
      <c r="T36" s="11"/>
    </row>
    <row r="37" spans="1:20" ht="30" customHeight="1">
      <c r="A37" s="10" t="s">
        <v>2134</v>
      </c>
      <c r="B37" s="11">
        <v>37012</v>
      </c>
      <c r="C37" s="23">
        <f t="shared" si="0"/>
        <v>21.104109589041094</v>
      </c>
      <c r="D37" s="40">
        <v>47</v>
      </c>
      <c r="E37" s="10" t="s">
        <v>2135</v>
      </c>
      <c r="F37" s="10" t="s">
        <v>189</v>
      </c>
      <c r="G37" s="10" t="s">
        <v>33</v>
      </c>
      <c r="H37" s="10" t="s">
        <v>42</v>
      </c>
      <c r="I37" s="10" t="s">
        <v>35</v>
      </c>
      <c r="J37" s="10" t="s">
        <v>25</v>
      </c>
      <c r="K37" s="10" t="s">
        <v>36</v>
      </c>
      <c r="L37" s="10" t="s">
        <v>2136</v>
      </c>
      <c r="M37" s="10" t="s">
        <v>28</v>
      </c>
      <c r="N37" s="10">
        <f t="shared" si="1"/>
        <v>12</v>
      </c>
      <c r="O37" s="11">
        <v>44727</v>
      </c>
      <c r="P37" s="11">
        <v>44715</v>
      </c>
      <c r="Q37" s="10" t="s">
        <v>125</v>
      </c>
      <c r="R37" s="10">
        <v>2</v>
      </c>
      <c r="S37" s="11" t="s">
        <v>2091</v>
      </c>
      <c r="T37" s="11"/>
    </row>
    <row r="38" spans="1:20" ht="30" customHeight="1">
      <c r="A38" s="10" t="s">
        <v>2239</v>
      </c>
      <c r="B38" s="11">
        <v>44697</v>
      </c>
      <c r="C38" s="23">
        <f t="shared" si="0"/>
        <v>6.8493150684931503E-2</v>
      </c>
      <c r="D38" s="40">
        <v>26</v>
      </c>
      <c r="E38" s="10" t="s">
        <v>2240</v>
      </c>
      <c r="F38" s="10" t="s">
        <v>194</v>
      </c>
      <c r="G38" s="10" t="s">
        <v>22</v>
      </c>
      <c r="H38" s="10" t="s">
        <v>23</v>
      </c>
      <c r="I38" s="10" t="s">
        <v>35</v>
      </c>
      <c r="J38" s="10" t="s">
        <v>292</v>
      </c>
      <c r="K38" s="10" t="s">
        <v>26</v>
      </c>
      <c r="L38" s="10" t="s">
        <v>2241</v>
      </c>
      <c r="M38" s="10" t="s">
        <v>28</v>
      </c>
      <c r="N38" s="10">
        <f t="shared" si="1"/>
        <v>5</v>
      </c>
      <c r="O38" s="11">
        <v>44727</v>
      </c>
      <c r="P38" s="11">
        <v>44722</v>
      </c>
      <c r="Q38" s="10" t="s">
        <v>136</v>
      </c>
      <c r="R38" s="10" t="s">
        <v>55</v>
      </c>
      <c r="S38" s="11" t="s">
        <v>30</v>
      </c>
      <c r="T38" s="11"/>
    </row>
    <row r="39" spans="1:20" ht="30" customHeight="1">
      <c r="A39" s="10" t="s">
        <v>2254</v>
      </c>
      <c r="B39" s="11">
        <v>44410</v>
      </c>
      <c r="C39" s="23">
        <f t="shared" si="0"/>
        <v>0.86027397260273974</v>
      </c>
      <c r="D39" s="40">
        <v>34</v>
      </c>
      <c r="E39" s="10" t="s">
        <v>2255</v>
      </c>
      <c r="F39" s="10" t="s">
        <v>21</v>
      </c>
      <c r="G39" s="10" t="s">
        <v>22</v>
      </c>
      <c r="H39" s="10" t="s">
        <v>23</v>
      </c>
      <c r="I39" s="10" t="s">
        <v>35</v>
      </c>
      <c r="J39" s="10" t="s">
        <v>25</v>
      </c>
      <c r="K39" s="10" t="s">
        <v>26</v>
      </c>
      <c r="L39" s="10" t="s">
        <v>2256</v>
      </c>
      <c r="M39" s="10" t="s">
        <v>28</v>
      </c>
      <c r="N39" s="10">
        <f t="shared" si="1"/>
        <v>3</v>
      </c>
      <c r="O39" s="11">
        <v>44727</v>
      </c>
      <c r="P39" s="11">
        <v>44724</v>
      </c>
      <c r="Q39" s="10" t="s">
        <v>29</v>
      </c>
      <c r="R39" s="10">
        <v>1</v>
      </c>
      <c r="S39" s="11" t="s">
        <v>30</v>
      </c>
      <c r="T39" s="11"/>
    </row>
    <row r="40" spans="1:20" ht="30" customHeight="1">
      <c r="A40" s="10" t="s">
        <v>2267</v>
      </c>
      <c r="B40" s="11">
        <v>38292</v>
      </c>
      <c r="C40" s="23">
        <f t="shared" si="0"/>
        <v>17.610958904109587</v>
      </c>
      <c r="D40" s="40">
        <v>43</v>
      </c>
      <c r="E40" s="10" t="s">
        <v>2268</v>
      </c>
      <c r="F40" s="10" t="s">
        <v>50</v>
      </c>
      <c r="G40" s="10" t="s">
        <v>33</v>
      </c>
      <c r="H40" s="10" t="s">
        <v>42</v>
      </c>
      <c r="I40" s="10" t="s">
        <v>35</v>
      </c>
      <c r="J40" s="10" t="s">
        <v>25</v>
      </c>
      <c r="K40" s="10" t="s">
        <v>36</v>
      </c>
      <c r="L40" s="10" t="s">
        <v>2269</v>
      </c>
      <c r="M40" s="10" t="s">
        <v>28</v>
      </c>
      <c r="N40" s="10">
        <f t="shared" si="1"/>
        <v>7</v>
      </c>
      <c r="O40" s="11">
        <v>44727</v>
      </c>
      <c r="P40" s="11">
        <v>44720</v>
      </c>
      <c r="Q40" s="10" t="s">
        <v>125</v>
      </c>
      <c r="R40" s="10">
        <v>2</v>
      </c>
      <c r="S40" s="11" t="s">
        <v>2091</v>
      </c>
      <c r="T40" s="11"/>
    </row>
    <row r="41" spans="1:20" ht="30" customHeight="1">
      <c r="A41" s="10" t="s">
        <v>2270</v>
      </c>
      <c r="B41" s="11">
        <v>44361</v>
      </c>
      <c r="C41" s="23">
        <f t="shared" si="0"/>
        <v>1</v>
      </c>
      <c r="D41" s="40">
        <v>27</v>
      </c>
      <c r="E41" s="10" t="s">
        <v>2271</v>
      </c>
      <c r="F41" s="10" t="s">
        <v>80</v>
      </c>
      <c r="G41" s="10" t="s">
        <v>400</v>
      </c>
      <c r="H41" s="10" t="s">
        <v>437</v>
      </c>
      <c r="I41" s="10" t="s">
        <v>35</v>
      </c>
      <c r="J41" s="10" t="s">
        <v>25</v>
      </c>
      <c r="K41" s="10" t="s">
        <v>36</v>
      </c>
      <c r="L41" s="10" t="s">
        <v>2272</v>
      </c>
      <c r="M41" s="10" t="s">
        <v>28</v>
      </c>
      <c r="N41" s="10">
        <f t="shared" si="1"/>
        <v>1</v>
      </c>
      <c r="O41" s="11">
        <v>44727</v>
      </c>
      <c r="P41" s="11">
        <v>44726</v>
      </c>
      <c r="Q41" s="10" t="s">
        <v>1878</v>
      </c>
      <c r="R41" s="10"/>
      <c r="S41" s="11"/>
      <c r="T41" s="11"/>
    </row>
    <row r="42" spans="1:20" ht="30" hidden="1" customHeight="1">
      <c r="A42" s="10" t="s">
        <v>2273</v>
      </c>
      <c r="B42" s="11">
        <v>44613</v>
      </c>
      <c r="C42" s="23">
        <f t="shared" si="0"/>
        <v>0.26849315068493151</v>
      </c>
      <c r="D42" s="40">
        <v>65</v>
      </c>
      <c r="E42" s="10" t="s">
        <v>2274</v>
      </c>
      <c r="F42" s="10" t="s">
        <v>80</v>
      </c>
      <c r="G42" s="10" t="s">
        <v>400</v>
      </c>
      <c r="H42" s="10" t="s">
        <v>250</v>
      </c>
      <c r="I42" s="10" t="s">
        <v>35</v>
      </c>
      <c r="J42" s="10" t="s">
        <v>221</v>
      </c>
      <c r="K42" s="10" t="s">
        <v>104</v>
      </c>
      <c r="L42" s="10" t="s">
        <v>2275</v>
      </c>
      <c r="M42" s="10" t="s">
        <v>28</v>
      </c>
      <c r="N42" s="10">
        <f t="shared" si="1"/>
        <v>16</v>
      </c>
      <c r="O42" s="11">
        <v>44727</v>
      </c>
      <c r="P42" s="11">
        <v>44711</v>
      </c>
      <c r="Q42" s="10" t="s">
        <v>1878</v>
      </c>
      <c r="R42" s="10"/>
      <c r="S42" s="11"/>
      <c r="T42" s="11"/>
    </row>
    <row r="43" spans="1:20" ht="30" hidden="1" customHeight="1">
      <c r="A43" s="10" t="s">
        <v>2279</v>
      </c>
      <c r="B43" s="11">
        <v>42100</v>
      </c>
      <c r="C43" s="23">
        <f t="shared" si="0"/>
        <v>6.9452054794520546</v>
      </c>
      <c r="D43" s="40">
        <v>32</v>
      </c>
      <c r="E43" s="10" t="s">
        <v>2280</v>
      </c>
      <c r="F43" s="10" t="s">
        <v>21</v>
      </c>
      <c r="G43" s="10" t="s">
        <v>33</v>
      </c>
      <c r="H43" s="10" t="s">
        <v>51</v>
      </c>
      <c r="I43" s="10" t="s">
        <v>35</v>
      </c>
      <c r="J43" s="10" t="s">
        <v>221</v>
      </c>
      <c r="K43" s="10" t="s">
        <v>60</v>
      </c>
      <c r="L43" s="10" t="s">
        <v>2281</v>
      </c>
      <c r="M43" s="10" t="s">
        <v>28</v>
      </c>
      <c r="N43" s="10">
        <f t="shared" si="1"/>
        <v>92</v>
      </c>
      <c r="O43" s="11">
        <v>44727</v>
      </c>
      <c r="P43" s="11">
        <v>44635</v>
      </c>
      <c r="Q43" s="10" t="s">
        <v>38</v>
      </c>
      <c r="R43" s="10" t="s">
        <v>242</v>
      </c>
      <c r="S43" s="11" t="s">
        <v>39</v>
      </c>
      <c r="T43" s="11"/>
    </row>
    <row r="44" spans="1:20" ht="30" customHeight="1">
      <c r="A44" s="10" t="s">
        <v>2227</v>
      </c>
      <c r="B44" s="11">
        <v>44452</v>
      </c>
      <c r="C44" s="23">
        <f t="shared" si="0"/>
        <v>0.73698630136986298</v>
      </c>
      <c r="D44" s="40">
        <v>36</v>
      </c>
      <c r="E44" s="10" t="s">
        <v>2228</v>
      </c>
      <c r="F44" s="10" t="s">
        <v>21</v>
      </c>
      <c r="G44" s="10" t="s">
        <v>33</v>
      </c>
      <c r="H44" s="10" t="s">
        <v>51</v>
      </c>
      <c r="I44" s="10" t="s">
        <v>35</v>
      </c>
      <c r="J44" s="10" t="s">
        <v>25</v>
      </c>
      <c r="K44" s="10" t="s">
        <v>26</v>
      </c>
      <c r="L44" s="10" t="s">
        <v>2229</v>
      </c>
      <c r="M44" s="10" t="s">
        <v>28</v>
      </c>
      <c r="N44" s="10">
        <f t="shared" si="1"/>
        <v>7</v>
      </c>
      <c r="O44" s="11">
        <v>44728</v>
      </c>
      <c r="P44" s="11">
        <v>44721</v>
      </c>
      <c r="Q44" s="10" t="s">
        <v>38</v>
      </c>
      <c r="R44" s="10" t="s">
        <v>242</v>
      </c>
      <c r="S44" s="11" t="s">
        <v>39</v>
      </c>
      <c r="T44" s="11"/>
    </row>
    <row r="45" spans="1:20" ht="30" customHeight="1">
      <c r="A45" s="10" t="s">
        <v>2285</v>
      </c>
      <c r="B45" s="11">
        <v>42113</v>
      </c>
      <c r="C45" s="23">
        <f t="shared" si="0"/>
        <v>7.161643835616438</v>
      </c>
      <c r="D45" s="40">
        <v>62</v>
      </c>
      <c r="E45" s="10" t="s">
        <v>2286</v>
      </c>
      <c r="F45" s="10" t="s">
        <v>21</v>
      </c>
      <c r="G45" s="10" t="s">
        <v>22</v>
      </c>
      <c r="H45" s="10" t="s">
        <v>173</v>
      </c>
      <c r="I45" s="10" t="s">
        <v>35</v>
      </c>
      <c r="J45" s="10" t="s">
        <v>150</v>
      </c>
      <c r="K45" s="10" t="s">
        <v>26</v>
      </c>
      <c r="L45" s="10" t="s">
        <v>2287</v>
      </c>
      <c r="M45" s="10" t="s">
        <v>28</v>
      </c>
      <c r="N45" s="10">
        <f t="shared" si="1"/>
        <v>1</v>
      </c>
      <c r="O45" s="11">
        <v>44728</v>
      </c>
      <c r="P45" s="11">
        <v>44727</v>
      </c>
      <c r="Q45" s="10" t="s">
        <v>439</v>
      </c>
      <c r="R45" s="10" t="s">
        <v>2288</v>
      </c>
      <c r="S45" s="11" t="s">
        <v>604</v>
      </c>
      <c r="T45" s="11"/>
    </row>
    <row r="46" spans="1:20" ht="30" hidden="1" customHeight="1">
      <c r="A46" s="10" t="s">
        <v>2282</v>
      </c>
      <c r="B46" s="11">
        <v>40413</v>
      </c>
      <c r="C46" s="23">
        <f t="shared" si="0"/>
        <v>11.819178082191781</v>
      </c>
      <c r="D46" s="40">
        <v>33</v>
      </c>
      <c r="E46" s="10" t="s">
        <v>2283</v>
      </c>
      <c r="F46" s="10" t="s">
        <v>194</v>
      </c>
      <c r="G46" s="10" t="s">
        <v>33</v>
      </c>
      <c r="H46" s="10" t="s">
        <v>51</v>
      </c>
      <c r="I46" s="10" t="s">
        <v>180</v>
      </c>
      <c r="J46" s="10" t="s">
        <v>255</v>
      </c>
      <c r="K46" s="10" t="s">
        <v>26</v>
      </c>
      <c r="L46" s="10" t="s">
        <v>2284</v>
      </c>
      <c r="M46" s="10" t="s">
        <v>28</v>
      </c>
      <c r="N46" s="10">
        <f t="shared" si="1"/>
        <v>2</v>
      </c>
      <c r="O46" s="11">
        <v>44729</v>
      </c>
      <c r="P46" s="11">
        <v>44727</v>
      </c>
      <c r="Q46" s="10" t="s">
        <v>1087</v>
      </c>
      <c r="R46" s="10" t="s">
        <v>55</v>
      </c>
      <c r="S46" s="11" t="s">
        <v>47</v>
      </c>
      <c r="T46" s="11"/>
    </row>
    <row r="47" spans="1:20" ht="30" customHeight="1">
      <c r="A47" s="10" t="s">
        <v>2295</v>
      </c>
      <c r="B47" s="11">
        <v>42828</v>
      </c>
      <c r="C47" s="23">
        <f t="shared" si="0"/>
        <v>5.2054794520547949</v>
      </c>
      <c r="D47" s="40">
        <v>24</v>
      </c>
      <c r="E47" s="10" t="s">
        <v>2296</v>
      </c>
      <c r="F47" s="10" t="s">
        <v>21</v>
      </c>
      <c r="G47" s="10" t="s">
        <v>423</v>
      </c>
      <c r="H47" s="10" t="s">
        <v>2297</v>
      </c>
      <c r="I47" s="10" t="s">
        <v>35</v>
      </c>
      <c r="J47" s="10" t="s">
        <v>833</v>
      </c>
      <c r="K47" s="10" t="s">
        <v>60</v>
      </c>
      <c r="L47" s="10" t="s">
        <v>2298</v>
      </c>
      <c r="M47" s="10" t="s">
        <v>28</v>
      </c>
      <c r="N47" s="10">
        <f t="shared" si="1"/>
        <v>1</v>
      </c>
      <c r="O47" s="11">
        <v>44729</v>
      </c>
      <c r="P47" s="11">
        <v>44728</v>
      </c>
      <c r="Q47" s="10" t="s">
        <v>2299</v>
      </c>
      <c r="R47" s="10" t="s">
        <v>55</v>
      </c>
      <c r="S47" s="11" t="s">
        <v>47</v>
      </c>
      <c r="T47" s="11"/>
    </row>
    <row r="48" spans="1:20" ht="30" customHeight="1">
      <c r="A48" s="10" t="s">
        <v>2306</v>
      </c>
      <c r="B48" s="11">
        <v>43249</v>
      </c>
      <c r="C48" s="23">
        <f t="shared" si="0"/>
        <v>4.0520547945205481</v>
      </c>
      <c r="D48" s="40">
        <v>46</v>
      </c>
      <c r="E48" s="10" t="s">
        <v>2307</v>
      </c>
      <c r="F48" s="10" t="s">
        <v>156</v>
      </c>
      <c r="G48" s="10" t="s">
        <v>33</v>
      </c>
      <c r="H48" s="10" t="s">
        <v>51</v>
      </c>
      <c r="I48" s="10" t="s">
        <v>35</v>
      </c>
      <c r="J48" s="10" t="s">
        <v>25</v>
      </c>
      <c r="K48" s="10" t="s">
        <v>36</v>
      </c>
      <c r="L48" s="10" t="s">
        <v>2308</v>
      </c>
      <c r="M48" s="10" t="s">
        <v>28</v>
      </c>
      <c r="N48" s="10">
        <f t="shared" si="1"/>
        <v>1</v>
      </c>
      <c r="O48" s="11">
        <v>44729</v>
      </c>
      <c r="P48" s="11">
        <v>44728</v>
      </c>
      <c r="Q48" s="10" t="s">
        <v>38</v>
      </c>
      <c r="R48" s="10" t="s">
        <v>2309</v>
      </c>
      <c r="S48" s="11" t="s">
        <v>39</v>
      </c>
      <c r="T48" s="11"/>
    </row>
    <row r="49" spans="1:20" ht="30" customHeight="1">
      <c r="A49" s="10" t="s">
        <v>2292</v>
      </c>
      <c r="B49" s="11">
        <v>42142</v>
      </c>
      <c r="C49" s="23">
        <f t="shared" si="0"/>
        <v>7.0849315068493155</v>
      </c>
      <c r="D49" s="40">
        <v>33</v>
      </c>
      <c r="E49" s="10" t="s">
        <v>2293</v>
      </c>
      <c r="F49" s="10" t="s">
        <v>156</v>
      </c>
      <c r="G49" s="10" t="s">
        <v>33</v>
      </c>
      <c r="H49" s="10" t="s">
        <v>51</v>
      </c>
      <c r="I49" s="10" t="s">
        <v>35</v>
      </c>
      <c r="J49" s="10" t="s">
        <v>25</v>
      </c>
      <c r="K49" s="10" t="s">
        <v>36</v>
      </c>
      <c r="L49" s="10" t="s">
        <v>2294</v>
      </c>
      <c r="M49" s="10" t="s">
        <v>28</v>
      </c>
      <c r="N49" s="10">
        <f t="shared" si="1"/>
        <v>4</v>
      </c>
      <c r="O49" s="11">
        <v>44732</v>
      </c>
      <c r="P49" s="11">
        <v>44728</v>
      </c>
      <c r="Q49" s="10" t="s">
        <v>38</v>
      </c>
      <c r="R49" s="10" t="s">
        <v>1780</v>
      </c>
      <c r="S49" s="11" t="s">
        <v>39</v>
      </c>
      <c r="T49" s="11"/>
    </row>
    <row r="50" spans="1:20" ht="30" customHeight="1">
      <c r="A50" s="10" t="s">
        <v>2329</v>
      </c>
      <c r="B50" s="11">
        <v>44473</v>
      </c>
      <c r="C50" s="23">
        <f t="shared" si="0"/>
        <v>0.70684931506849313</v>
      </c>
      <c r="D50" s="40">
        <v>57</v>
      </c>
      <c r="E50" s="10" t="s">
        <v>2330</v>
      </c>
      <c r="F50" s="10" t="s">
        <v>21</v>
      </c>
      <c r="G50" s="10" t="s">
        <v>33</v>
      </c>
      <c r="H50" s="10" t="s">
        <v>42</v>
      </c>
      <c r="I50" s="10" t="s">
        <v>35</v>
      </c>
      <c r="J50" s="10" t="s">
        <v>134</v>
      </c>
      <c r="K50" s="10" t="s">
        <v>26</v>
      </c>
      <c r="L50" s="10" t="s">
        <v>2331</v>
      </c>
      <c r="M50" s="10" t="s">
        <v>28</v>
      </c>
      <c r="N50" s="10">
        <f t="shared" si="1"/>
        <v>1</v>
      </c>
      <c r="O50" s="11">
        <v>44732</v>
      </c>
      <c r="P50" s="11">
        <v>44731</v>
      </c>
      <c r="Q50" s="10" t="s">
        <v>136</v>
      </c>
      <c r="R50" s="10" t="s">
        <v>55</v>
      </c>
      <c r="S50" s="11" t="s">
        <v>47</v>
      </c>
      <c r="T50" s="11"/>
    </row>
    <row r="51" spans="1:20" ht="30" customHeight="1">
      <c r="A51" s="10" t="s">
        <v>2335</v>
      </c>
      <c r="B51" s="11">
        <v>44494</v>
      </c>
      <c r="C51" s="23">
        <f t="shared" si="0"/>
        <v>0.64383561643835618</v>
      </c>
      <c r="D51" s="40">
        <v>42</v>
      </c>
      <c r="E51" s="10" t="s">
        <v>2336</v>
      </c>
      <c r="F51" s="10" t="s">
        <v>50</v>
      </c>
      <c r="G51" s="10" t="s">
        <v>33</v>
      </c>
      <c r="H51" s="10" t="s">
        <v>51</v>
      </c>
      <c r="I51" s="10" t="s">
        <v>35</v>
      </c>
      <c r="J51" s="10" t="s">
        <v>516</v>
      </c>
      <c r="K51" s="10" t="s">
        <v>60</v>
      </c>
      <c r="L51" s="10" t="s">
        <v>2337</v>
      </c>
      <c r="M51" s="10" t="s">
        <v>28</v>
      </c>
      <c r="N51" s="10">
        <f t="shared" si="1"/>
        <v>3</v>
      </c>
      <c r="O51" s="11">
        <v>44732</v>
      </c>
      <c r="P51" s="11">
        <v>44729</v>
      </c>
      <c r="Q51" s="10" t="s">
        <v>1050</v>
      </c>
      <c r="R51" s="10" t="s">
        <v>55</v>
      </c>
      <c r="S51" s="11" t="s">
        <v>47</v>
      </c>
      <c r="T51" s="11"/>
    </row>
    <row r="52" spans="1:20" ht="30" hidden="1" customHeight="1">
      <c r="A52" s="10" t="s">
        <v>239</v>
      </c>
      <c r="B52" s="11">
        <v>41821</v>
      </c>
      <c r="C52" s="23">
        <f t="shared" si="0"/>
        <v>7.5123287671232877</v>
      </c>
      <c r="D52" s="40">
        <v>51</v>
      </c>
      <c r="E52" s="10" t="s">
        <v>240</v>
      </c>
      <c r="F52" s="10" t="s">
        <v>21</v>
      </c>
      <c r="G52" s="10" t="s">
        <v>33</v>
      </c>
      <c r="H52" s="10" t="s">
        <v>51</v>
      </c>
      <c r="I52" s="10" t="s">
        <v>35</v>
      </c>
      <c r="J52" s="10" t="s">
        <v>25</v>
      </c>
      <c r="K52" s="10" t="s">
        <v>60</v>
      </c>
      <c r="L52" s="10" t="s">
        <v>241</v>
      </c>
      <c r="M52" s="10" t="s">
        <v>28</v>
      </c>
      <c r="N52" s="10">
        <f t="shared" si="1"/>
        <v>170</v>
      </c>
      <c r="O52" s="11">
        <v>44733</v>
      </c>
      <c r="P52" s="11">
        <v>44563</v>
      </c>
      <c r="Q52" s="10" t="s">
        <v>38</v>
      </c>
      <c r="R52" s="10" t="s">
        <v>242</v>
      </c>
      <c r="S52" s="11" t="s">
        <v>39</v>
      </c>
      <c r="T52" s="11"/>
    </row>
    <row r="53" spans="1:20" ht="30" customHeight="1">
      <c r="A53" s="10" t="s">
        <v>2248</v>
      </c>
      <c r="B53" s="11">
        <v>42492</v>
      </c>
      <c r="C53" s="23">
        <f t="shared" si="0"/>
        <v>6.1150684931506847</v>
      </c>
      <c r="D53" s="40">
        <v>29</v>
      </c>
      <c r="E53" s="10" t="s">
        <v>2249</v>
      </c>
      <c r="F53" s="10" t="s">
        <v>194</v>
      </c>
      <c r="G53" s="10" t="s">
        <v>33</v>
      </c>
      <c r="H53" s="10" t="s">
        <v>59</v>
      </c>
      <c r="I53" s="10" t="s">
        <v>35</v>
      </c>
      <c r="J53" s="10" t="s">
        <v>86</v>
      </c>
      <c r="K53" s="10" t="s">
        <v>36</v>
      </c>
      <c r="L53" s="10" t="s">
        <v>2250</v>
      </c>
      <c r="M53" s="10" t="s">
        <v>28</v>
      </c>
      <c r="N53" s="10">
        <f t="shared" si="1"/>
        <v>9</v>
      </c>
      <c r="O53" s="11">
        <v>44733</v>
      </c>
      <c r="P53" s="11">
        <v>44724</v>
      </c>
      <c r="Q53" s="10" t="s">
        <v>38</v>
      </c>
      <c r="R53" s="10" t="s">
        <v>1780</v>
      </c>
      <c r="S53" s="11" t="s">
        <v>39</v>
      </c>
      <c r="T53" s="11"/>
    </row>
    <row r="54" spans="1:20" ht="30" customHeight="1">
      <c r="A54" s="10" t="s">
        <v>2300</v>
      </c>
      <c r="B54" s="11">
        <v>44529</v>
      </c>
      <c r="C54" s="23">
        <f t="shared" si="0"/>
        <v>0.54794520547945202</v>
      </c>
      <c r="D54" s="40">
        <v>44</v>
      </c>
      <c r="E54" s="10" t="s">
        <v>2301</v>
      </c>
      <c r="F54" s="10" t="s">
        <v>344</v>
      </c>
      <c r="G54" s="10" t="s">
        <v>22</v>
      </c>
      <c r="H54" s="10" t="s">
        <v>23</v>
      </c>
      <c r="I54" s="10" t="s">
        <v>35</v>
      </c>
      <c r="J54" s="10" t="s">
        <v>234</v>
      </c>
      <c r="K54" s="10" t="s">
        <v>36</v>
      </c>
      <c r="L54" s="10" t="s">
        <v>2302</v>
      </c>
      <c r="M54" s="10" t="s">
        <v>28</v>
      </c>
      <c r="N54" s="10">
        <f t="shared" si="1"/>
        <v>4</v>
      </c>
      <c r="O54" s="11">
        <v>44733</v>
      </c>
      <c r="P54" s="11">
        <v>44729</v>
      </c>
      <c r="Q54" s="10" t="s">
        <v>29</v>
      </c>
      <c r="R54" s="10">
        <v>1</v>
      </c>
      <c r="S54" s="11" t="s">
        <v>30</v>
      </c>
      <c r="T54" s="11"/>
    </row>
    <row r="55" spans="1:20" ht="30" customHeight="1">
      <c r="A55" s="10" t="s">
        <v>2352</v>
      </c>
      <c r="B55" s="11">
        <v>32634</v>
      </c>
      <c r="C55" s="23">
        <f t="shared" si="0"/>
        <v>33.147945205479452</v>
      </c>
      <c r="D55" s="40">
        <v>71</v>
      </c>
      <c r="E55" s="10" t="s">
        <v>2353</v>
      </c>
      <c r="F55" s="10" t="s">
        <v>129</v>
      </c>
      <c r="G55" s="10" t="s">
        <v>555</v>
      </c>
      <c r="H55" s="10" t="s">
        <v>556</v>
      </c>
      <c r="I55" s="10" t="s">
        <v>35</v>
      </c>
      <c r="J55" s="10" t="s">
        <v>134</v>
      </c>
      <c r="K55" s="10" t="s">
        <v>1436</v>
      </c>
      <c r="L55" s="10" t="s">
        <v>2354</v>
      </c>
      <c r="M55" s="10" t="s">
        <v>28</v>
      </c>
      <c r="N55" s="10">
        <f t="shared" si="1"/>
        <v>0</v>
      </c>
      <c r="O55" s="11">
        <v>44733</v>
      </c>
      <c r="P55" s="11">
        <v>44733</v>
      </c>
      <c r="Q55" s="10" t="s">
        <v>136</v>
      </c>
      <c r="R55" s="10" t="s">
        <v>55</v>
      </c>
      <c r="S55" s="11" t="s">
        <v>47</v>
      </c>
      <c r="T55" s="11"/>
    </row>
    <row r="56" spans="1:20" ht="30" hidden="1" customHeight="1">
      <c r="A56" s="10" t="s">
        <v>2023</v>
      </c>
      <c r="B56" s="11">
        <v>36741</v>
      </c>
      <c r="C56" s="23">
        <f t="shared" si="0"/>
        <v>21.82191780821918</v>
      </c>
      <c r="D56" s="40">
        <v>64</v>
      </c>
      <c r="E56" s="10" t="s">
        <v>2024</v>
      </c>
      <c r="F56" s="10" t="s">
        <v>21</v>
      </c>
      <c r="G56" s="10" t="s">
        <v>33</v>
      </c>
      <c r="H56" s="10" t="s">
        <v>51</v>
      </c>
      <c r="I56" s="10" t="s">
        <v>35</v>
      </c>
      <c r="J56" s="10" t="s">
        <v>2025</v>
      </c>
      <c r="K56" s="10" t="s">
        <v>60</v>
      </c>
      <c r="L56" s="10" t="s">
        <v>2026</v>
      </c>
      <c r="M56" s="10" t="s">
        <v>28</v>
      </c>
      <c r="N56" s="10">
        <f t="shared" si="1"/>
        <v>28</v>
      </c>
      <c r="O56" s="11">
        <v>44734</v>
      </c>
      <c r="P56" s="11">
        <v>44706</v>
      </c>
      <c r="Q56" s="10" t="s">
        <v>2027</v>
      </c>
      <c r="R56" s="10" t="s">
        <v>55</v>
      </c>
      <c r="S56" s="11" t="s">
        <v>47</v>
      </c>
      <c r="T56" s="11"/>
    </row>
    <row r="57" spans="1:20" ht="30" customHeight="1">
      <c r="A57" s="10" t="s">
        <v>2230</v>
      </c>
      <c r="B57" s="11">
        <v>39356</v>
      </c>
      <c r="C57" s="23">
        <f t="shared" si="0"/>
        <v>14.701369863013699</v>
      </c>
      <c r="D57" s="40">
        <v>37</v>
      </c>
      <c r="E57" s="10" t="s">
        <v>2231</v>
      </c>
      <c r="F57" s="10" t="s">
        <v>156</v>
      </c>
      <c r="G57" s="10" t="s">
        <v>33</v>
      </c>
      <c r="H57" s="10" t="s">
        <v>51</v>
      </c>
      <c r="I57" s="10" t="s">
        <v>35</v>
      </c>
      <c r="J57" s="10" t="s">
        <v>174</v>
      </c>
      <c r="K57" s="10" t="s">
        <v>36</v>
      </c>
      <c r="L57" s="10" t="s">
        <v>2232</v>
      </c>
      <c r="M57" s="10" t="s">
        <v>28</v>
      </c>
      <c r="N57" s="10">
        <f t="shared" si="1"/>
        <v>12</v>
      </c>
      <c r="O57" s="11">
        <v>44734</v>
      </c>
      <c r="P57" s="11">
        <v>44722</v>
      </c>
      <c r="Q57" s="10" t="s">
        <v>650</v>
      </c>
      <c r="R57" s="10">
        <v>4</v>
      </c>
      <c r="S57" s="11" t="s">
        <v>97</v>
      </c>
      <c r="T57" s="11"/>
    </row>
    <row r="58" spans="1:20" ht="30" customHeight="1">
      <c r="A58" s="10" t="s">
        <v>2233</v>
      </c>
      <c r="B58" s="11">
        <v>42212</v>
      </c>
      <c r="C58" s="23">
        <f t="shared" si="0"/>
        <v>6.8520547945205479</v>
      </c>
      <c r="D58" s="40">
        <v>29</v>
      </c>
      <c r="E58" s="10" t="s">
        <v>2234</v>
      </c>
      <c r="F58" s="10" t="s">
        <v>148</v>
      </c>
      <c r="G58" s="10" t="s">
        <v>22</v>
      </c>
      <c r="H58" s="10" t="s">
        <v>788</v>
      </c>
      <c r="I58" s="10" t="s">
        <v>35</v>
      </c>
      <c r="J58" s="10" t="s">
        <v>25</v>
      </c>
      <c r="K58" s="10" t="s">
        <v>36</v>
      </c>
      <c r="L58" s="10" t="s">
        <v>2235</v>
      </c>
      <c r="M58" s="10" t="s">
        <v>28</v>
      </c>
      <c r="N58" s="10">
        <f t="shared" si="1"/>
        <v>21</v>
      </c>
      <c r="O58" s="11">
        <v>44734</v>
      </c>
      <c r="P58" s="11">
        <v>44713</v>
      </c>
      <c r="Q58" s="10" t="s">
        <v>29</v>
      </c>
      <c r="R58" s="10">
        <v>1</v>
      </c>
      <c r="S58" s="11" t="s">
        <v>30</v>
      </c>
      <c r="T58" s="11"/>
    </row>
    <row r="59" spans="1:20" ht="30" customHeight="1">
      <c r="A59" s="10" t="s">
        <v>2251</v>
      </c>
      <c r="B59" s="11">
        <v>44466</v>
      </c>
      <c r="C59" s="23">
        <f t="shared" si="0"/>
        <v>0.70684931506849313</v>
      </c>
      <c r="D59" s="40">
        <v>20</v>
      </c>
      <c r="E59" s="10" t="s">
        <v>2252</v>
      </c>
      <c r="F59" s="10" t="s">
        <v>344</v>
      </c>
      <c r="G59" s="10" t="s">
        <v>33</v>
      </c>
      <c r="H59" s="10" t="s">
        <v>51</v>
      </c>
      <c r="I59" s="10" t="s">
        <v>35</v>
      </c>
      <c r="J59" s="10" t="s">
        <v>150</v>
      </c>
      <c r="K59" s="10" t="s">
        <v>26</v>
      </c>
      <c r="L59" s="10" t="s">
        <v>2253</v>
      </c>
      <c r="M59" s="10" t="s">
        <v>28</v>
      </c>
      <c r="N59" s="10">
        <f t="shared" si="1"/>
        <v>10</v>
      </c>
      <c r="O59" s="11">
        <v>44734</v>
      </c>
      <c r="P59" s="11">
        <v>44724</v>
      </c>
      <c r="Q59" s="10" t="s">
        <v>1531</v>
      </c>
      <c r="R59" s="10" t="s">
        <v>55</v>
      </c>
      <c r="S59" s="11" t="s">
        <v>47</v>
      </c>
      <c r="T59" s="11"/>
    </row>
    <row r="60" spans="1:20" ht="30" customHeight="1">
      <c r="A60" s="10" t="s">
        <v>2316</v>
      </c>
      <c r="B60" s="11">
        <v>44501</v>
      </c>
      <c r="C60" s="23">
        <f t="shared" si="0"/>
        <v>0.62739726027397258</v>
      </c>
      <c r="D60" s="40">
        <v>34</v>
      </c>
      <c r="E60" s="10" t="s">
        <v>2317</v>
      </c>
      <c r="F60" s="10" t="s">
        <v>103</v>
      </c>
      <c r="G60" s="10" t="s">
        <v>22</v>
      </c>
      <c r="H60" s="10" t="s">
        <v>23</v>
      </c>
      <c r="I60" s="10" t="s">
        <v>35</v>
      </c>
      <c r="J60" s="10" t="s">
        <v>25</v>
      </c>
      <c r="K60" s="10" t="s">
        <v>36</v>
      </c>
      <c r="L60" s="10" t="s">
        <v>2318</v>
      </c>
      <c r="M60" s="10" t="s">
        <v>28</v>
      </c>
      <c r="N60" s="10">
        <f t="shared" si="1"/>
        <v>4</v>
      </c>
      <c r="O60" s="11">
        <v>44734</v>
      </c>
      <c r="P60" s="11">
        <v>44730</v>
      </c>
      <c r="Q60" s="10" t="s">
        <v>29</v>
      </c>
      <c r="R60" s="10">
        <v>1</v>
      </c>
      <c r="S60" s="11" t="s">
        <v>30</v>
      </c>
      <c r="T60" s="11"/>
    </row>
    <row r="61" spans="1:20" ht="30" hidden="1" customHeight="1">
      <c r="A61" s="10" t="s">
        <v>1875</v>
      </c>
      <c r="B61" s="11">
        <v>44571</v>
      </c>
      <c r="C61" s="23">
        <f t="shared" si="0"/>
        <v>0.31232876712328766</v>
      </c>
      <c r="D61" s="40">
        <v>42</v>
      </c>
      <c r="E61" s="10" t="s">
        <v>1876</v>
      </c>
      <c r="F61" s="10" t="s">
        <v>80</v>
      </c>
      <c r="G61" s="10" t="s">
        <v>400</v>
      </c>
      <c r="H61" s="10" t="s">
        <v>437</v>
      </c>
      <c r="I61" s="10" t="s">
        <v>35</v>
      </c>
      <c r="J61" s="10" t="s">
        <v>249</v>
      </c>
      <c r="K61" s="10" t="s">
        <v>26</v>
      </c>
      <c r="L61" s="10" t="s">
        <v>1877</v>
      </c>
      <c r="M61" s="10" t="s">
        <v>28</v>
      </c>
      <c r="N61" s="10">
        <f t="shared" si="1"/>
        <v>50</v>
      </c>
      <c r="O61" s="11">
        <v>44735</v>
      </c>
      <c r="P61" s="11">
        <v>44685</v>
      </c>
      <c r="Q61" s="10" t="s">
        <v>1878</v>
      </c>
      <c r="R61" s="10" t="s">
        <v>55</v>
      </c>
      <c r="S61" s="11" t="s">
        <v>47</v>
      </c>
      <c r="T61" s="11"/>
    </row>
    <row r="62" spans="1:20" ht="30" hidden="1" customHeight="1">
      <c r="A62" s="10" t="s">
        <v>2048</v>
      </c>
      <c r="B62" s="11">
        <v>44391</v>
      </c>
      <c r="C62" s="23">
        <f t="shared" si="0"/>
        <v>0.75342465753424659</v>
      </c>
      <c r="D62" s="40">
        <v>33</v>
      </c>
      <c r="E62" s="10" t="s">
        <v>2049</v>
      </c>
      <c r="F62" s="10" t="s">
        <v>80</v>
      </c>
      <c r="G62" s="10" t="s">
        <v>400</v>
      </c>
      <c r="H62" s="10" t="s">
        <v>2050</v>
      </c>
      <c r="I62" s="10" t="s">
        <v>35</v>
      </c>
      <c r="J62" s="10" t="s">
        <v>25</v>
      </c>
      <c r="K62" s="10" t="s">
        <v>36</v>
      </c>
      <c r="L62" s="10" t="s">
        <v>2051</v>
      </c>
      <c r="M62" s="10" t="s">
        <v>28</v>
      </c>
      <c r="N62" s="10">
        <f t="shared" si="1"/>
        <v>69</v>
      </c>
      <c r="O62" s="11">
        <v>44735</v>
      </c>
      <c r="P62" s="11">
        <v>44666</v>
      </c>
      <c r="Q62" s="10" t="s">
        <v>1878</v>
      </c>
      <c r="R62" s="10"/>
      <c r="S62" s="11"/>
      <c r="T62" s="11"/>
    </row>
    <row r="63" spans="1:20" ht="30" hidden="1" customHeight="1">
      <c r="A63" s="10" t="s">
        <v>2110</v>
      </c>
      <c r="B63" s="11">
        <v>44648</v>
      </c>
      <c r="C63" s="23">
        <f t="shared" si="0"/>
        <v>0.16438356164383561</v>
      </c>
      <c r="D63" s="40">
        <v>42</v>
      </c>
      <c r="E63" s="10" t="s">
        <v>2111</v>
      </c>
      <c r="F63" s="10" t="s">
        <v>21</v>
      </c>
      <c r="G63" s="10" t="s">
        <v>33</v>
      </c>
      <c r="H63" s="10" t="s">
        <v>73</v>
      </c>
      <c r="I63" s="10" t="s">
        <v>35</v>
      </c>
      <c r="J63" s="10" t="s">
        <v>150</v>
      </c>
      <c r="K63" s="10" t="s">
        <v>26</v>
      </c>
      <c r="L63" s="10" t="s">
        <v>2112</v>
      </c>
      <c r="M63" s="10" t="s">
        <v>28</v>
      </c>
      <c r="N63" s="10">
        <f t="shared" si="1"/>
        <v>27</v>
      </c>
      <c r="O63" s="11">
        <v>44735</v>
      </c>
      <c r="P63" s="11">
        <v>44708</v>
      </c>
      <c r="Q63" s="10" t="s">
        <v>650</v>
      </c>
      <c r="R63" s="10">
        <v>6</v>
      </c>
      <c r="S63" s="11" t="s">
        <v>47</v>
      </c>
      <c r="T63" s="11"/>
    </row>
    <row r="64" spans="1:20" ht="30" customHeight="1">
      <c r="A64" s="10" t="s">
        <v>2154</v>
      </c>
      <c r="B64" s="11">
        <v>42954</v>
      </c>
      <c r="C64" s="23">
        <f t="shared" si="0"/>
        <v>4.8191780821917805</v>
      </c>
      <c r="D64" s="40">
        <v>45</v>
      </c>
      <c r="E64" s="10" t="s">
        <v>2155</v>
      </c>
      <c r="F64" s="10" t="s">
        <v>2156</v>
      </c>
      <c r="G64" s="10" t="s">
        <v>22</v>
      </c>
      <c r="H64" s="10" t="s">
        <v>149</v>
      </c>
      <c r="I64" s="10" t="s">
        <v>35</v>
      </c>
      <c r="J64" s="10" t="s">
        <v>292</v>
      </c>
      <c r="K64" s="10" t="s">
        <v>60</v>
      </c>
      <c r="L64" s="10" t="s">
        <v>2157</v>
      </c>
      <c r="M64" s="10" t="s">
        <v>28</v>
      </c>
      <c r="N64" s="10">
        <f t="shared" si="1"/>
        <v>22</v>
      </c>
      <c r="O64" s="11">
        <v>44735</v>
      </c>
      <c r="P64" s="11">
        <v>44713</v>
      </c>
      <c r="Q64" s="10" t="s">
        <v>136</v>
      </c>
      <c r="R64" s="10" t="s">
        <v>55</v>
      </c>
      <c r="S64" s="11" t="s">
        <v>346</v>
      </c>
      <c r="T64" s="11"/>
    </row>
    <row r="65" spans="1:20" ht="30" customHeight="1">
      <c r="A65" s="10" t="s">
        <v>2289</v>
      </c>
      <c r="B65" s="11">
        <v>44606</v>
      </c>
      <c r="C65" s="23">
        <f t="shared" si="0"/>
        <v>0.32876712328767121</v>
      </c>
      <c r="D65" s="40">
        <v>51</v>
      </c>
      <c r="E65" s="10" t="s">
        <v>2290</v>
      </c>
      <c r="F65" s="10" t="s">
        <v>80</v>
      </c>
      <c r="G65" s="10" t="s">
        <v>400</v>
      </c>
      <c r="H65" s="10" t="s">
        <v>2050</v>
      </c>
      <c r="I65" s="10" t="s">
        <v>35</v>
      </c>
      <c r="J65" s="10" t="s">
        <v>134</v>
      </c>
      <c r="K65" s="10" t="s">
        <v>26</v>
      </c>
      <c r="L65" s="10" t="s">
        <v>2291</v>
      </c>
      <c r="M65" s="10" t="s">
        <v>28</v>
      </c>
      <c r="N65" s="10">
        <f t="shared" si="1"/>
        <v>9</v>
      </c>
      <c r="O65" s="11">
        <v>44735</v>
      </c>
      <c r="P65" s="11">
        <v>44726</v>
      </c>
      <c r="Q65" s="10" t="s">
        <v>136</v>
      </c>
      <c r="R65" s="10" t="s">
        <v>55</v>
      </c>
      <c r="S65" s="11" t="s">
        <v>47</v>
      </c>
      <c r="T65" s="11"/>
    </row>
    <row r="66" spans="1:20" ht="30" customHeight="1">
      <c r="A66" s="10" t="s">
        <v>2322</v>
      </c>
      <c r="B66" s="11">
        <v>43220</v>
      </c>
      <c r="C66" s="23">
        <f t="shared" si="0"/>
        <v>4.13972602739726</v>
      </c>
      <c r="D66" s="40">
        <v>45</v>
      </c>
      <c r="E66" s="10" t="s">
        <v>2323</v>
      </c>
      <c r="F66" s="10" t="s">
        <v>80</v>
      </c>
      <c r="G66" s="10" t="s">
        <v>33</v>
      </c>
      <c r="H66" s="10" t="s">
        <v>51</v>
      </c>
      <c r="I66" s="10" t="s">
        <v>35</v>
      </c>
      <c r="J66" s="10" t="s">
        <v>249</v>
      </c>
      <c r="K66" s="10" t="s">
        <v>26</v>
      </c>
      <c r="L66" s="10" t="s">
        <v>2324</v>
      </c>
      <c r="M66" s="10" t="s">
        <v>28</v>
      </c>
      <c r="N66" s="10">
        <f t="shared" si="1"/>
        <v>4</v>
      </c>
      <c r="O66" s="11">
        <v>44735</v>
      </c>
      <c r="P66" s="11">
        <v>44731</v>
      </c>
      <c r="Q66" s="10" t="s">
        <v>2325</v>
      </c>
      <c r="R66" s="10" t="s">
        <v>55</v>
      </c>
      <c r="S66" s="11" t="s">
        <v>47</v>
      </c>
      <c r="T66" s="11"/>
    </row>
    <row r="67" spans="1:20" ht="30" customHeight="1">
      <c r="A67" s="10" t="s">
        <v>2349</v>
      </c>
      <c r="B67" s="11">
        <v>35922</v>
      </c>
      <c r="C67" s="23">
        <f t="shared" ref="C67:C130" si="2">(P67-B67)/365</f>
        <v>24.126027397260273</v>
      </c>
      <c r="D67" s="40">
        <v>58</v>
      </c>
      <c r="E67" s="10" t="s">
        <v>2350</v>
      </c>
      <c r="F67" s="10" t="s">
        <v>80</v>
      </c>
      <c r="G67" s="10" t="s">
        <v>22</v>
      </c>
      <c r="H67" s="10" t="s">
        <v>42</v>
      </c>
      <c r="I67" s="10" t="s">
        <v>35</v>
      </c>
      <c r="J67" s="10" t="s">
        <v>25</v>
      </c>
      <c r="K67" s="10" t="s">
        <v>104</v>
      </c>
      <c r="L67" s="10" t="s">
        <v>2351</v>
      </c>
      <c r="M67" s="10" t="s">
        <v>28</v>
      </c>
      <c r="N67" s="10">
        <f t="shared" ref="N67:N130" si="3">O67-P67</f>
        <v>7</v>
      </c>
      <c r="O67" s="11">
        <v>44735</v>
      </c>
      <c r="P67" s="11">
        <v>44728</v>
      </c>
      <c r="Q67" s="10" t="s">
        <v>125</v>
      </c>
      <c r="R67" s="10">
        <v>2</v>
      </c>
      <c r="S67" s="11" t="s">
        <v>2091</v>
      </c>
      <c r="T67" s="11"/>
    </row>
    <row r="68" spans="1:20" ht="30" customHeight="1">
      <c r="A68" s="10" t="s">
        <v>2355</v>
      </c>
      <c r="B68" s="11">
        <v>44501</v>
      </c>
      <c r="C68" s="23">
        <f t="shared" si="2"/>
        <v>0.60273972602739723</v>
      </c>
      <c r="D68" s="40">
        <v>52</v>
      </c>
      <c r="E68" s="10" t="s">
        <v>2356</v>
      </c>
      <c r="F68" s="10" t="s">
        <v>80</v>
      </c>
      <c r="G68" s="10" t="s">
        <v>400</v>
      </c>
      <c r="H68" s="10" t="s">
        <v>250</v>
      </c>
      <c r="I68" s="10" t="s">
        <v>35</v>
      </c>
      <c r="J68" s="10" t="s">
        <v>139</v>
      </c>
      <c r="K68" s="10" t="s">
        <v>250</v>
      </c>
      <c r="L68" s="10" t="s">
        <v>2357</v>
      </c>
      <c r="M68" s="10" t="s">
        <v>28</v>
      </c>
      <c r="N68" s="10">
        <f t="shared" si="3"/>
        <v>14</v>
      </c>
      <c r="O68" s="11">
        <v>44735</v>
      </c>
      <c r="P68" s="11">
        <v>44721</v>
      </c>
      <c r="Q68" s="10" t="s">
        <v>221</v>
      </c>
      <c r="R68" s="10" t="s">
        <v>55</v>
      </c>
      <c r="S68" s="11" t="s">
        <v>47</v>
      </c>
      <c r="T68" s="11"/>
    </row>
    <row r="69" spans="1:20" ht="30" customHeight="1">
      <c r="A69" s="10" t="s">
        <v>2361</v>
      </c>
      <c r="B69" s="11">
        <v>44480</v>
      </c>
      <c r="C69" s="23">
        <f t="shared" si="2"/>
        <v>0.68767123287671228</v>
      </c>
      <c r="D69" s="40">
        <v>43</v>
      </c>
      <c r="E69" s="10" t="s">
        <v>2362</v>
      </c>
      <c r="F69" s="10" t="s">
        <v>80</v>
      </c>
      <c r="G69" s="10" t="s">
        <v>400</v>
      </c>
      <c r="H69" s="10" t="s">
        <v>437</v>
      </c>
      <c r="I69" s="10" t="s">
        <v>35</v>
      </c>
      <c r="J69" s="10" t="s">
        <v>43</v>
      </c>
      <c r="K69" s="10" t="s">
        <v>26</v>
      </c>
      <c r="L69" s="10" t="s">
        <v>2363</v>
      </c>
      <c r="M69" s="10" t="s">
        <v>28</v>
      </c>
      <c r="N69" s="10">
        <f t="shared" si="3"/>
        <v>4</v>
      </c>
      <c r="O69" s="11">
        <v>44735</v>
      </c>
      <c r="P69" s="11">
        <v>44731</v>
      </c>
      <c r="Q69" s="10" t="s">
        <v>1087</v>
      </c>
      <c r="R69" s="10" t="s">
        <v>55</v>
      </c>
      <c r="S69" s="11" t="s">
        <v>47</v>
      </c>
      <c r="T69" s="11"/>
    </row>
    <row r="70" spans="1:20" ht="30" hidden="1" customHeight="1">
      <c r="A70" s="10" t="s">
        <v>2370</v>
      </c>
      <c r="B70" s="11">
        <v>44480</v>
      </c>
      <c r="C70" s="23">
        <f t="shared" si="2"/>
        <v>0.61369863013698633</v>
      </c>
      <c r="D70" s="40">
        <v>26</v>
      </c>
      <c r="E70" s="10" t="s">
        <v>2371</v>
      </c>
      <c r="F70" s="10" t="s">
        <v>194</v>
      </c>
      <c r="G70" s="10" t="s">
        <v>33</v>
      </c>
      <c r="H70" s="10" t="s">
        <v>51</v>
      </c>
      <c r="I70" s="10" t="s">
        <v>35</v>
      </c>
      <c r="J70" s="10" t="s">
        <v>86</v>
      </c>
      <c r="K70" s="10" t="s">
        <v>26</v>
      </c>
      <c r="L70" s="10" t="s">
        <v>2372</v>
      </c>
      <c r="M70" s="10" t="s">
        <v>28</v>
      </c>
      <c r="N70" s="10">
        <f t="shared" si="3"/>
        <v>31</v>
      </c>
      <c r="O70" s="11">
        <v>44735</v>
      </c>
      <c r="P70" s="11">
        <v>44704</v>
      </c>
      <c r="Q70" s="10" t="s">
        <v>38</v>
      </c>
      <c r="R70" s="10" t="s">
        <v>1475</v>
      </c>
      <c r="S70" s="11" t="s">
        <v>39</v>
      </c>
      <c r="T70" s="11"/>
    </row>
    <row r="71" spans="1:20" ht="30" customHeight="1">
      <c r="A71" s="10" t="s">
        <v>2161</v>
      </c>
      <c r="B71" s="11">
        <v>31880</v>
      </c>
      <c r="C71" s="23">
        <f t="shared" si="2"/>
        <v>35.172602739726024</v>
      </c>
      <c r="D71" s="40">
        <v>55</v>
      </c>
      <c r="E71" s="10" t="s">
        <v>2162</v>
      </c>
      <c r="F71" s="10" t="s">
        <v>313</v>
      </c>
      <c r="G71" s="10" t="s">
        <v>22</v>
      </c>
      <c r="H71" s="10" t="s">
        <v>23</v>
      </c>
      <c r="I71" s="10" t="s">
        <v>35</v>
      </c>
      <c r="J71" s="10" t="s">
        <v>230</v>
      </c>
      <c r="K71" s="10" t="s">
        <v>26</v>
      </c>
      <c r="L71" s="10" t="s">
        <v>2163</v>
      </c>
      <c r="M71" s="10" t="s">
        <v>28</v>
      </c>
      <c r="N71" s="10">
        <f t="shared" si="3"/>
        <v>18</v>
      </c>
      <c r="O71" s="11">
        <v>44736</v>
      </c>
      <c r="P71" s="11">
        <v>44718</v>
      </c>
      <c r="Q71" s="10" t="s">
        <v>136</v>
      </c>
      <c r="R71" s="10" t="s">
        <v>55</v>
      </c>
      <c r="S71" s="11" t="s">
        <v>47</v>
      </c>
      <c r="T71" s="11"/>
    </row>
    <row r="72" spans="1:20" ht="30" customHeight="1">
      <c r="A72" s="10" t="s">
        <v>2276</v>
      </c>
      <c r="B72" s="11">
        <v>44606</v>
      </c>
      <c r="C72" s="23">
        <f t="shared" si="2"/>
        <v>0.32054794520547947</v>
      </c>
      <c r="D72" s="40">
        <v>58</v>
      </c>
      <c r="E72" s="10" t="s">
        <v>2277</v>
      </c>
      <c r="F72" s="10" t="s">
        <v>80</v>
      </c>
      <c r="G72" s="10" t="s">
        <v>33</v>
      </c>
      <c r="H72" s="10" t="s">
        <v>42</v>
      </c>
      <c r="I72" s="10" t="s">
        <v>35</v>
      </c>
      <c r="J72" s="10" t="s">
        <v>25</v>
      </c>
      <c r="K72" s="10" t="s">
        <v>36</v>
      </c>
      <c r="L72" s="10" t="s">
        <v>2278</v>
      </c>
      <c r="M72" s="10" t="s">
        <v>28</v>
      </c>
      <c r="N72" s="10">
        <f t="shared" si="3"/>
        <v>13</v>
      </c>
      <c r="O72" s="11">
        <v>44736</v>
      </c>
      <c r="P72" s="11">
        <v>44723</v>
      </c>
      <c r="Q72" s="10" t="s">
        <v>125</v>
      </c>
      <c r="R72" s="10">
        <v>2</v>
      </c>
      <c r="S72" s="11" t="s">
        <v>2091</v>
      </c>
      <c r="T72" s="11"/>
    </row>
    <row r="73" spans="1:20" ht="30" customHeight="1">
      <c r="A73" s="10" t="s">
        <v>2326</v>
      </c>
      <c r="B73" s="11">
        <v>44662</v>
      </c>
      <c r="C73" s="23">
        <f t="shared" si="2"/>
        <v>0.17260273972602741</v>
      </c>
      <c r="D73" s="40">
        <v>44</v>
      </c>
      <c r="E73" s="10" t="s">
        <v>2327</v>
      </c>
      <c r="F73" s="10" t="s">
        <v>148</v>
      </c>
      <c r="G73" s="10" t="s">
        <v>33</v>
      </c>
      <c r="H73" s="10" t="s">
        <v>51</v>
      </c>
      <c r="I73" s="10" t="s">
        <v>35</v>
      </c>
      <c r="J73" s="10" t="s">
        <v>213</v>
      </c>
      <c r="K73" s="10" t="s">
        <v>26</v>
      </c>
      <c r="L73" s="10" t="s">
        <v>2328</v>
      </c>
      <c r="M73" s="10" t="s">
        <v>28</v>
      </c>
      <c r="N73" s="10">
        <f t="shared" si="3"/>
        <v>11</v>
      </c>
      <c r="O73" s="11">
        <v>44736</v>
      </c>
      <c r="P73" s="11">
        <v>44725</v>
      </c>
      <c r="Q73" s="10" t="s">
        <v>650</v>
      </c>
      <c r="R73" s="10">
        <v>5</v>
      </c>
      <c r="S73" s="11" t="s">
        <v>2147</v>
      </c>
      <c r="T73" s="11"/>
    </row>
    <row r="74" spans="1:20" ht="30" customHeight="1">
      <c r="A74" s="10" t="s">
        <v>2346</v>
      </c>
      <c r="B74" s="11">
        <v>38921</v>
      </c>
      <c r="C74" s="23">
        <f t="shared" si="2"/>
        <v>15.890410958904109</v>
      </c>
      <c r="D74" s="40">
        <v>62</v>
      </c>
      <c r="E74" s="10" t="s">
        <v>2347</v>
      </c>
      <c r="F74" s="10" t="s">
        <v>753</v>
      </c>
      <c r="G74" s="10" t="s">
        <v>22</v>
      </c>
      <c r="H74" s="10" t="s">
        <v>23</v>
      </c>
      <c r="I74" s="10" t="s">
        <v>35</v>
      </c>
      <c r="J74" s="10" t="s">
        <v>25</v>
      </c>
      <c r="K74" s="10" t="s">
        <v>36</v>
      </c>
      <c r="L74" s="10" t="s">
        <v>2348</v>
      </c>
      <c r="M74" s="10" t="s">
        <v>28</v>
      </c>
      <c r="N74" s="10">
        <f t="shared" si="3"/>
        <v>15</v>
      </c>
      <c r="O74" s="11">
        <v>44736</v>
      </c>
      <c r="P74" s="11">
        <v>44721</v>
      </c>
      <c r="Q74" s="10" t="s">
        <v>29</v>
      </c>
      <c r="R74" s="10">
        <v>1</v>
      </c>
      <c r="S74" s="11" t="s">
        <v>30</v>
      </c>
      <c r="T74" s="11"/>
    </row>
    <row r="75" spans="1:20" ht="30" customHeight="1">
      <c r="A75" s="10" t="s">
        <v>2383</v>
      </c>
      <c r="B75" s="11">
        <v>44410</v>
      </c>
      <c r="C75" s="23">
        <f t="shared" si="2"/>
        <v>0.89315068493150684</v>
      </c>
      <c r="D75" s="40">
        <v>27</v>
      </c>
      <c r="E75" s="10" t="s">
        <v>2384</v>
      </c>
      <c r="F75" s="10" t="s">
        <v>21</v>
      </c>
      <c r="G75" s="10" t="s">
        <v>22</v>
      </c>
      <c r="H75" s="10" t="s">
        <v>23</v>
      </c>
      <c r="I75" s="10" t="s">
        <v>35</v>
      </c>
      <c r="J75" s="10" t="s">
        <v>25</v>
      </c>
      <c r="K75" s="10" t="s">
        <v>36</v>
      </c>
      <c r="L75" s="10" t="s">
        <v>2385</v>
      </c>
      <c r="M75" s="10" t="s">
        <v>28</v>
      </c>
      <c r="N75" s="10">
        <f t="shared" si="3"/>
        <v>1</v>
      </c>
      <c r="O75" s="11">
        <v>44737</v>
      </c>
      <c r="P75" s="11">
        <v>44736</v>
      </c>
      <c r="Q75" s="10" t="s">
        <v>29</v>
      </c>
      <c r="R75" s="10">
        <v>1</v>
      </c>
      <c r="S75" s="11" t="s">
        <v>30</v>
      </c>
      <c r="T75" s="11"/>
    </row>
    <row r="76" spans="1:20" ht="30" customHeight="1">
      <c r="A76" s="10" t="s">
        <v>2398</v>
      </c>
      <c r="B76" s="11">
        <v>44438</v>
      </c>
      <c r="C76" s="23">
        <f t="shared" si="2"/>
        <v>0.80547945205479454</v>
      </c>
      <c r="D76" s="40">
        <v>22</v>
      </c>
      <c r="E76" s="10" t="s">
        <v>2399</v>
      </c>
      <c r="F76" s="10" t="s">
        <v>21</v>
      </c>
      <c r="G76" s="10" t="s">
        <v>33</v>
      </c>
      <c r="H76" s="10" t="s">
        <v>73</v>
      </c>
      <c r="I76" s="10" t="s">
        <v>35</v>
      </c>
      <c r="J76" s="10" t="s">
        <v>86</v>
      </c>
      <c r="K76" s="10" t="s">
        <v>60</v>
      </c>
      <c r="L76" s="10" t="s">
        <v>2400</v>
      </c>
      <c r="M76" s="10" t="s">
        <v>28</v>
      </c>
      <c r="N76" s="10">
        <f t="shared" si="3"/>
        <v>5</v>
      </c>
      <c r="O76" s="11">
        <v>44737</v>
      </c>
      <c r="P76" s="11">
        <v>44732</v>
      </c>
      <c r="Q76" s="10" t="s">
        <v>650</v>
      </c>
      <c r="R76" s="10">
        <v>6</v>
      </c>
      <c r="S76" s="11" t="s">
        <v>2147</v>
      </c>
      <c r="T76" s="11"/>
    </row>
    <row r="77" spans="1:20" ht="30" customHeight="1">
      <c r="A77" s="10" t="s">
        <v>2194</v>
      </c>
      <c r="B77" s="11">
        <v>44473</v>
      </c>
      <c r="C77" s="23">
        <f t="shared" si="2"/>
        <v>0.67123287671232879</v>
      </c>
      <c r="D77" s="40">
        <v>51</v>
      </c>
      <c r="E77" s="10" t="s">
        <v>2195</v>
      </c>
      <c r="F77" s="10" t="s">
        <v>202</v>
      </c>
      <c r="G77" s="10" t="s">
        <v>33</v>
      </c>
      <c r="H77" s="10" t="s">
        <v>34</v>
      </c>
      <c r="I77" s="10" t="s">
        <v>35</v>
      </c>
      <c r="J77" s="10" t="s">
        <v>25</v>
      </c>
      <c r="K77" s="10" t="s">
        <v>36</v>
      </c>
      <c r="L77" s="10" t="s">
        <v>2196</v>
      </c>
      <c r="M77" s="10" t="s">
        <v>28</v>
      </c>
      <c r="N77" s="10">
        <f t="shared" si="3"/>
        <v>21</v>
      </c>
      <c r="O77" s="11">
        <v>44739</v>
      </c>
      <c r="P77" s="11">
        <v>44718</v>
      </c>
      <c r="Q77" s="10" t="s">
        <v>650</v>
      </c>
      <c r="R77" s="10">
        <v>5</v>
      </c>
      <c r="S77" s="11" t="s">
        <v>2147</v>
      </c>
      <c r="T77" s="11"/>
    </row>
    <row r="78" spans="1:20" ht="30" hidden="1" customHeight="1">
      <c r="A78" s="10" t="s">
        <v>2208</v>
      </c>
      <c r="B78" s="11">
        <v>33252</v>
      </c>
      <c r="C78" s="23">
        <f t="shared" si="2"/>
        <v>31.36986301369863</v>
      </c>
      <c r="D78" s="40">
        <v>58</v>
      </c>
      <c r="E78" s="10" t="s">
        <v>2209</v>
      </c>
      <c r="F78" s="10" t="s">
        <v>156</v>
      </c>
      <c r="G78" s="10" t="s">
        <v>33</v>
      </c>
      <c r="H78" s="10" t="s">
        <v>42</v>
      </c>
      <c r="I78" s="10" t="s">
        <v>35</v>
      </c>
      <c r="J78" s="10" t="s">
        <v>86</v>
      </c>
      <c r="K78" s="10" t="s">
        <v>104</v>
      </c>
      <c r="L78" s="10" t="s">
        <v>2210</v>
      </c>
      <c r="M78" s="10" t="s">
        <v>28</v>
      </c>
      <c r="N78" s="10">
        <f t="shared" si="3"/>
        <v>37</v>
      </c>
      <c r="O78" s="11">
        <v>44739</v>
      </c>
      <c r="P78" s="11">
        <v>44702</v>
      </c>
      <c r="Q78" s="10" t="s">
        <v>2211</v>
      </c>
      <c r="R78" s="10" t="s">
        <v>55</v>
      </c>
      <c r="S78" s="11" t="s">
        <v>120</v>
      </c>
      <c r="T78" s="11"/>
    </row>
    <row r="79" spans="1:20" ht="30" customHeight="1">
      <c r="A79" s="10" t="s">
        <v>2264</v>
      </c>
      <c r="B79" s="11">
        <v>39234</v>
      </c>
      <c r="C79" s="23">
        <f t="shared" si="2"/>
        <v>15.024657534246575</v>
      </c>
      <c r="D79" s="40">
        <v>49</v>
      </c>
      <c r="E79" s="10" t="s">
        <v>2265</v>
      </c>
      <c r="F79" s="10" t="s">
        <v>80</v>
      </c>
      <c r="G79" s="10" t="s">
        <v>33</v>
      </c>
      <c r="H79" s="10" t="s">
        <v>51</v>
      </c>
      <c r="I79" s="10" t="s">
        <v>35</v>
      </c>
      <c r="J79" s="10" t="s">
        <v>25</v>
      </c>
      <c r="K79" s="10" t="s">
        <v>36</v>
      </c>
      <c r="L79" s="10" t="s">
        <v>2266</v>
      </c>
      <c r="M79" s="10" t="s">
        <v>28</v>
      </c>
      <c r="N79" s="10">
        <f t="shared" si="3"/>
        <v>21</v>
      </c>
      <c r="O79" s="11">
        <v>44739</v>
      </c>
      <c r="P79" s="11">
        <v>44718</v>
      </c>
      <c r="Q79" s="10" t="s">
        <v>38</v>
      </c>
      <c r="R79" s="10" t="s">
        <v>242</v>
      </c>
      <c r="S79" s="11" t="s">
        <v>39</v>
      </c>
      <c r="T79" s="11"/>
    </row>
    <row r="80" spans="1:20" ht="30" customHeight="1">
      <c r="A80" s="10" t="s">
        <v>2389</v>
      </c>
      <c r="B80" s="11">
        <v>34918</v>
      </c>
      <c r="C80" s="23">
        <f t="shared" si="2"/>
        <v>26.893150684931506</v>
      </c>
      <c r="D80" s="40">
        <v>58</v>
      </c>
      <c r="E80" s="10" t="s">
        <v>2390</v>
      </c>
      <c r="F80" s="10" t="s">
        <v>178</v>
      </c>
      <c r="G80" s="10" t="s">
        <v>33</v>
      </c>
      <c r="H80" s="10" t="s">
        <v>51</v>
      </c>
      <c r="I80" s="10" t="s">
        <v>35</v>
      </c>
      <c r="J80" s="10" t="s">
        <v>43</v>
      </c>
      <c r="K80" s="10" t="s">
        <v>26</v>
      </c>
      <c r="L80" s="10" t="s">
        <v>2391</v>
      </c>
      <c r="M80" s="10" t="s">
        <v>28</v>
      </c>
      <c r="N80" s="10">
        <f t="shared" si="3"/>
        <v>5</v>
      </c>
      <c r="O80" s="11">
        <v>44739</v>
      </c>
      <c r="P80" s="11">
        <v>44734</v>
      </c>
      <c r="Q80" s="10" t="s">
        <v>1087</v>
      </c>
      <c r="R80" s="10" t="s">
        <v>55</v>
      </c>
      <c r="S80" s="11" t="s">
        <v>47</v>
      </c>
      <c r="T80" s="11"/>
    </row>
    <row r="81" spans="1:20" ht="30" customHeight="1">
      <c r="A81" s="10" t="s">
        <v>2392</v>
      </c>
      <c r="B81" s="11">
        <v>44676</v>
      </c>
      <c r="C81" s="23">
        <f t="shared" si="2"/>
        <v>0.16438356164383561</v>
      </c>
      <c r="D81" s="40">
        <v>49</v>
      </c>
      <c r="E81" s="10" t="s">
        <v>2393</v>
      </c>
      <c r="F81" s="10" t="s">
        <v>194</v>
      </c>
      <c r="G81" s="10" t="s">
        <v>33</v>
      </c>
      <c r="H81" s="10" t="s">
        <v>42</v>
      </c>
      <c r="I81" s="10" t="s">
        <v>35</v>
      </c>
      <c r="J81" s="10" t="s">
        <v>25</v>
      </c>
      <c r="K81" s="10" t="s">
        <v>36</v>
      </c>
      <c r="L81" s="10" t="s">
        <v>2394</v>
      </c>
      <c r="M81" s="10" t="s">
        <v>28</v>
      </c>
      <c r="N81" s="10">
        <f t="shared" si="3"/>
        <v>3</v>
      </c>
      <c r="O81" s="11">
        <v>44739</v>
      </c>
      <c r="P81" s="11">
        <v>44736</v>
      </c>
      <c r="Q81" s="10" t="s">
        <v>125</v>
      </c>
      <c r="R81" s="10">
        <v>2</v>
      </c>
      <c r="S81" s="11" t="s">
        <v>2091</v>
      </c>
      <c r="T81" s="11"/>
    </row>
    <row r="82" spans="1:20" ht="30" customHeight="1">
      <c r="A82" s="10" t="s">
        <v>2405</v>
      </c>
      <c r="B82" s="11">
        <v>44446</v>
      </c>
      <c r="C82" s="23">
        <f t="shared" si="2"/>
        <v>0.79178082191780819</v>
      </c>
      <c r="D82" s="40">
        <v>35</v>
      </c>
      <c r="E82" s="10" t="s">
        <v>2406</v>
      </c>
      <c r="F82" s="10" t="s">
        <v>80</v>
      </c>
      <c r="G82" s="10" t="s">
        <v>33</v>
      </c>
      <c r="H82" s="10" t="s">
        <v>179</v>
      </c>
      <c r="I82" s="10" t="s">
        <v>35</v>
      </c>
      <c r="J82" s="10" t="s">
        <v>300</v>
      </c>
      <c r="K82" s="10" t="s">
        <v>26</v>
      </c>
      <c r="L82" s="10" t="s">
        <v>2407</v>
      </c>
      <c r="M82" s="10" t="s">
        <v>28</v>
      </c>
      <c r="N82" s="10">
        <f t="shared" si="3"/>
        <v>4</v>
      </c>
      <c r="O82" s="11">
        <v>44739</v>
      </c>
      <c r="P82" s="11">
        <v>44735</v>
      </c>
      <c r="Q82" s="10" t="s">
        <v>2376</v>
      </c>
      <c r="R82" s="10" t="s">
        <v>55</v>
      </c>
      <c r="S82" s="11" t="s">
        <v>2408</v>
      </c>
      <c r="T82" s="11"/>
    </row>
    <row r="83" spans="1:20" ht="30" hidden="1" customHeight="1">
      <c r="A83" s="10" t="s">
        <v>2412</v>
      </c>
      <c r="B83" s="11">
        <v>38971</v>
      </c>
      <c r="C83" s="23">
        <f t="shared" si="2"/>
        <v>15.8</v>
      </c>
      <c r="D83" s="40">
        <v>56</v>
      </c>
      <c r="E83" s="10" t="s">
        <v>2413</v>
      </c>
      <c r="F83" s="10" t="s">
        <v>80</v>
      </c>
      <c r="G83" s="10" t="s">
        <v>33</v>
      </c>
      <c r="H83" s="10" t="s">
        <v>51</v>
      </c>
      <c r="I83" s="10" t="s">
        <v>1260</v>
      </c>
      <c r="J83" s="10" t="s">
        <v>213</v>
      </c>
      <c r="K83" s="10" t="s">
        <v>256</v>
      </c>
      <c r="L83" s="10" t="s">
        <v>2414</v>
      </c>
      <c r="M83" s="10" t="s">
        <v>28</v>
      </c>
      <c r="N83" s="10">
        <f t="shared" si="3"/>
        <v>1</v>
      </c>
      <c r="O83" s="11">
        <v>44739</v>
      </c>
      <c r="P83" s="11">
        <v>44738</v>
      </c>
      <c r="Q83" s="10" t="s">
        <v>2133</v>
      </c>
      <c r="R83" s="10"/>
      <c r="S83" s="11"/>
      <c r="T83" s="11"/>
    </row>
    <row r="84" spans="1:20" ht="30" customHeight="1">
      <c r="A84" s="10" t="s">
        <v>2415</v>
      </c>
      <c r="B84" s="11">
        <v>43150</v>
      </c>
      <c r="C84" s="23">
        <f t="shared" si="2"/>
        <v>4.3506849315068497</v>
      </c>
      <c r="D84" s="40">
        <v>25</v>
      </c>
      <c r="E84" s="10" t="s">
        <v>2416</v>
      </c>
      <c r="F84" s="10" t="s">
        <v>80</v>
      </c>
      <c r="G84" s="10" t="s">
        <v>33</v>
      </c>
      <c r="H84" s="10" t="s">
        <v>51</v>
      </c>
      <c r="I84" s="10" t="s">
        <v>35</v>
      </c>
      <c r="J84" s="10" t="s">
        <v>571</v>
      </c>
      <c r="K84" s="10" t="s">
        <v>60</v>
      </c>
      <c r="L84" s="10" t="s">
        <v>2417</v>
      </c>
      <c r="M84" s="10" t="s">
        <v>28</v>
      </c>
      <c r="N84" s="10">
        <f t="shared" si="3"/>
        <v>1</v>
      </c>
      <c r="O84" s="11">
        <v>44739</v>
      </c>
      <c r="P84" s="11">
        <v>44738</v>
      </c>
      <c r="Q84" s="10" t="s">
        <v>1050</v>
      </c>
      <c r="R84" s="10" t="s">
        <v>55</v>
      </c>
      <c r="S84" s="11" t="s">
        <v>47</v>
      </c>
      <c r="T84" s="11"/>
    </row>
    <row r="85" spans="1:20" ht="30" customHeight="1">
      <c r="A85" s="10" t="s">
        <v>2310</v>
      </c>
      <c r="B85" s="11">
        <v>44564</v>
      </c>
      <c r="C85" s="23">
        <f t="shared" si="2"/>
        <v>0.45205479452054792</v>
      </c>
      <c r="D85" s="40">
        <v>37</v>
      </c>
      <c r="E85" s="10" t="s">
        <v>2311</v>
      </c>
      <c r="F85" s="10" t="s">
        <v>344</v>
      </c>
      <c r="G85" s="10" t="s">
        <v>22</v>
      </c>
      <c r="H85" s="10" t="s">
        <v>149</v>
      </c>
      <c r="I85" s="10" t="s">
        <v>35</v>
      </c>
      <c r="J85" s="10" t="s">
        <v>134</v>
      </c>
      <c r="K85" s="10" t="s">
        <v>26</v>
      </c>
      <c r="L85" s="10" t="s">
        <v>2312</v>
      </c>
      <c r="M85" s="10" t="s">
        <v>28</v>
      </c>
      <c r="N85" s="10">
        <f t="shared" si="3"/>
        <v>11</v>
      </c>
      <c r="O85" s="11">
        <v>44740</v>
      </c>
      <c r="P85" s="11">
        <v>44729</v>
      </c>
      <c r="Q85" s="10" t="s">
        <v>136</v>
      </c>
      <c r="R85" s="10" t="s">
        <v>55</v>
      </c>
      <c r="S85" s="11" t="s">
        <v>47</v>
      </c>
      <c r="T85" s="11"/>
    </row>
    <row r="86" spans="1:20" ht="30" customHeight="1">
      <c r="A86" s="10" t="s">
        <v>2422</v>
      </c>
      <c r="B86" s="11">
        <v>44529</v>
      </c>
      <c r="C86" s="23">
        <f t="shared" si="2"/>
        <v>0.57260273972602738</v>
      </c>
      <c r="D86" s="40">
        <v>19</v>
      </c>
      <c r="E86" s="10" t="s">
        <v>2423</v>
      </c>
      <c r="F86" s="10" t="s">
        <v>317</v>
      </c>
      <c r="G86" s="10" t="s">
        <v>22</v>
      </c>
      <c r="H86" s="10" t="s">
        <v>149</v>
      </c>
      <c r="I86" s="10" t="s">
        <v>35</v>
      </c>
      <c r="J86" s="10" t="s">
        <v>300</v>
      </c>
      <c r="K86" s="10" t="s">
        <v>250</v>
      </c>
      <c r="L86" s="10" t="s">
        <v>2424</v>
      </c>
      <c r="M86" s="10" t="s">
        <v>28</v>
      </c>
      <c r="N86" s="10">
        <f t="shared" si="3"/>
        <v>2</v>
      </c>
      <c r="O86" s="11">
        <v>44740</v>
      </c>
      <c r="P86" s="11">
        <v>44738</v>
      </c>
      <c r="Q86" s="10" t="s">
        <v>66</v>
      </c>
      <c r="R86" s="10" t="s">
        <v>55</v>
      </c>
      <c r="S86" s="11" t="s">
        <v>69</v>
      </c>
      <c r="T86" s="11"/>
    </row>
    <row r="87" spans="1:20" ht="30" customHeight="1">
      <c r="A87" s="10" t="s">
        <v>2425</v>
      </c>
      <c r="B87" s="11">
        <v>44487</v>
      </c>
      <c r="C87" s="23">
        <f t="shared" si="2"/>
        <v>0.66575342465753429</v>
      </c>
      <c r="D87" s="40">
        <v>41</v>
      </c>
      <c r="E87" s="10" t="s">
        <v>2426</v>
      </c>
      <c r="F87" s="10" t="s">
        <v>80</v>
      </c>
      <c r="G87" s="10" t="s">
        <v>33</v>
      </c>
      <c r="H87" s="10" t="s">
        <v>179</v>
      </c>
      <c r="I87" s="10" t="s">
        <v>35</v>
      </c>
      <c r="J87" s="10" t="s">
        <v>300</v>
      </c>
      <c r="K87" s="10" t="s">
        <v>26</v>
      </c>
      <c r="L87" s="10" t="s">
        <v>2427</v>
      </c>
      <c r="M87" s="10" t="s">
        <v>28</v>
      </c>
      <c r="N87" s="10">
        <f t="shared" si="3"/>
        <v>10</v>
      </c>
      <c r="O87" s="11">
        <v>44740</v>
      </c>
      <c r="P87" s="11">
        <v>44730</v>
      </c>
      <c r="Q87" s="10" t="s">
        <v>38</v>
      </c>
      <c r="R87" s="10" t="s">
        <v>1475</v>
      </c>
      <c r="S87" s="11" t="s">
        <v>39</v>
      </c>
      <c r="T87" s="11"/>
    </row>
    <row r="88" spans="1:20" ht="30" customHeight="1">
      <c r="A88" s="10" t="s">
        <v>2432</v>
      </c>
      <c r="B88" s="11">
        <v>44648</v>
      </c>
      <c r="C88" s="23">
        <f t="shared" si="2"/>
        <v>0.18904109589041096</v>
      </c>
      <c r="D88" s="40">
        <v>61</v>
      </c>
      <c r="E88" s="10" t="s">
        <v>2433</v>
      </c>
      <c r="F88" s="10" t="s">
        <v>80</v>
      </c>
      <c r="G88" s="10" t="s">
        <v>33</v>
      </c>
      <c r="H88" s="10" t="s">
        <v>51</v>
      </c>
      <c r="I88" s="10" t="s">
        <v>35</v>
      </c>
      <c r="J88" s="10" t="s">
        <v>25</v>
      </c>
      <c r="K88" s="10" t="s">
        <v>26</v>
      </c>
      <c r="L88" s="10" t="s">
        <v>2434</v>
      </c>
      <c r="M88" s="10" t="s">
        <v>28</v>
      </c>
      <c r="N88" s="10">
        <f t="shared" si="3"/>
        <v>23</v>
      </c>
      <c r="O88" s="11">
        <v>44740</v>
      </c>
      <c r="P88" s="11">
        <v>44717</v>
      </c>
      <c r="Q88" s="10" t="s">
        <v>38</v>
      </c>
      <c r="R88" s="10" t="s">
        <v>242</v>
      </c>
      <c r="S88" s="11" t="s">
        <v>39</v>
      </c>
      <c r="T88" s="11"/>
    </row>
    <row r="89" spans="1:20" ht="30" customHeight="1">
      <c r="A89" s="10" t="s">
        <v>2441</v>
      </c>
      <c r="B89" s="11">
        <v>44431</v>
      </c>
      <c r="C89" s="23">
        <f t="shared" si="2"/>
        <v>0.84657534246575339</v>
      </c>
      <c r="D89" s="40">
        <v>46</v>
      </c>
      <c r="E89" s="10" t="s">
        <v>2442</v>
      </c>
      <c r="F89" s="10" t="s">
        <v>80</v>
      </c>
      <c r="G89" s="10" t="s">
        <v>400</v>
      </c>
      <c r="H89" s="10" t="s">
        <v>437</v>
      </c>
      <c r="I89" s="10" t="s">
        <v>35</v>
      </c>
      <c r="J89" s="10" t="s">
        <v>139</v>
      </c>
      <c r="K89" s="10" t="s">
        <v>256</v>
      </c>
      <c r="L89" s="10" t="s">
        <v>2443</v>
      </c>
      <c r="M89" s="10" t="s">
        <v>28</v>
      </c>
      <c r="N89" s="10">
        <f t="shared" si="3"/>
        <v>0</v>
      </c>
      <c r="O89" s="11">
        <v>44740</v>
      </c>
      <c r="P89" s="11">
        <v>44740</v>
      </c>
      <c r="Q89" s="10" t="s">
        <v>221</v>
      </c>
      <c r="R89" s="10" t="s">
        <v>55</v>
      </c>
      <c r="S89" s="11" t="s">
        <v>47</v>
      </c>
      <c r="T89" s="11"/>
    </row>
    <row r="90" spans="1:20" ht="30" hidden="1" customHeight="1">
      <c r="A90" s="10" t="s">
        <v>2450</v>
      </c>
      <c r="B90" s="11">
        <v>43320</v>
      </c>
      <c r="C90" s="23">
        <f t="shared" si="2"/>
        <v>3.6493150684931508</v>
      </c>
      <c r="D90" s="40">
        <v>61</v>
      </c>
      <c r="E90" s="10" t="s">
        <v>2451</v>
      </c>
      <c r="F90" s="10" t="s">
        <v>72</v>
      </c>
      <c r="G90" s="10" t="s">
        <v>33</v>
      </c>
      <c r="H90" s="10" t="s">
        <v>51</v>
      </c>
      <c r="I90" s="10" t="s">
        <v>35</v>
      </c>
      <c r="J90" s="10" t="s">
        <v>1720</v>
      </c>
      <c r="K90" s="10"/>
      <c r="L90" s="10" t="s">
        <v>2452</v>
      </c>
      <c r="M90" s="10" t="s">
        <v>28</v>
      </c>
      <c r="N90" s="10">
        <f t="shared" si="3"/>
        <v>88</v>
      </c>
      <c r="O90" s="11">
        <v>44740</v>
      </c>
      <c r="P90" s="11">
        <v>44652</v>
      </c>
      <c r="Q90" s="10" t="s">
        <v>650</v>
      </c>
      <c r="R90" s="10">
        <v>5</v>
      </c>
      <c r="S90" s="11" t="s">
        <v>2147</v>
      </c>
      <c r="T90" s="11"/>
    </row>
    <row r="91" spans="1:20" ht="30" customHeight="1">
      <c r="A91" s="10" t="s">
        <v>2460</v>
      </c>
      <c r="B91" s="11">
        <v>36860</v>
      </c>
      <c r="C91" s="23">
        <f t="shared" si="2"/>
        <v>21.578082191780823</v>
      </c>
      <c r="D91" s="40">
        <v>49</v>
      </c>
      <c r="E91" s="10" t="s">
        <v>2461</v>
      </c>
      <c r="F91" s="10" t="s">
        <v>21</v>
      </c>
      <c r="G91" s="10" t="s">
        <v>33</v>
      </c>
      <c r="H91" s="10" t="s">
        <v>51</v>
      </c>
      <c r="I91" s="10" t="s">
        <v>35</v>
      </c>
      <c r="J91" s="10" t="s">
        <v>221</v>
      </c>
      <c r="K91" s="10" t="s">
        <v>36</v>
      </c>
      <c r="L91" s="10" t="s">
        <v>2462</v>
      </c>
      <c r="M91" s="10" t="s">
        <v>28</v>
      </c>
      <c r="N91" s="10">
        <f t="shared" si="3"/>
        <v>4</v>
      </c>
      <c r="O91" s="11">
        <v>44740</v>
      </c>
      <c r="P91" s="11">
        <v>44736</v>
      </c>
      <c r="Q91" s="10" t="s">
        <v>38</v>
      </c>
      <c r="R91" s="10" t="s">
        <v>242</v>
      </c>
      <c r="S91" s="11" t="s">
        <v>39</v>
      </c>
      <c r="T91" s="11"/>
    </row>
    <row r="92" spans="1:20" ht="30" customHeight="1">
      <c r="A92" s="10" t="s">
        <v>2332</v>
      </c>
      <c r="B92" s="11">
        <v>43010</v>
      </c>
      <c r="C92" s="23">
        <f t="shared" si="2"/>
        <v>4.6794520547945204</v>
      </c>
      <c r="D92" s="40">
        <v>25</v>
      </c>
      <c r="E92" s="10" t="s">
        <v>2333</v>
      </c>
      <c r="F92" s="10" t="s">
        <v>148</v>
      </c>
      <c r="G92" s="10" t="s">
        <v>33</v>
      </c>
      <c r="H92" s="10" t="s">
        <v>51</v>
      </c>
      <c r="I92" s="10" t="s">
        <v>35</v>
      </c>
      <c r="J92" s="10" t="s">
        <v>292</v>
      </c>
      <c r="K92" s="10" t="s">
        <v>517</v>
      </c>
      <c r="L92" s="10" t="s">
        <v>2334</v>
      </c>
      <c r="M92" s="10" t="s">
        <v>28</v>
      </c>
      <c r="N92" s="10">
        <f t="shared" si="3"/>
        <v>23</v>
      </c>
      <c r="O92" s="11">
        <v>44741</v>
      </c>
      <c r="P92" s="11">
        <v>44718</v>
      </c>
      <c r="Q92" s="10" t="s">
        <v>136</v>
      </c>
      <c r="R92" s="10" t="s">
        <v>55</v>
      </c>
      <c r="S92" s="11" t="s">
        <v>47</v>
      </c>
      <c r="T92" s="11"/>
    </row>
    <row r="93" spans="1:20" ht="30" customHeight="1">
      <c r="A93" s="10" t="s">
        <v>2358</v>
      </c>
      <c r="B93" s="11">
        <v>44473</v>
      </c>
      <c r="C93" s="23">
        <f t="shared" si="2"/>
        <v>0.71506849315068488</v>
      </c>
      <c r="D93" s="40">
        <v>21</v>
      </c>
      <c r="E93" s="10" t="s">
        <v>2359</v>
      </c>
      <c r="F93" s="10" t="s">
        <v>129</v>
      </c>
      <c r="G93" s="10" t="s">
        <v>33</v>
      </c>
      <c r="H93" s="10" t="s">
        <v>51</v>
      </c>
      <c r="I93" s="10" t="s">
        <v>35</v>
      </c>
      <c r="J93" s="10" t="s">
        <v>25</v>
      </c>
      <c r="K93" s="10" t="s">
        <v>250</v>
      </c>
      <c r="L93" s="10" t="s">
        <v>2360</v>
      </c>
      <c r="M93" s="10" t="s">
        <v>28</v>
      </c>
      <c r="N93" s="10">
        <f t="shared" si="3"/>
        <v>7</v>
      </c>
      <c r="O93" s="11">
        <v>44741</v>
      </c>
      <c r="P93" s="11">
        <v>44734</v>
      </c>
      <c r="Q93" s="10" t="s">
        <v>38</v>
      </c>
      <c r="R93" s="10" t="s">
        <v>1780</v>
      </c>
      <c r="S93" s="11" t="s">
        <v>39</v>
      </c>
      <c r="T93" s="11"/>
    </row>
    <row r="94" spans="1:20" ht="30" customHeight="1">
      <c r="A94" s="10" t="s">
        <v>2364</v>
      </c>
      <c r="B94" s="11">
        <v>43886</v>
      </c>
      <c r="C94" s="23">
        <f t="shared" si="2"/>
        <v>2.3041095890410959</v>
      </c>
      <c r="D94" s="40">
        <v>23</v>
      </c>
      <c r="E94" s="10" t="s">
        <v>2365</v>
      </c>
      <c r="F94" s="10" t="s">
        <v>194</v>
      </c>
      <c r="G94" s="10" t="s">
        <v>33</v>
      </c>
      <c r="H94" s="10" t="s">
        <v>51</v>
      </c>
      <c r="I94" s="10" t="s">
        <v>35</v>
      </c>
      <c r="J94" s="10" t="s">
        <v>86</v>
      </c>
      <c r="K94" s="10"/>
      <c r="L94" s="10" t="s">
        <v>2366</v>
      </c>
      <c r="M94" s="10" t="s">
        <v>28</v>
      </c>
      <c r="N94" s="10">
        <f t="shared" si="3"/>
        <v>14</v>
      </c>
      <c r="O94" s="11">
        <v>44741</v>
      </c>
      <c r="P94" s="11">
        <v>44727</v>
      </c>
      <c r="Q94" s="10" t="s">
        <v>650</v>
      </c>
      <c r="R94" s="10">
        <v>5</v>
      </c>
      <c r="S94" s="11" t="s">
        <v>2147</v>
      </c>
      <c r="T94" s="11"/>
    </row>
    <row r="95" spans="1:20" ht="30" customHeight="1">
      <c r="A95" s="10" t="s">
        <v>2373</v>
      </c>
      <c r="B95" s="11">
        <v>42849</v>
      </c>
      <c r="C95" s="23">
        <f t="shared" si="2"/>
        <v>5.1698630136986301</v>
      </c>
      <c r="D95" s="40">
        <v>31</v>
      </c>
      <c r="E95" s="10" t="s">
        <v>2374</v>
      </c>
      <c r="F95" s="10" t="s">
        <v>202</v>
      </c>
      <c r="G95" s="10" t="s">
        <v>423</v>
      </c>
      <c r="H95" s="10" t="s">
        <v>250</v>
      </c>
      <c r="I95" s="10" t="s">
        <v>35</v>
      </c>
      <c r="J95" s="10" t="s">
        <v>213</v>
      </c>
      <c r="K95" s="10" t="s">
        <v>104</v>
      </c>
      <c r="L95" s="10" t="s">
        <v>2375</v>
      </c>
      <c r="M95" s="10" t="s">
        <v>28</v>
      </c>
      <c r="N95" s="10">
        <f t="shared" si="3"/>
        <v>5</v>
      </c>
      <c r="O95" s="11">
        <v>44741</v>
      </c>
      <c r="P95" s="11">
        <v>44736</v>
      </c>
      <c r="Q95" s="10" t="s">
        <v>2376</v>
      </c>
      <c r="R95" s="10" t="s">
        <v>55</v>
      </c>
      <c r="S95" s="11" t="s">
        <v>47</v>
      </c>
      <c r="T95" s="11"/>
    </row>
    <row r="96" spans="1:20" ht="30" customHeight="1">
      <c r="A96" s="10" t="s">
        <v>2380</v>
      </c>
      <c r="B96" s="11">
        <v>44410</v>
      </c>
      <c r="C96" s="23">
        <f t="shared" si="2"/>
        <v>0.8904109589041096</v>
      </c>
      <c r="D96" s="40">
        <v>39</v>
      </c>
      <c r="E96" s="10" t="s">
        <v>2381</v>
      </c>
      <c r="F96" s="10" t="s">
        <v>21</v>
      </c>
      <c r="G96" s="10" t="s">
        <v>22</v>
      </c>
      <c r="H96" s="10" t="s">
        <v>149</v>
      </c>
      <c r="I96" s="10" t="s">
        <v>35</v>
      </c>
      <c r="J96" s="10" t="s">
        <v>86</v>
      </c>
      <c r="K96" s="10" t="s">
        <v>36</v>
      </c>
      <c r="L96" s="10" t="s">
        <v>2382</v>
      </c>
      <c r="M96" s="10" t="s">
        <v>28</v>
      </c>
      <c r="N96" s="10">
        <f t="shared" si="3"/>
        <v>6</v>
      </c>
      <c r="O96" s="11">
        <v>44741</v>
      </c>
      <c r="P96" s="11">
        <v>44735</v>
      </c>
      <c r="Q96" s="10" t="s">
        <v>66</v>
      </c>
      <c r="R96" s="10" t="s">
        <v>55</v>
      </c>
      <c r="S96" s="11" t="s">
        <v>2147</v>
      </c>
      <c r="T96" s="11"/>
    </row>
    <row r="97" spans="1:20" ht="30" customHeight="1">
      <c r="A97" s="10" t="s">
        <v>2447</v>
      </c>
      <c r="B97" s="11">
        <v>42492</v>
      </c>
      <c r="C97" s="23">
        <f t="shared" si="2"/>
        <v>6.1534246575342468</v>
      </c>
      <c r="D97" s="40">
        <v>36</v>
      </c>
      <c r="E97" s="10" t="s">
        <v>2448</v>
      </c>
      <c r="F97" s="10" t="s">
        <v>202</v>
      </c>
      <c r="G97" s="10" t="s">
        <v>33</v>
      </c>
      <c r="H97" s="10" t="s">
        <v>179</v>
      </c>
      <c r="I97" s="10" t="s">
        <v>35</v>
      </c>
      <c r="J97" s="10" t="s">
        <v>1152</v>
      </c>
      <c r="K97" s="10" t="s">
        <v>250</v>
      </c>
      <c r="L97" s="10" t="s">
        <v>2449</v>
      </c>
      <c r="M97" s="10" t="s">
        <v>28</v>
      </c>
      <c r="N97" s="10">
        <f t="shared" si="3"/>
        <v>3</v>
      </c>
      <c r="O97" s="11">
        <v>44741</v>
      </c>
      <c r="P97" s="11">
        <v>44738</v>
      </c>
      <c r="Q97" s="10" t="s">
        <v>1531</v>
      </c>
      <c r="R97" s="10" t="s">
        <v>55</v>
      </c>
      <c r="S97" s="11" t="s">
        <v>47</v>
      </c>
      <c r="T97" s="11"/>
    </row>
    <row r="98" spans="1:20" ht="30" customHeight="1">
      <c r="A98" s="10" t="s">
        <v>2453</v>
      </c>
      <c r="B98" s="11">
        <v>33679</v>
      </c>
      <c r="C98" s="23">
        <f t="shared" si="2"/>
        <v>30.293150684931508</v>
      </c>
      <c r="D98" s="40">
        <v>60</v>
      </c>
      <c r="E98" s="10" t="s">
        <v>2454</v>
      </c>
      <c r="F98" s="10" t="s">
        <v>21</v>
      </c>
      <c r="G98" s="10" t="s">
        <v>33</v>
      </c>
      <c r="H98" s="10" t="s">
        <v>51</v>
      </c>
      <c r="I98" s="10" t="s">
        <v>35</v>
      </c>
      <c r="J98" s="10" t="s">
        <v>1482</v>
      </c>
      <c r="K98" s="10" t="s">
        <v>26</v>
      </c>
      <c r="L98" s="10" t="s">
        <v>2455</v>
      </c>
      <c r="M98" s="10" t="s">
        <v>28</v>
      </c>
      <c r="N98" s="10">
        <f t="shared" si="3"/>
        <v>5</v>
      </c>
      <c r="O98" s="11">
        <v>44741</v>
      </c>
      <c r="P98" s="11">
        <v>44736</v>
      </c>
      <c r="Q98" s="10" t="s">
        <v>230</v>
      </c>
      <c r="R98" s="10" t="s">
        <v>55</v>
      </c>
      <c r="S98" s="11" t="s">
        <v>47</v>
      </c>
      <c r="T98" s="11"/>
    </row>
    <row r="99" spans="1:20" ht="30" customHeight="1">
      <c r="A99" s="10" t="s">
        <v>2457</v>
      </c>
      <c r="B99" s="11">
        <v>44466</v>
      </c>
      <c r="C99" s="23">
        <f t="shared" si="2"/>
        <v>0.74520547945205484</v>
      </c>
      <c r="D99" s="40">
        <v>31</v>
      </c>
      <c r="E99" s="10" t="s">
        <v>2458</v>
      </c>
      <c r="F99" s="10" t="s">
        <v>202</v>
      </c>
      <c r="G99" s="10" t="s">
        <v>33</v>
      </c>
      <c r="H99" s="10" t="s">
        <v>51</v>
      </c>
      <c r="I99" s="10" t="s">
        <v>35</v>
      </c>
      <c r="J99" s="10" t="s">
        <v>1152</v>
      </c>
      <c r="K99" s="10" t="s">
        <v>26</v>
      </c>
      <c r="L99" s="10" t="s">
        <v>2459</v>
      </c>
      <c r="M99" s="10" t="s">
        <v>28</v>
      </c>
      <c r="N99" s="10">
        <f t="shared" si="3"/>
        <v>3</v>
      </c>
      <c r="O99" s="11">
        <v>44741</v>
      </c>
      <c r="P99" s="11">
        <v>44738</v>
      </c>
      <c r="Q99" s="10" t="s">
        <v>1531</v>
      </c>
      <c r="R99" s="10" t="s">
        <v>55</v>
      </c>
      <c r="S99" s="11" t="s">
        <v>47</v>
      </c>
      <c r="T99" s="11"/>
    </row>
    <row r="100" spans="1:20" ht="30" customHeight="1">
      <c r="A100" s="10" t="s">
        <v>2463</v>
      </c>
      <c r="B100" s="11">
        <v>44480</v>
      </c>
      <c r="C100" s="23">
        <f t="shared" si="2"/>
        <v>0.68767123287671228</v>
      </c>
      <c r="D100" s="40">
        <v>39</v>
      </c>
      <c r="E100" s="10" t="s">
        <v>2464</v>
      </c>
      <c r="F100" s="10" t="s">
        <v>80</v>
      </c>
      <c r="G100" s="10" t="s">
        <v>400</v>
      </c>
      <c r="H100" s="10" t="s">
        <v>2465</v>
      </c>
      <c r="I100" s="10" t="s">
        <v>35</v>
      </c>
      <c r="J100" s="10" t="s">
        <v>571</v>
      </c>
      <c r="K100" s="10" t="s">
        <v>26</v>
      </c>
      <c r="L100" s="10" t="s">
        <v>2466</v>
      </c>
      <c r="M100" s="10" t="s">
        <v>28</v>
      </c>
      <c r="N100" s="10">
        <f t="shared" si="3"/>
        <v>10</v>
      </c>
      <c r="O100" s="11">
        <v>44741</v>
      </c>
      <c r="P100" s="11">
        <v>44731</v>
      </c>
      <c r="Q100" s="10" t="s">
        <v>1050</v>
      </c>
      <c r="R100" s="10" t="s">
        <v>55</v>
      </c>
      <c r="S100" s="11" t="s">
        <v>47</v>
      </c>
      <c r="T100" s="11"/>
    </row>
    <row r="101" spans="1:20" ht="30" customHeight="1">
      <c r="A101" s="10" t="s">
        <v>2167</v>
      </c>
      <c r="B101" s="11">
        <v>44627</v>
      </c>
      <c r="C101" s="23">
        <f t="shared" si="2"/>
        <v>0.24657534246575341</v>
      </c>
      <c r="D101" s="40">
        <v>24</v>
      </c>
      <c r="E101" s="10" t="s">
        <v>2168</v>
      </c>
      <c r="F101" s="10" t="s">
        <v>148</v>
      </c>
      <c r="G101" s="10" t="s">
        <v>724</v>
      </c>
      <c r="H101" s="10" t="s">
        <v>42</v>
      </c>
      <c r="I101" s="10" t="s">
        <v>35</v>
      </c>
      <c r="J101" s="10" t="s">
        <v>833</v>
      </c>
      <c r="K101" s="10" t="s">
        <v>250</v>
      </c>
      <c r="L101" s="10" t="s">
        <v>2169</v>
      </c>
      <c r="M101" s="10" t="s">
        <v>28</v>
      </c>
      <c r="N101" s="10">
        <f t="shared" si="3"/>
        <v>25</v>
      </c>
      <c r="O101" s="11">
        <v>44742</v>
      </c>
      <c r="P101" s="11">
        <v>44717</v>
      </c>
      <c r="Q101" s="10" t="s">
        <v>2170</v>
      </c>
      <c r="R101" s="10" t="s">
        <v>55</v>
      </c>
      <c r="S101" s="11" t="s">
        <v>47</v>
      </c>
      <c r="T101" s="11"/>
    </row>
    <row r="102" spans="1:20" ht="30" customHeight="1">
      <c r="A102" s="10" t="s">
        <v>2319</v>
      </c>
      <c r="B102" s="11">
        <v>44508</v>
      </c>
      <c r="C102" s="23">
        <f t="shared" si="2"/>
        <v>0.61095890410958908</v>
      </c>
      <c r="D102" s="40">
        <v>29</v>
      </c>
      <c r="E102" s="10" t="s">
        <v>2320</v>
      </c>
      <c r="F102" s="10" t="s">
        <v>129</v>
      </c>
      <c r="G102" s="10" t="s">
        <v>33</v>
      </c>
      <c r="H102" s="10" t="s">
        <v>470</v>
      </c>
      <c r="I102" s="10" t="s">
        <v>35</v>
      </c>
      <c r="J102" s="10" t="s">
        <v>25</v>
      </c>
      <c r="K102" s="10"/>
      <c r="L102" s="10" t="s">
        <v>2321</v>
      </c>
      <c r="M102" s="10" t="s">
        <v>28</v>
      </c>
      <c r="N102" s="10">
        <f t="shared" si="3"/>
        <v>11</v>
      </c>
      <c r="O102" s="11">
        <v>44742</v>
      </c>
      <c r="P102" s="11">
        <v>44731</v>
      </c>
      <c r="Q102" s="10" t="s">
        <v>650</v>
      </c>
      <c r="R102" s="10">
        <v>6</v>
      </c>
      <c r="S102" s="11" t="s">
        <v>2147</v>
      </c>
      <c r="T102" s="11"/>
    </row>
    <row r="103" spans="1:20" ht="30" customHeight="1">
      <c r="A103" s="10" t="s">
        <v>2395</v>
      </c>
      <c r="B103" s="11">
        <v>42073</v>
      </c>
      <c r="C103" s="23">
        <f t="shared" si="2"/>
        <v>7.2931506849315069</v>
      </c>
      <c r="D103" s="40">
        <v>44</v>
      </c>
      <c r="E103" s="10" t="s">
        <v>2396</v>
      </c>
      <c r="F103" s="10" t="s">
        <v>202</v>
      </c>
      <c r="G103" s="10" t="s">
        <v>33</v>
      </c>
      <c r="H103" s="10" t="s">
        <v>51</v>
      </c>
      <c r="I103" s="10" t="s">
        <v>35</v>
      </c>
      <c r="J103" s="10" t="s">
        <v>139</v>
      </c>
      <c r="K103" s="10" t="s">
        <v>36</v>
      </c>
      <c r="L103" s="10" t="s">
        <v>2397</v>
      </c>
      <c r="M103" s="10" t="s">
        <v>28</v>
      </c>
      <c r="N103" s="10">
        <f t="shared" si="3"/>
        <v>7</v>
      </c>
      <c r="O103" s="11">
        <v>44742</v>
      </c>
      <c r="P103" s="11">
        <v>44735</v>
      </c>
      <c r="Q103" s="10" t="s">
        <v>650</v>
      </c>
      <c r="R103" s="10">
        <v>4</v>
      </c>
      <c r="S103" s="11" t="s">
        <v>97</v>
      </c>
      <c r="T103" s="11"/>
    </row>
    <row r="104" spans="1:20" ht="30" customHeight="1">
      <c r="A104" s="10" t="s">
        <v>2409</v>
      </c>
      <c r="B104" s="11">
        <v>44676</v>
      </c>
      <c r="C104" s="23">
        <f t="shared" si="2"/>
        <v>0.16712328767123288</v>
      </c>
      <c r="D104" s="40">
        <v>19</v>
      </c>
      <c r="E104" s="10" t="s">
        <v>2410</v>
      </c>
      <c r="F104" s="10" t="s">
        <v>50</v>
      </c>
      <c r="G104" s="10" t="s">
        <v>33</v>
      </c>
      <c r="H104" s="10" t="s">
        <v>51</v>
      </c>
      <c r="I104" s="10" t="s">
        <v>35</v>
      </c>
      <c r="J104" s="10" t="s">
        <v>123</v>
      </c>
      <c r="K104" s="10" t="s">
        <v>26</v>
      </c>
      <c r="L104" s="45" t="s">
        <v>2411</v>
      </c>
      <c r="M104" s="10" t="s">
        <v>28</v>
      </c>
      <c r="N104" s="10">
        <f t="shared" si="3"/>
        <v>5</v>
      </c>
      <c r="O104" s="11">
        <v>44742</v>
      </c>
      <c r="P104" s="11">
        <v>44737</v>
      </c>
      <c r="Q104" s="10" t="s">
        <v>182</v>
      </c>
      <c r="R104" s="10" t="s">
        <v>55</v>
      </c>
      <c r="S104" s="11" t="s">
        <v>47</v>
      </c>
      <c r="T104" s="11"/>
    </row>
    <row r="105" spans="1:20" ht="30" customHeight="1">
      <c r="A105" s="10" t="s">
        <v>2467</v>
      </c>
      <c r="B105" s="11">
        <v>44520</v>
      </c>
      <c r="C105" s="23">
        <f t="shared" si="2"/>
        <v>0.60273972602739723</v>
      </c>
      <c r="D105" s="40">
        <v>37</v>
      </c>
      <c r="E105" s="10" t="s">
        <v>2468</v>
      </c>
      <c r="F105" s="10" t="s">
        <v>148</v>
      </c>
      <c r="G105" s="10" t="s">
        <v>33</v>
      </c>
      <c r="H105" s="10" t="s">
        <v>51</v>
      </c>
      <c r="I105" s="10" t="s">
        <v>35</v>
      </c>
      <c r="J105" s="10" t="s">
        <v>300</v>
      </c>
      <c r="K105" s="10" t="s">
        <v>250</v>
      </c>
      <c r="L105" s="10" t="s">
        <v>2469</v>
      </c>
      <c r="M105" s="10" t="s">
        <v>28</v>
      </c>
      <c r="N105" s="10">
        <f t="shared" si="3"/>
        <v>2</v>
      </c>
      <c r="O105" s="11">
        <v>44742</v>
      </c>
      <c r="P105" s="11">
        <v>44740</v>
      </c>
      <c r="Q105" s="10" t="s">
        <v>2470</v>
      </c>
      <c r="R105" s="10" t="s">
        <v>55</v>
      </c>
      <c r="S105" s="11" t="s">
        <v>47</v>
      </c>
      <c r="T105" s="11"/>
    </row>
    <row r="106" spans="1:20" ht="30" customHeight="1">
      <c r="A106" s="10" t="s">
        <v>2479</v>
      </c>
      <c r="B106" s="11">
        <v>44690</v>
      </c>
      <c r="C106" s="23">
        <f t="shared" si="2"/>
        <v>0.12876712328767123</v>
      </c>
      <c r="D106" s="40">
        <v>41</v>
      </c>
      <c r="E106" s="10" t="s">
        <v>2480</v>
      </c>
      <c r="F106" s="10" t="s">
        <v>21</v>
      </c>
      <c r="G106" s="10" t="s">
        <v>33</v>
      </c>
      <c r="H106" s="10" t="s">
        <v>73</v>
      </c>
      <c r="I106" s="10" t="s">
        <v>35</v>
      </c>
      <c r="J106" s="10" t="s">
        <v>213</v>
      </c>
      <c r="K106" s="10" t="s">
        <v>26</v>
      </c>
      <c r="L106" s="10" t="s">
        <v>2481</v>
      </c>
      <c r="M106" s="10" t="s">
        <v>28</v>
      </c>
      <c r="N106" s="10">
        <f t="shared" si="3"/>
        <v>5</v>
      </c>
      <c r="O106" s="11">
        <v>44742</v>
      </c>
      <c r="P106" s="11">
        <v>44737</v>
      </c>
      <c r="Q106" s="10" t="s">
        <v>650</v>
      </c>
      <c r="R106" s="10">
        <v>6</v>
      </c>
      <c r="S106" s="11" t="s">
        <v>47</v>
      </c>
      <c r="T106" s="11"/>
    </row>
    <row r="107" spans="1:20" ht="30" customHeight="1">
      <c r="A107" s="10" t="s">
        <v>2236</v>
      </c>
      <c r="B107" s="11">
        <v>41183</v>
      </c>
      <c r="C107" s="23">
        <f t="shared" si="2"/>
        <v>9.6958904109589046</v>
      </c>
      <c r="D107" s="40">
        <v>40</v>
      </c>
      <c r="E107" s="10" t="s">
        <v>2237</v>
      </c>
      <c r="F107" s="10" t="s">
        <v>579</v>
      </c>
      <c r="G107" s="10" t="s">
        <v>33</v>
      </c>
      <c r="H107" s="10" t="s">
        <v>51</v>
      </c>
      <c r="I107" s="10" t="s">
        <v>35</v>
      </c>
      <c r="J107" s="10" t="s">
        <v>139</v>
      </c>
      <c r="K107" s="10" t="s">
        <v>26</v>
      </c>
      <c r="L107" s="10" t="s">
        <v>2238</v>
      </c>
      <c r="M107" s="10" t="s">
        <v>28</v>
      </c>
      <c r="N107" s="10">
        <f t="shared" si="3"/>
        <v>21</v>
      </c>
      <c r="O107" s="11">
        <v>44743</v>
      </c>
      <c r="P107" s="11">
        <v>44722</v>
      </c>
      <c r="Q107" s="10" t="s">
        <v>650</v>
      </c>
      <c r="R107" s="10">
        <v>6</v>
      </c>
      <c r="S107" s="11" t="s">
        <v>2147</v>
      </c>
      <c r="T107" s="11"/>
    </row>
    <row r="108" spans="1:20" ht="30" customHeight="1">
      <c r="A108" s="10" t="s">
        <v>2386</v>
      </c>
      <c r="B108" s="11">
        <v>44389</v>
      </c>
      <c r="C108" s="23">
        <f t="shared" si="2"/>
        <v>0.9506849315068493</v>
      </c>
      <c r="D108" s="40">
        <v>36</v>
      </c>
      <c r="E108" s="10" t="s">
        <v>2387</v>
      </c>
      <c r="F108" s="10" t="s">
        <v>194</v>
      </c>
      <c r="G108" s="10" t="s">
        <v>33</v>
      </c>
      <c r="H108" s="10" t="s">
        <v>1386</v>
      </c>
      <c r="I108" s="10" t="s">
        <v>35</v>
      </c>
      <c r="J108" s="10" t="s">
        <v>163</v>
      </c>
      <c r="K108" s="10" t="s">
        <v>36</v>
      </c>
      <c r="L108" s="10" t="s">
        <v>2388</v>
      </c>
      <c r="M108" s="10" t="s">
        <v>28</v>
      </c>
      <c r="N108" s="10">
        <f t="shared" si="3"/>
        <v>7</v>
      </c>
      <c r="O108" s="11">
        <v>44743</v>
      </c>
      <c r="P108" s="11">
        <v>44736</v>
      </c>
      <c r="Q108" s="10" t="s">
        <v>1087</v>
      </c>
      <c r="R108" s="10" t="s">
        <v>55</v>
      </c>
      <c r="S108" s="11" t="s">
        <v>47</v>
      </c>
      <c r="T108" s="11"/>
    </row>
    <row r="109" spans="1:20" ht="30" customHeight="1">
      <c r="A109" s="10" t="s">
        <v>2482</v>
      </c>
      <c r="B109" s="11">
        <v>44487</v>
      </c>
      <c r="C109" s="23">
        <f t="shared" si="2"/>
        <v>0.68493150684931503</v>
      </c>
      <c r="D109" s="40">
        <v>44</v>
      </c>
      <c r="E109" s="10" t="s">
        <v>2483</v>
      </c>
      <c r="F109" s="10" t="s">
        <v>194</v>
      </c>
      <c r="G109" s="10" t="s">
        <v>22</v>
      </c>
      <c r="H109" s="10" t="s">
        <v>203</v>
      </c>
      <c r="I109" s="10" t="s">
        <v>35</v>
      </c>
      <c r="J109" s="10" t="s">
        <v>221</v>
      </c>
      <c r="K109" s="10" t="s">
        <v>26</v>
      </c>
      <c r="L109" s="10" t="s">
        <v>2484</v>
      </c>
      <c r="M109" s="10" t="s">
        <v>28</v>
      </c>
      <c r="N109" s="10">
        <f t="shared" si="3"/>
        <v>6</v>
      </c>
      <c r="O109" s="11">
        <v>44743</v>
      </c>
      <c r="P109" s="11">
        <v>44737</v>
      </c>
      <c r="Q109" s="10" t="s">
        <v>29</v>
      </c>
      <c r="R109" s="10">
        <v>10</v>
      </c>
      <c r="S109" s="11" t="s">
        <v>47</v>
      </c>
      <c r="T109" s="11"/>
    </row>
    <row r="110" spans="1:20" ht="30" customHeight="1">
      <c r="A110" s="10" t="s">
        <v>2485</v>
      </c>
      <c r="B110" s="11">
        <v>44515</v>
      </c>
      <c r="C110" s="23">
        <f t="shared" si="2"/>
        <v>0.58082191780821912</v>
      </c>
      <c r="D110" s="40">
        <v>47</v>
      </c>
      <c r="E110" s="10" t="s">
        <v>2486</v>
      </c>
      <c r="F110" s="10" t="s">
        <v>80</v>
      </c>
      <c r="G110" s="10" t="s">
        <v>400</v>
      </c>
      <c r="H110" s="10" t="s">
        <v>437</v>
      </c>
      <c r="I110" s="10" t="s">
        <v>35</v>
      </c>
      <c r="J110" s="10" t="s">
        <v>134</v>
      </c>
      <c r="K110" s="10" t="s">
        <v>104</v>
      </c>
      <c r="L110" s="10" t="s">
        <v>2487</v>
      </c>
      <c r="M110" s="10" t="s">
        <v>28</v>
      </c>
      <c r="N110" s="10">
        <f t="shared" si="3"/>
        <v>16</v>
      </c>
      <c r="O110" s="11">
        <v>44743</v>
      </c>
      <c r="P110" s="11">
        <v>44727</v>
      </c>
      <c r="Q110" s="10" t="s">
        <v>136</v>
      </c>
      <c r="R110" s="10" t="s">
        <v>55</v>
      </c>
      <c r="S110" s="11" t="s">
        <v>346</v>
      </c>
      <c r="T110" s="11"/>
    </row>
    <row r="111" spans="1:20" ht="30" customHeight="1">
      <c r="A111" s="10" t="s">
        <v>2488</v>
      </c>
      <c r="B111" s="11">
        <v>41372</v>
      </c>
      <c r="C111" s="23">
        <f t="shared" si="2"/>
        <v>9.2328767123287676</v>
      </c>
      <c r="D111" s="40">
        <v>31</v>
      </c>
      <c r="E111" s="10" t="s">
        <v>2489</v>
      </c>
      <c r="F111" s="10" t="s">
        <v>80</v>
      </c>
      <c r="G111" s="10" t="s">
        <v>33</v>
      </c>
      <c r="H111" s="10" t="s">
        <v>51</v>
      </c>
      <c r="I111" s="10" t="s">
        <v>35</v>
      </c>
      <c r="J111" s="10" t="s">
        <v>123</v>
      </c>
      <c r="K111" s="10" t="s">
        <v>36</v>
      </c>
      <c r="L111" s="10" t="s">
        <v>2490</v>
      </c>
      <c r="M111" s="10" t="s">
        <v>28</v>
      </c>
      <c r="N111" s="10">
        <f t="shared" si="3"/>
        <v>1</v>
      </c>
      <c r="O111" s="11">
        <v>44743</v>
      </c>
      <c r="P111" s="11">
        <v>44742</v>
      </c>
      <c r="Q111" s="10" t="s">
        <v>2491</v>
      </c>
      <c r="R111" s="10" t="s">
        <v>55</v>
      </c>
      <c r="S111" s="11" t="s">
        <v>47</v>
      </c>
      <c r="T111" s="11"/>
    </row>
    <row r="112" spans="1:20" ht="30" customHeight="1">
      <c r="A112" s="10" t="s">
        <v>2476</v>
      </c>
      <c r="B112" s="11">
        <v>39993</v>
      </c>
      <c r="C112" s="23">
        <f t="shared" si="2"/>
        <v>13.008219178082191</v>
      </c>
      <c r="D112" s="40">
        <v>39</v>
      </c>
      <c r="E112" s="10" t="s">
        <v>2477</v>
      </c>
      <c r="F112" s="10" t="s">
        <v>50</v>
      </c>
      <c r="G112" s="10" t="s">
        <v>33</v>
      </c>
      <c r="H112" s="10" t="s">
        <v>51</v>
      </c>
      <c r="I112" s="10" t="s">
        <v>35</v>
      </c>
      <c r="J112" s="10" t="s">
        <v>134</v>
      </c>
      <c r="K112" s="10" t="s">
        <v>26</v>
      </c>
      <c r="L112" s="10" t="s">
        <v>2478</v>
      </c>
      <c r="M112" s="10" t="s">
        <v>28</v>
      </c>
      <c r="N112" s="10">
        <f t="shared" si="3"/>
        <v>4</v>
      </c>
      <c r="O112" s="11">
        <v>44745</v>
      </c>
      <c r="P112" s="11">
        <v>44741</v>
      </c>
      <c r="Q112" s="10" t="s">
        <v>136</v>
      </c>
      <c r="R112" s="10" t="s">
        <v>55</v>
      </c>
      <c r="S112" s="11" t="s">
        <v>47</v>
      </c>
      <c r="T112" s="11"/>
    </row>
    <row r="113" spans="1:20" ht="30" customHeight="1">
      <c r="A113" s="10" t="s">
        <v>2303</v>
      </c>
      <c r="B113" s="11">
        <v>44557</v>
      </c>
      <c r="C113" s="23">
        <f t="shared" si="2"/>
        <v>0.43287671232876712</v>
      </c>
      <c r="D113" s="40">
        <v>47</v>
      </c>
      <c r="E113" s="10" t="s">
        <v>2304</v>
      </c>
      <c r="F113" s="10" t="s">
        <v>178</v>
      </c>
      <c r="G113" s="10" t="s">
        <v>33</v>
      </c>
      <c r="H113" s="10" t="s">
        <v>51</v>
      </c>
      <c r="I113" s="10" t="s">
        <v>35</v>
      </c>
      <c r="J113" s="10" t="s">
        <v>833</v>
      </c>
      <c r="K113" s="10" t="s">
        <v>36</v>
      </c>
      <c r="L113" s="10" t="s">
        <v>2305</v>
      </c>
      <c r="M113" s="10" t="s">
        <v>28</v>
      </c>
      <c r="N113" s="10">
        <f t="shared" si="3"/>
        <v>32</v>
      </c>
      <c r="O113" s="11">
        <v>44747</v>
      </c>
      <c r="P113" s="11">
        <v>44715</v>
      </c>
      <c r="Q113" s="10" t="s">
        <v>38</v>
      </c>
      <c r="R113" s="10" t="s">
        <v>1780</v>
      </c>
      <c r="S113" s="11" t="s">
        <v>39</v>
      </c>
      <c r="T113" s="11"/>
    </row>
    <row r="114" spans="1:20" ht="30" customHeight="1">
      <c r="A114" s="10" t="s">
        <v>2313</v>
      </c>
      <c r="B114" s="11">
        <v>30995</v>
      </c>
      <c r="C114" s="23">
        <f t="shared" si="2"/>
        <v>37.630136986301373</v>
      </c>
      <c r="D114" s="40">
        <v>57</v>
      </c>
      <c r="E114" s="10" t="s">
        <v>2314</v>
      </c>
      <c r="F114" s="10" t="s">
        <v>344</v>
      </c>
      <c r="G114" s="10" t="s">
        <v>22</v>
      </c>
      <c r="H114" s="10" t="s">
        <v>173</v>
      </c>
      <c r="I114" s="10" t="s">
        <v>35</v>
      </c>
      <c r="J114" s="10" t="s">
        <v>230</v>
      </c>
      <c r="K114" s="10" t="s">
        <v>250</v>
      </c>
      <c r="L114" s="10" t="s">
        <v>2315</v>
      </c>
      <c r="M114" s="10" t="s">
        <v>28</v>
      </c>
      <c r="N114" s="10">
        <f t="shared" si="3"/>
        <v>17</v>
      </c>
      <c r="O114" s="11">
        <v>44747</v>
      </c>
      <c r="P114" s="11">
        <v>44730</v>
      </c>
      <c r="Q114" s="10" t="s">
        <v>2263</v>
      </c>
      <c r="R114" s="10" t="s">
        <v>55</v>
      </c>
      <c r="S114" s="11" t="s">
        <v>47</v>
      </c>
      <c r="T114" s="11"/>
    </row>
    <row r="115" spans="1:20" ht="30" customHeight="1">
      <c r="A115" s="10" t="s">
        <v>2338</v>
      </c>
      <c r="B115" s="11">
        <v>31173</v>
      </c>
      <c r="C115" s="23">
        <f t="shared" si="2"/>
        <v>37.147945205479452</v>
      </c>
      <c r="D115" s="40">
        <v>61</v>
      </c>
      <c r="E115" s="10" t="s">
        <v>2339</v>
      </c>
      <c r="F115" s="10" t="s">
        <v>344</v>
      </c>
      <c r="G115" s="10" t="s">
        <v>22</v>
      </c>
      <c r="H115" s="10" t="s">
        <v>23</v>
      </c>
      <c r="I115" s="10" t="s">
        <v>35</v>
      </c>
      <c r="J115" s="10" t="s">
        <v>2340</v>
      </c>
      <c r="K115" s="10" t="s">
        <v>250</v>
      </c>
      <c r="L115" s="10" t="s">
        <v>2341</v>
      </c>
      <c r="M115" s="10" t="s">
        <v>28</v>
      </c>
      <c r="N115" s="10">
        <f t="shared" si="3"/>
        <v>15</v>
      </c>
      <c r="O115" s="11">
        <v>44747</v>
      </c>
      <c r="P115" s="11">
        <v>44732</v>
      </c>
      <c r="Q115" s="10" t="s">
        <v>182</v>
      </c>
      <c r="R115" s="10" t="s">
        <v>55</v>
      </c>
      <c r="S115" s="11" t="s">
        <v>47</v>
      </c>
      <c r="T115" s="11"/>
    </row>
    <row r="116" spans="1:20" ht="30" customHeight="1">
      <c r="A116" s="10" t="s">
        <v>2418</v>
      </c>
      <c r="B116" s="11">
        <v>41386</v>
      </c>
      <c r="C116" s="23">
        <f t="shared" si="2"/>
        <v>9.1863013698630134</v>
      </c>
      <c r="D116" s="40">
        <v>33</v>
      </c>
      <c r="E116" s="10" t="s">
        <v>2419</v>
      </c>
      <c r="F116" s="10" t="s">
        <v>2420</v>
      </c>
      <c r="G116" s="10" t="s">
        <v>22</v>
      </c>
      <c r="H116" s="10" t="s">
        <v>173</v>
      </c>
      <c r="I116" s="10" t="s">
        <v>35</v>
      </c>
      <c r="J116" s="10" t="s">
        <v>230</v>
      </c>
      <c r="K116" s="10" t="s">
        <v>36</v>
      </c>
      <c r="L116" s="10" t="s">
        <v>2421</v>
      </c>
      <c r="M116" s="10" t="s">
        <v>28</v>
      </c>
      <c r="N116" s="10">
        <f t="shared" si="3"/>
        <v>8</v>
      </c>
      <c r="O116" s="11">
        <v>44747</v>
      </c>
      <c r="P116" s="11">
        <v>44739</v>
      </c>
      <c r="Q116" s="10" t="s">
        <v>2263</v>
      </c>
      <c r="R116" s="10" t="s">
        <v>55</v>
      </c>
      <c r="S116" s="11" t="s">
        <v>47</v>
      </c>
      <c r="T116" s="11"/>
    </row>
    <row r="117" spans="1:20" ht="30" customHeight="1">
      <c r="A117" s="10" t="s">
        <v>2428</v>
      </c>
      <c r="B117" s="11">
        <v>42835</v>
      </c>
      <c r="C117" s="23">
        <f t="shared" si="2"/>
        <v>5.2136986301369861</v>
      </c>
      <c r="D117" s="40">
        <v>26</v>
      </c>
      <c r="E117" s="10" t="s">
        <v>2429</v>
      </c>
      <c r="F117" s="10" t="s">
        <v>202</v>
      </c>
      <c r="G117" s="10" t="s">
        <v>22</v>
      </c>
      <c r="H117" s="10" t="s">
        <v>173</v>
      </c>
      <c r="I117" s="10" t="s">
        <v>35</v>
      </c>
      <c r="J117" s="10" t="s">
        <v>2430</v>
      </c>
      <c r="K117" s="10" t="s">
        <v>26</v>
      </c>
      <c r="L117" s="10" t="s">
        <v>2431</v>
      </c>
      <c r="M117" s="10" t="s">
        <v>28</v>
      </c>
      <c r="N117" s="10">
        <f t="shared" si="3"/>
        <v>9</v>
      </c>
      <c r="O117" s="11">
        <v>44747</v>
      </c>
      <c r="P117" s="11">
        <v>44738</v>
      </c>
      <c r="Q117" s="10" t="s">
        <v>136</v>
      </c>
      <c r="R117" s="10" t="s">
        <v>55</v>
      </c>
      <c r="S117" s="11" t="s">
        <v>346</v>
      </c>
      <c r="T117" s="11"/>
    </row>
    <row r="118" spans="1:20" ht="30" customHeight="1">
      <c r="A118" s="10" t="s">
        <v>2492</v>
      </c>
      <c r="B118" s="11">
        <v>44348</v>
      </c>
      <c r="C118" s="23">
        <f t="shared" si="2"/>
        <v>1.0657534246575342</v>
      </c>
      <c r="D118" s="40">
        <v>65</v>
      </c>
      <c r="E118" s="10" t="s">
        <v>2493</v>
      </c>
      <c r="F118" s="10" t="s">
        <v>80</v>
      </c>
      <c r="G118" s="10" t="s">
        <v>33</v>
      </c>
      <c r="H118" s="10" t="s">
        <v>42</v>
      </c>
      <c r="I118" s="10" t="s">
        <v>35</v>
      </c>
      <c r="J118" s="10" t="s">
        <v>292</v>
      </c>
      <c r="K118" s="10" t="s">
        <v>26</v>
      </c>
      <c r="L118" s="10" t="s">
        <v>2494</v>
      </c>
      <c r="M118" s="10" t="s">
        <v>28</v>
      </c>
      <c r="N118" s="10">
        <f t="shared" si="3"/>
        <v>10</v>
      </c>
      <c r="O118" s="11">
        <v>44747</v>
      </c>
      <c r="P118" s="11">
        <v>44737</v>
      </c>
      <c r="Q118" s="10" t="s">
        <v>136</v>
      </c>
      <c r="R118" s="10" t="s">
        <v>55</v>
      </c>
      <c r="S118" s="11" t="s">
        <v>47</v>
      </c>
      <c r="T118" s="11"/>
    </row>
    <row r="119" spans="1:20" ht="30" customHeight="1">
      <c r="A119" s="10" t="s">
        <v>2220</v>
      </c>
      <c r="B119" s="11">
        <v>42898</v>
      </c>
      <c r="C119" s="23">
        <f t="shared" si="2"/>
        <v>4.9753424657534246</v>
      </c>
      <c r="D119" s="40">
        <v>55</v>
      </c>
      <c r="E119" s="10" t="s">
        <v>2221</v>
      </c>
      <c r="F119" s="10" t="s">
        <v>202</v>
      </c>
      <c r="G119" s="10" t="s">
        <v>555</v>
      </c>
      <c r="H119" s="10" t="s">
        <v>556</v>
      </c>
      <c r="I119" s="10" t="s">
        <v>35</v>
      </c>
      <c r="J119" s="10" t="s">
        <v>292</v>
      </c>
      <c r="K119" s="10" t="s">
        <v>60</v>
      </c>
      <c r="L119" s="10" t="s">
        <v>2222</v>
      </c>
      <c r="M119" s="10" t="s">
        <v>28</v>
      </c>
      <c r="N119" s="10">
        <f t="shared" si="3"/>
        <v>34</v>
      </c>
      <c r="O119" s="11">
        <v>44748</v>
      </c>
      <c r="P119" s="11">
        <v>44714</v>
      </c>
      <c r="Q119" s="10" t="s">
        <v>136</v>
      </c>
      <c r="R119" s="10" t="s">
        <v>55</v>
      </c>
      <c r="S119" s="11" t="s">
        <v>47</v>
      </c>
      <c r="T119" s="11"/>
    </row>
    <row r="120" spans="1:20" ht="30" customHeight="1">
      <c r="A120" s="10" t="s">
        <v>2401</v>
      </c>
      <c r="B120" s="11">
        <v>41274</v>
      </c>
      <c r="C120" s="23">
        <f t="shared" si="2"/>
        <v>9.4849315068493159</v>
      </c>
      <c r="D120" s="40">
        <v>30</v>
      </c>
      <c r="E120" s="10" t="s">
        <v>2402</v>
      </c>
      <c r="F120" s="10" t="s">
        <v>2403</v>
      </c>
      <c r="G120" s="10" t="s">
        <v>22</v>
      </c>
      <c r="H120" s="10" t="s">
        <v>23</v>
      </c>
      <c r="I120" s="10" t="s">
        <v>35</v>
      </c>
      <c r="J120" s="10" t="s">
        <v>150</v>
      </c>
      <c r="K120" s="10"/>
      <c r="L120" s="10" t="s">
        <v>2404</v>
      </c>
      <c r="M120" s="10" t="s">
        <v>28</v>
      </c>
      <c r="N120" s="10">
        <f t="shared" si="3"/>
        <v>12</v>
      </c>
      <c r="O120" s="11">
        <v>44748</v>
      </c>
      <c r="P120" s="11">
        <v>44736</v>
      </c>
      <c r="Q120" s="10" t="s">
        <v>439</v>
      </c>
      <c r="R120" s="10" t="s">
        <v>55</v>
      </c>
      <c r="S120" s="11" t="s">
        <v>47</v>
      </c>
      <c r="T120" s="11"/>
    </row>
    <row r="121" spans="1:20" ht="30" customHeight="1">
      <c r="A121" s="10" t="s">
        <v>2137</v>
      </c>
      <c r="B121" s="11">
        <v>44698</v>
      </c>
      <c r="C121" s="23">
        <f t="shared" si="2"/>
        <v>4.1095890410958902E-2</v>
      </c>
      <c r="D121" s="40">
        <v>56</v>
      </c>
      <c r="E121" s="10" t="s">
        <v>2138</v>
      </c>
      <c r="F121" s="10" t="s">
        <v>2139</v>
      </c>
      <c r="G121" s="10" t="s">
        <v>22</v>
      </c>
      <c r="H121" s="10" t="s">
        <v>23</v>
      </c>
      <c r="I121" s="10" t="s">
        <v>35</v>
      </c>
      <c r="J121" s="10" t="s">
        <v>213</v>
      </c>
      <c r="K121" s="10" t="s">
        <v>26</v>
      </c>
      <c r="L121" s="10" t="s">
        <v>2140</v>
      </c>
      <c r="M121" s="10" t="s">
        <v>28</v>
      </c>
      <c r="N121" s="10">
        <f t="shared" si="3"/>
        <v>36</v>
      </c>
      <c r="O121" s="11">
        <v>44749</v>
      </c>
      <c r="P121" s="11">
        <v>44713</v>
      </c>
      <c r="Q121" s="10" t="s">
        <v>29</v>
      </c>
      <c r="R121" s="10">
        <v>1</v>
      </c>
      <c r="S121" s="11" t="s">
        <v>30</v>
      </c>
      <c r="T121" s="11"/>
    </row>
    <row r="122" spans="1:20" ht="30" customHeight="1">
      <c r="A122" s="10" t="s">
        <v>2342</v>
      </c>
      <c r="B122" s="11">
        <v>39181</v>
      </c>
      <c r="C122" s="23">
        <f t="shared" si="2"/>
        <v>15.208219178082192</v>
      </c>
      <c r="D122" s="40">
        <v>49</v>
      </c>
      <c r="E122" s="10" t="s">
        <v>2343</v>
      </c>
      <c r="F122" s="10" t="s">
        <v>362</v>
      </c>
      <c r="G122" s="10" t="s">
        <v>22</v>
      </c>
      <c r="H122" s="10" t="s">
        <v>149</v>
      </c>
      <c r="I122" s="10" t="s">
        <v>35</v>
      </c>
      <c r="J122" s="10" t="s">
        <v>2344</v>
      </c>
      <c r="K122" s="10" t="s">
        <v>26</v>
      </c>
      <c r="L122" s="10" t="s">
        <v>2345</v>
      </c>
      <c r="M122" s="10" t="s">
        <v>28</v>
      </c>
      <c r="N122" s="10">
        <f t="shared" si="3"/>
        <v>17</v>
      </c>
      <c r="O122" s="11">
        <v>44749</v>
      </c>
      <c r="P122" s="11">
        <v>44732</v>
      </c>
      <c r="Q122" s="10" t="s">
        <v>2263</v>
      </c>
      <c r="R122" s="10" t="s">
        <v>55</v>
      </c>
      <c r="S122" s="11" t="s">
        <v>47</v>
      </c>
      <c r="T122" s="11"/>
    </row>
    <row r="123" spans="1:20" ht="30" customHeight="1">
      <c r="A123" s="10" t="s">
        <v>2377</v>
      </c>
      <c r="B123" s="11">
        <v>40672</v>
      </c>
      <c r="C123" s="23">
        <f t="shared" si="2"/>
        <v>11.09041095890411</v>
      </c>
      <c r="D123" s="40">
        <v>42</v>
      </c>
      <c r="E123" s="10" t="s">
        <v>2378</v>
      </c>
      <c r="F123" s="10" t="s">
        <v>148</v>
      </c>
      <c r="G123" s="10" t="s">
        <v>22</v>
      </c>
      <c r="H123" s="10" t="s">
        <v>149</v>
      </c>
      <c r="I123" s="10" t="s">
        <v>35</v>
      </c>
      <c r="J123" s="10" t="s">
        <v>123</v>
      </c>
      <c r="K123" s="10" t="s">
        <v>60</v>
      </c>
      <c r="L123" s="10" t="s">
        <v>2379</v>
      </c>
      <c r="M123" s="10" t="s">
        <v>28</v>
      </c>
      <c r="N123" s="10">
        <f t="shared" si="3"/>
        <v>29</v>
      </c>
      <c r="O123" s="11">
        <v>44749</v>
      </c>
      <c r="P123" s="11">
        <v>44720</v>
      </c>
      <c r="Q123" s="10" t="s">
        <v>2129</v>
      </c>
      <c r="R123" s="10" t="s">
        <v>55</v>
      </c>
      <c r="S123" s="11" t="s">
        <v>47</v>
      </c>
      <c r="T123" s="11"/>
    </row>
    <row r="124" spans="1:20" ht="30" customHeight="1">
      <c r="A124" s="10" t="s">
        <v>2438</v>
      </c>
      <c r="B124" s="11">
        <v>40679</v>
      </c>
      <c r="C124" s="23">
        <f t="shared" si="2"/>
        <v>11.126027397260273</v>
      </c>
      <c r="D124" s="40">
        <v>38</v>
      </c>
      <c r="E124" s="10" t="s">
        <v>2439</v>
      </c>
      <c r="F124" s="10" t="s">
        <v>156</v>
      </c>
      <c r="G124" s="10" t="s">
        <v>22</v>
      </c>
      <c r="H124" s="10" t="s">
        <v>363</v>
      </c>
      <c r="I124" s="10" t="s">
        <v>35</v>
      </c>
      <c r="J124" s="10" t="s">
        <v>230</v>
      </c>
      <c r="K124" s="10" t="s">
        <v>26</v>
      </c>
      <c r="L124" s="10" t="s">
        <v>2440</v>
      </c>
      <c r="M124" s="10" t="s">
        <v>28</v>
      </c>
      <c r="N124" s="10">
        <f t="shared" si="3"/>
        <v>9</v>
      </c>
      <c r="O124" s="11">
        <v>44749</v>
      </c>
      <c r="P124" s="11">
        <v>44740</v>
      </c>
      <c r="Q124" s="10" t="s">
        <v>136</v>
      </c>
      <c r="R124" s="10" t="s">
        <v>55</v>
      </c>
      <c r="S124" s="11" t="s">
        <v>47</v>
      </c>
      <c r="T124" s="11"/>
    </row>
    <row r="125" spans="1:20" ht="30" customHeight="1">
      <c r="A125" s="10" t="s">
        <v>2444</v>
      </c>
      <c r="B125" s="11">
        <v>43474</v>
      </c>
      <c r="C125" s="23">
        <f t="shared" si="2"/>
        <v>3.3945205479452056</v>
      </c>
      <c r="D125" s="40">
        <v>23</v>
      </c>
      <c r="E125" s="10" t="s">
        <v>2445</v>
      </c>
      <c r="F125" s="10" t="s">
        <v>415</v>
      </c>
      <c r="G125" s="10" t="s">
        <v>33</v>
      </c>
      <c r="H125" s="10" t="s">
        <v>51</v>
      </c>
      <c r="I125" s="10" t="s">
        <v>35</v>
      </c>
      <c r="J125" s="10" t="s">
        <v>123</v>
      </c>
      <c r="K125" s="10"/>
      <c r="L125" s="10" t="s">
        <v>2446</v>
      </c>
      <c r="M125" s="10" t="s">
        <v>28</v>
      </c>
      <c r="N125" s="10">
        <f t="shared" si="3"/>
        <v>36</v>
      </c>
      <c r="O125" s="11">
        <v>44749</v>
      </c>
      <c r="P125" s="11">
        <v>44713</v>
      </c>
      <c r="Q125" s="10" t="s">
        <v>650</v>
      </c>
      <c r="R125" s="10">
        <v>4</v>
      </c>
      <c r="S125" s="11" t="s">
        <v>47</v>
      </c>
      <c r="T125" s="11"/>
    </row>
    <row r="126" spans="1:20" ht="30" customHeight="1">
      <c r="A126" s="10" t="s">
        <v>2471</v>
      </c>
      <c r="B126" s="11">
        <v>44466</v>
      </c>
      <c r="C126" s="23">
        <f t="shared" si="2"/>
        <v>0.74794520547945209</v>
      </c>
      <c r="D126" s="40">
        <v>32</v>
      </c>
      <c r="E126" s="10" t="s">
        <v>1233</v>
      </c>
      <c r="F126" s="10" t="s">
        <v>344</v>
      </c>
      <c r="G126" s="10" t="s">
        <v>33</v>
      </c>
      <c r="H126" s="10" t="s">
        <v>42</v>
      </c>
      <c r="I126" s="10" t="s">
        <v>35</v>
      </c>
      <c r="J126" s="10" t="s">
        <v>213</v>
      </c>
      <c r="K126" s="10" t="s">
        <v>26</v>
      </c>
      <c r="L126" s="10" t="s">
        <v>2472</v>
      </c>
      <c r="M126" s="10" t="s">
        <v>28</v>
      </c>
      <c r="N126" s="10">
        <f t="shared" si="3"/>
        <v>10</v>
      </c>
      <c r="O126" s="11">
        <v>44749</v>
      </c>
      <c r="P126" s="11">
        <v>44739</v>
      </c>
      <c r="Q126" s="10" t="s">
        <v>2170</v>
      </c>
      <c r="R126" s="10" t="s">
        <v>55</v>
      </c>
      <c r="S126" s="11" t="s">
        <v>47</v>
      </c>
      <c r="T126" s="11"/>
    </row>
    <row r="127" spans="1:20" ht="30" hidden="1" customHeight="1">
      <c r="A127" s="10" t="s">
        <v>2473</v>
      </c>
      <c r="B127" s="11">
        <v>32314</v>
      </c>
      <c r="C127" s="23">
        <f t="shared" si="2"/>
        <v>34.043835616438358</v>
      </c>
      <c r="D127" s="40">
        <v>60</v>
      </c>
      <c r="E127" s="10" t="s">
        <v>2474</v>
      </c>
      <c r="F127" s="10" t="s">
        <v>148</v>
      </c>
      <c r="G127" s="10" t="s">
        <v>22</v>
      </c>
      <c r="H127" s="10" t="s">
        <v>195</v>
      </c>
      <c r="I127" s="10" t="s">
        <v>180</v>
      </c>
      <c r="J127" s="10" t="s">
        <v>300</v>
      </c>
      <c r="K127" s="10" t="s">
        <v>104</v>
      </c>
      <c r="L127" s="10" t="s">
        <v>2475</v>
      </c>
      <c r="M127" s="10" t="s">
        <v>28</v>
      </c>
      <c r="N127" s="10">
        <f t="shared" si="3"/>
        <v>9</v>
      </c>
      <c r="O127" s="11">
        <v>44749</v>
      </c>
      <c r="P127" s="11">
        <v>44740</v>
      </c>
      <c r="Q127" s="10" t="s">
        <v>182</v>
      </c>
      <c r="R127" s="10" t="s">
        <v>55</v>
      </c>
      <c r="S127" s="11" t="s">
        <v>47</v>
      </c>
      <c r="T127" s="11"/>
    </row>
    <row r="128" spans="1:20" ht="30" customHeight="1">
      <c r="A128" s="10" t="s">
        <v>2495</v>
      </c>
      <c r="B128" s="11">
        <v>35178</v>
      </c>
      <c r="C128" s="23">
        <f t="shared" si="2"/>
        <v>26.175342465753424</v>
      </c>
      <c r="D128" s="40">
        <v>49</v>
      </c>
      <c r="E128" s="10" t="s">
        <v>2496</v>
      </c>
      <c r="F128" s="10" t="s">
        <v>80</v>
      </c>
      <c r="G128" s="10" t="s">
        <v>33</v>
      </c>
      <c r="H128" s="10" t="s">
        <v>73</v>
      </c>
      <c r="I128" s="10" t="s">
        <v>35</v>
      </c>
      <c r="J128" s="10" t="s">
        <v>25</v>
      </c>
      <c r="K128" s="10" t="s">
        <v>36</v>
      </c>
      <c r="L128" s="10" t="s">
        <v>2497</v>
      </c>
      <c r="M128" s="10" t="s">
        <v>28</v>
      </c>
      <c r="N128" s="10">
        <f t="shared" si="3"/>
        <v>17</v>
      </c>
      <c r="O128" s="11">
        <v>44749</v>
      </c>
      <c r="P128" s="11">
        <v>44732</v>
      </c>
      <c r="Q128" s="10" t="s">
        <v>650</v>
      </c>
      <c r="R128" s="10">
        <v>6</v>
      </c>
      <c r="S128" s="11" t="s">
        <v>47</v>
      </c>
      <c r="T128" s="11"/>
    </row>
    <row r="129" spans="1:20" ht="30" customHeight="1">
      <c r="A129" s="10" t="s">
        <v>2367</v>
      </c>
      <c r="B129" s="11">
        <v>38148</v>
      </c>
      <c r="C129" s="23">
        <f t="shared" si="2"/>
        <v>18.046575342465754</v>
      </c>
      <c r="D129" s="40">
        <v>53</v>
      </c>
      <c r="E129" s="10" t="s">
        <v>2368</v>
      </c>
      <c r="F129" s="10" t="s">
        <v>21</v>
      </c>
      <c r="G129" s="10" t="s">
        <v>22</v>
      </c>
      <c r="H129" s="10" t="s">
        <v>23</v>
      </c>
      <c r="I129" s="10" t="s">
        <v>35</v>
      </c>
      <c r="J129" s="10" t="s">
        <v>25</v>
      </c>
      <c r="K129" s="10" t="s">
        <v>36</v>
      </c>
      <c r="L129" s="10" t="s">
        <v>2369</v>
      </c>
      <c r="M129" s="10" t="s">
        <v>28</v>
      </c>
      <c r="N129" s="10">
        <f t="shared" si="3"/>
        <v>15</v>
      </c>
      <c r="O129" s="11">
        <v>44750</v>
      </c>
      <c r="P129" s="11">
        <v>44735</v>
      </c>
      <c r="Q129" s="10" t="s">
        <v>29</v>
      </c>
      <c r="R129" s="10">
        <v>1</v>
      </c>
      <c r="S129" s="11" t="s">
        <v>30</v>
      </c>
      <c r="T129" s="11"/>
    </row>
    <row r="130" spans="1:20" ht="30" customHeight="1" thickBot="1">
      <c r="A130" s="12" t="s">
        <v>2435</v>
      </c>
      <c r="B130" s="13">
        <v>35443</v>
      </c>
      <c r="C130" s="23">
        <f t="shared" si="2"/>
        <v>25.44109589041096</v>
      </c>
      <c r="D130" s="44">
        <v>58</v>
      </c>
      <c r="E130" s="12" t="s">
        <v>2436</v>
      </c>
      <c r="F130" s="12" t="s">
        <v>80</v>
      </c>
      <c r="G130" s="12" t="s">
        <v>22</v>
      </c>
      <c r="H130" s="12" t="s">
        <v>23</v>
      </c>
      <c r="I130" s="12" t="s">
        <v>35</v>
      </c>
      <c r="J130" s="12" t="s">
        <v>25</v>
      </c>
      <c r="K130" s="12" t="s">
        <v>26</v>
      </c>
      <c r="L130" s="12" t="s">
        <v>2437</v>
      </c>
      <c r="M130" s="12" t="s">
        <v>28</v>
      </c>
      <c r="N130" s="10">
        <f t="shared" si="3"/>
        <v>21</v>
      </c>
      <c r="O130" s="13">
        <v>44750</v>
      </c>
      <c r="P130" s="13">
        <v>44729</v>
      </c>
      <c r="Q130" s="12" t="s">
        <v>29</v>
      </c>
      <c r="R130" s="12">
        <v>1</v>
      </c>
      <c r="S130" s="13" t="s">
        <v>30</v>
      </c>
      <c r="T130" s="13"/>
    </row>
  </sheetData>
  <autoFilter ref="A1:T130" xr:uid="{17121C0D-03D8-4113-9157-67EFE1A600D6}">
    <filterColumn colId="8">
      <filters>
        <filter val="Minor"/>
      </filters>
    </filterColumn>
    <filterColumn colId="15">
      <filters>
        <dateGroupItem year="2022" month="6" dateTimeGrouping="month"/>
      </filters>
    </filterColumn>
  </autoFilter>
  <pageMargins left="0" right="0" top="0" bottom="0" header="0" footer="0"/>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86540-D9FE-4049-A7E4-475A4009F6A4}">
  <sheetPr filterMode="1">
    <outlinePr summaryBelow="0"/>
  </sheetPr>
  <dimension ref="A1:S174"/>
  <sheetViews>
    <sheetView topLeftCell="D1" workbookViewId="0">
      <pane ySplit="1" topLeftCell="A2" activePane="bottomLeft" state="frozen"/>
      <selection pane="bottomLeft" activeCell="K52" sqref="K52"/>
    </sheetView>
  </sheetViews>
  <sheetFormatPr defaultColWidth="16" defaultRowHeight="15"/>
  <cols>
    <col min="3" max="3" width="16" style="42"/>
  </cols>
  <sheetData>
    <row r="1" spans="1:19" ht="38.1" customHeight="1" thickBot="1">
      <c r="A1" s="9" t="s">
        <v>0</v>
      </c>
      <c r="B1" s="9" t="s">
        <v>1</v>
      </c>
      <c r="C1" s="30" t="s">
        <v>2514</v>
      </c>
      <c r="D1" s="39" t="s">
        <v>3</v>
      </c>
      <c r="E1" s="9" t="s">
        <v>4</v>
      </c>
      <c r="F1" s="9" t="s">
        <v>5</v>
      </c>
      <c r="G1" s="9" t="s">
        <v>6</v>
      </c>
      <c r="H1" s="9" t="s">
        <v>7</v>
      </c>
      <c r="I1" s="9" t="s">
        <v>8</v>
      </c>
      <c r="J1" s="9" t="s">
        <v>9</v>
      </c>
      <c r="K1" s="9" t="s">
        <v>10</v>
      </c>
      <c r="L1" s="9" t="s">
        <v>11</v>
      </c>
      <c r="M1" s="9" t="s">
        <v>12</v>
      </c>
      <c r="N1" s="9" t="s">
        <v>2500</v>
      </c>
      <c r="O1" s="9" t="s">
        <v>13</v>
      </c>
      <c r="P1" s="9" t="s">
        <v>14</v>
      </c>
      <c r="Q1" s="14" t="s">
        <v>15</v>
      </c>
      <c r="R1" s="14" t="s">
        <v>16</v>
      </c>
      <c r="S1" s="14" t="s">
        <v>17</v>
      </c>
    </row>
    <row r="2" spans="1:19" ht="50.1" hidden="1" customHeight="1">
      <c r="A2" s="64" t="s">
        <v>2515</v>
      </c>
      <c r="B2" s="65">
        <v>34708</v>
      </c>
      <c r="C2" s="72">
        <f t="shared" ref="C2:C33" si="0">(P2-B2)/365</f>
        <v>27.323287671232876</v>
      </c>
      <c r="D2" s="66">
        <v>56</v>
      </c>
      <c r="E2" s="64" t="s">
        <v>2516</v>
      </c>
      <c r="F2" s="64" t="s">
        <v>80</v>
      </c>
      <c r="G2" s="64" t="s">
        <v>555</v>
      </c>
      <c r="H2" s="64" t="s">
        <v>556</v>
      </c>
      <c r="I2" s="64" t="s">
        <v>35</v>
      </c>
      <c r="J2" s="64" t="s">
        <v>620</v>
      </c>
      <c r="K2" s="64" t="s">
        <v>250</v>
      </c>
      <c r="L2" s="64" t="s">
        <v>2517</v>
      </c>
      <c r="M2" s="64" t="s">
        <v>28</v>
      </c>
      <c r="N2" s="62">
        <f t="shared" ref="N2:N33" si="1">O2-P2</f>
        <v>87</v>
      </c>
      <c r="O2" s="65">
        <v>44768</v>
      </c>
      <c r="P2" s="65">
        <v>44681</v>
      </c>
      <c r="Q2" s="10" t="s">
        <v>2518</v>
      </c>
      <c r="R2" s="33" t="s">
        <v>55</v>
      </c>
      <c r="S2" s="70" t="s">
        <v>47</v>
      </c>
    </row>
    <row r="3" spans="1:19" ht="50.1" hidden="1" customHeight="1">
      <c r="A3" s="64" t="s">
        <v>2519</v>
      </c>
      <c r="B3" s="65">
        <v>43845</v>
      </c>
      <c r="C3" s="72">
        <f t="shared" si="0"/>
        <v>2.3260273972602739</v>
      </c>
      <c r="D3" s="66">
        <v>40</v>
      </c>
      <c r="E3" s="64" t="s">
        <v>2520</v>
      </c>
      <c r="F3" s="64" t="s">
        <v>194</v>
      </c>
      <c r="G3" s="64" t="s">
        <v>33</v>
      </c>
      <c r="H3" s="64" t="s">
        <v>179</v>
      </c>
      <c r="I3" s="64" t="s">
        <v>35</v>
      </c>
      <c r="J3" s="64" t="s">
        <v>208</v>
      </c>
      <c r="K3" s="64" t="s">
        <v>26</v>
      </c>
      <c r="L3" s="64" t="s">
        <v>2521</v>
      </c>
      <c r="M3" s="64" t="s">
        <v>28</v>
      </c>
      <c r="N3" s="62">
        <f t="shared" si="1"/>
        <v>66</v>
      </c>
      <c r="O3" s="65">
        <v>44760</v>
      </c>
      <c r="P3" s="65">
        <v>44694</v>
      </c>
      <c r="Q3" s="10" t="s">
        <v>2518</v>
      </c>
      <c r="R3" s="33" t="s">
        <v>55</v>
      </c>
      <c r="S3" s="70" t="s">
        <v>47</v>
      </c>
    </row>
    <row r="4" spans="1:19" ht="50.1" hidden="1" customHeight="1">
      <c r="A4" s="62" t="s">
        <v>2522</v>
      </c>
      <c r="B4" s="24">
        <v>43346</v>
      </c>
      <c r="C4" s="72">
        <f t="shared" si="0"/>
        <v>3.6931506849315068</v>
      </c>
      <c r="D4" s="63">
        <v>29</v>
      </c>
      <c r="E4" s="62" t="s">
        <v>2523</v>
      </c>
      <c r="F4" s="62" t="s">
        <v>80</v>
      </c>
      <c r="G4" s="62" t="s">
        <v>33</v>
      </c>
      <c r="H4" s="62" t="s">
        <v>51</v>
      </c>
      <c r="I4" s="62" t="s">
        <v>35</v>
      </c>
      <c r="J4" s="62" t="s">
        <v>213</v>
      </c>
      <c r="K4" s="62" t="s">
        <v>256</v>
      </c>
      <c r="L4" s="62" t="s">
        <v>2524</v>
      </c>
      <c r="M4" s="62" t="s">
        <v>28</v>
      </c>
      <c r="N4" s="62">
        <f t="shared" si="1"/>
        <v>68</v>
      </c>
      <c r="O4" s="24">
        <v>44762</v>
      </c>
      <c r="P4" s="24">
        <v>44694</v>
      </c>
      <c r="Q4" s="10" t="s">
        <v>439</v>
      </c>
      <c r="R4" s="33" t="s">
        <v>55</v>
      </c>
      <c r="S4" s="71" t="s">
        <v>47</v>
      </c>
    </row>
    <row r="5" spans="1:19" ht="50.1" hidden="1" customHeight="1">
      <c r="A5" s="62" t="s">
        <v>2525</v>
      </c>
      <c r="B5" s="24">
        <v>44630</v>
      </c>
      <c r="C5" s="72">
        <f t="shared" si="0"/>
        <v>0.17808219178082191</v>
      </c>
      <c r="D5" s="63">
        <v>60</v>
      </c>
      <c r="E5" s="62" t="s">
        <v>2526</v>
      </c>
      <c r="F5" s="62" t="s">
        <v>189</v>
      </c>
      <c r="G5" s="62" t="s">
        <v>22</v>
      </c>
      <c r="H5" s="62" t="s">
        <v>23</v>
      </c>
      <c r="I5" s="62" t="s">
        <v>35</v>
      </c>
      <c r="J5" s="62" t="s">
        <v>25</v>
      </c>
      <c r="K5" s="62" t="s">
        <v>36</v>
      </c>
      <c r="L5" s="62" t="s">
        <v>2527</v>
      </c>
      <c r="M5" s="62" t="s">
        <v>28</v>
      </c>
      <c r="N5" s="62">
        <f t="shared" si="1"/>
        <v>53</v>
      </c>
      <c r="O5" s="24">
        <v>44748</v>
      </c>
      <c r="P5" s="24">
        <v>44695</v>
      </c>
      <c r="Q5" s="10" t="s">
        <v>29</v>
      </c>
      <c r="R5" s="33">
        <v>1</v>
      </c>
      <c r="S5" s="70" t="s">
        <v>30</v>
      </c>
    </row>
    <row r="6" spans="1:19" ht="50.1" hidden="1" customHeight="1">
      <c r="A6" s="62" t="s">
        <v>2528</v>
      </c>
      <c r="B6" s="24">
        <v>44655</v>
      </c>
      <c r="C6" s="72">
        <f t="shared" si="0"/>
        <v>0.13150684931506848</v>
      </c>
      <c r="D6" s="63">
        <v>46</v>
      </c>
      <c r="E6" s="62" t="s">
        <v>2529</v>
      </c>
      <c r="F6" s="62" t="s">
        <v>80</v>
      </c>
      <c r="G6" s="62" t="s">
        <v>400</v>
      </c>
      <c r="H6" s="62" t="s">
        <v>437</v>
      </c>
      <c r="I6" s="62" t="s">
        <v>35</v>
      </c>
      <c r="J6" s="62" t="s">
        <v>221</v>
      </c>
      <c r="K6" s="62" t="s">
        <v>250</v>
      </c>
      <c r="L6" s="62" t="s">
        <v>2530</v>
      </c>
      <c r="M6" s="62" t="s">
        <v>28</v>
      </c>
      <c r="N6" s="62">
        <f t="shared" si="1"/>
        <v>53</v>
      </c>
      <c r="O6" s="24">
        <v>44756</v>
      </c>
      <c r="P6" s="24">
        <v>44703</v>
      </c>
      <c r="Q6" s="10" t="s">
        <v>402</v>
      </c>
      <c r="R6" s="33" t="s">
        <v>55</v>
      </c>
      <c r="S6" s="71" t="s">
        <v>47</v>
      </c>
    </row>
    <row r="7" spans="1:19" ht="50.1" hidden="1" customHeight="1">
      <c r="A7" s="64" t="s">
        <v>2137</v>
      </c>
      <c r="B7" s="65">
        <v>44698</v>
      </c>
      <c r="C7" s="72">
        <f t="shared" si="0"/>
        <v>4.1095890410958902E-2</v>
      </c>
      <c r="D7" s="66">
        <v>56</v>
      </c>
      <c r="E7" s="64" t="s">
        <v>2138</v>
      </c>
      <c r="F7" s="64" t="s">
        <v>2139</v>
      </c>
      <c r="G7" s="64" t="s">
        <v>22</v>
      </c>
      <c r="H7" s="64" t="s">
        <v>23</v>
      </c>
      <c r="I7" s="64" t="s">
        <v>35</v>
      </c>
      <c r="J7" s="64" t="s">
        <v>213</v>
      </c>
      <c r="K7" s="64" t="s">
        <v>26</v>
      </c>
      <c r="L7" s="64" t="s">
        <v>2140</v>
      </c>
      <c r="M7" s="64" t="s">
        <v>28</v>
      </c>
      <c r="N7" s="62">
        <f t="shared" si="1"/>
        <v>36</v>
      </c>
      <c r="O7" s="65">
        <v>44749</v>
      </c>
      <c r="P7" s="61">
        <v>44713</v>
      </c>
      <c r="Q7" s="10" t="s">
        <v>29</v>
      </c>
      <c r="R7" s="33">
        <v>1</v>
      </c>
      <c r="S7" s="70" t="s">
        <v>30</v>
      </c>
    </row>
    <row r="8" spans="1:19" ht="50.1" hidden="1" customHeight="1">
      <c r="A8" s="62" t="s">
        <v>2444</v>
      </c>
      <c r="B8" s="24">
        <v>43474</v>
      </c>
      <c r="C8" s="72">
        <f t="shared" si="0"/>
        <v>3.3945205479452056</v>
      </c>
      <c r="D8" s="63">
        <v>23</v>
      </c>
      <c r="E8" s="62" t="s">
        <v>2445</v>
      </c>
      <c r="F8" s="62" t="s">
        <v>415</v>
      </c>
      <c r="G8" s="62" t="s">
        <v>33</v>
      </c>
      <c r="H8" s="62" t="s">
        <v>51</v>
      </c>
      <c r="I8" s="62" t="s">
        <v>35</v>
      </c>
      <c r="J8" s="62" t="s">
        <v>123</v>
      </c>
      <c r="K8" s="62" t="s">
        <v>104</v>
      </c>
      <c r="L8" s="62" t="s">
        <v>2446</v>
      </c>
      <c r="M8" s="62" t="s">
        <v>28</v>
      </c>
      <c r="N8" s="62">
        <f t="shared" si="1"/>
        <v>36</v>
      </c>
      <c r="O8" s="24">
        <v>44749</v>
      </c>
      <c r="P8" s="61">
        <v>44713</v>
      </c>
      <c r="Q8" s="10" t="s">
        <v>650</v>
      </c>
      <c r="R8" s="33">
        <v>4</v>
      </c>
      <c r="S8" s="70" t="s">
        <v>47</v>
      </c>
    </row>
    <row r="9" spans="1:19" ht="50.1" hidden="1" customHeight="1">
      <c r="A9" s="64" t="s">
        <v>2220</v>
      </c>
      <c r="B9" s="65">
        <v>42898</v>
      </c>
      <c r="C9" s="72">
        <f t="shared" si="0"/>
        <v>4.9753424657534246</v>
      </c>
      <c r="D9" s="66">
        <v>55</v>
      </c>
      <c r="E9" s="64" t="s">
        <v>2221</v>
      </c>
      <c r="F9" s="64" t="s">
        <v>202</v>
      </c>
      <c r="G9" s="64" t="s">
        <v>555</v>
      </c>
      <c r="H9" s="64" t="s">
        <v>556</v>
      </c>
      <c r="I9" s="64" t="s">
        <v>35</v>
      </c>
      <c r="J9" s="64" t="s">
        <v>292</v>
      </c>
      <c r="K9" s="64" t="s">
        <v>60</v>
      </c>
      <c r="L9" s="64" t="s">
        <v>2222</v>
      </c>
      <c r="M9" s="64" t="s">
        <v>28</v>
      </c>
      <c r="N9" s="62">
        <f t="shared" si="1"/>
        <v>34</v>
      </c>
      <c r="O9" s="65">
        <v>44748</v>
      </c>
      <c r="P9" s="61">
        <v>44714</v>
      </c>
      <c r="Q9" s="10" t="s">
        <v>136</v>
      </c>
      <c r="R9" s="33" t="s">
        <v>55</v>
      </c>
      <c r="S9" s="70" t="s">
        <v>47</v>
      </c>
    </row>
    <row r="10" spans="1:19" ht="50.1" hidden="1" customHeight="1">
      <c r="A10" s="64" t="s">
        <v>2531</v>
      </c>
      <c r="B10" s="65">
        <v>44627</v>
      </c>
      <c r="C10" s="72">
        <f t="shared" si="0"/>
        <v>0.23835616438356164</v>
      </c>
      <c r="D10" s="66">
        <v>32</v>
      </c>
      <c r="E10" s="64" t="s">
        <v>2532</v>
      </c>
      <c r="F10" s="64" t="s">
        <v>80</v>
      </c>
      <c r="G10" s="64" t="s">
        <v>33</v>
      </c>
      <c r="H10" s="64" t="s">
        <v>51</v>
      </c>
      <c r="I10" s="64" t="s">
        <v>35</v>
      </c>
      <c r="J10" s="64" t="s">
        <v>25</v>
      </c>
      <c r="K10" s="64" t="s">
        <v>36</v>
      </c>
      <c r="L10" s="64" t="s">
        <v>2533</v>
      </c>
      <c r="M10" s="64" t="s">
        <v>28</v>
      </c>
      <c r="N10" s="62">
        <f t="shared" si="1"/>
        <v>43</v>
      </c>
      <c r="O10" s="65">
        <v>44757</v>
      </c>
      <c r="P10" s="65">
        <v>44714</v>
      </c>
      <c r="Q10" s="10" t="s">
        <v>38</v>
      </c>
      <c r="R10" s="33" t="s">
        <v>242</v>
      </c>
      <c r="S10" s="71" t="s">
        <v>47</v>
      </c>
    </row>
    <row r="11" spans="1:19" ht="50.1" hidden="1" customHeight="1">
      <c r="A11" s="62" t="s">
        <v>2303</v>
      </c>
      <c r="B11" s="24">
        <v>44557</v>
      </c>
      <c r="C11" s="72">
        <f t="shared" si="0"/>
        <v>0.43287671232876712</v>
      </c>
      <c r="D11" s="63">
        <v>47</v>
      </c>
      <c r="E11" s="62" t="s">
        <v>2304</v>
      </c>
      <c r="F11" s="62" t="s">
        <v>178</v>
      </c>
      <c r="G11" s="62" t="s">
        <v>33</v>
      </c>
      <c r="H11" s="62" t="s">
        <v>51</v>
      </c>
      <c r="I11" s="62" t="s">
        <v>35</v>
      </c>
      <c r="J11" s="62" t="s">
        <v>833</v>
      </c>
      <c r="K11" s="62" t="s">
        <v>36</v>
      </c>
      <c r="L11" s="62" t="s">
        <v>2305</v>
      </c>
      <c r="M11" s="62" t="s">
        <v>28</v>
      </c>
      <c r="N11" s="62">
        <f t="shared" si="1"/>
        <v>32</v>
      </c>
      <c r="O11" s="24">
        <v>44747</v>
      </c>
      <c r="P11" s="61">
        <v>44715</v>
      </c>
      <c r="Q11" s="10" t="s">
        <v>38</v>
      </c>
      <c r="R11" s="33" t="s">
        <v>1780</v>
      </c>
      <c r="S11" s="71" t="s">
        <v>39</v>
      </c>
    </row>
    <row r="12" spans="1:19" ht="50.1" hidden="1" customHeight="1">
      <c r="A12" s="62" t="s">
        <v>2534</v>
      </c>
      <c r="B12" s="24">
        <v>41226</v>
      </c>
      <c r="C12" s="72">
        <f t="shared" si="0"/>
        <v>9.5726027397260278</v>
      </c>
      <c r="D12" s="63">
        <v>59</v>
      </c>
      <c r="E12" s="62" t="s">
        <v>2535</v>
      </c>
      <c r="F12" s="62" t="s">
        <v>21</v>
      </c>
      <c r="G12" s="62" t="s">
        <v>33</v>
      </c>
      <c r="H12" s="62" t="s">
        <v>42</v>
      </c>
      <c r="I12" s="62" t="s">
        <v>35</v>
      </c>
      <c r="J12" s="62" t="s">
        <v>86</v>
      </c>
      <c r="K12" s="62" t="s">
        <v>36</v>
      </c>
      <c r="L12" s="62" t="s">
        <v>2536</v>
      </c>
      <c r="M12" s="62" t="s">
        <v>28</v>
      </c>
      <c r="N12" s="62">
        <f t="shared" si="1"/>
        <v>50</v>
      </c>
      <c r="O12" s="24">
        <v>44770</v>
      </c>
      <c r="P12" s="24">
        <v>44720</v>
      </c>
      <c r="Q12" s="10" t="s">
        <v>125</v>
      </c>
      <c r="R12" s="33">
        <v>2</v>
      </c>
      <c r="S12" s="70" t="s">
        <v>126</v>
      </c>
    </row>
    <row r="13" spans="1:19" ht="50.1" hidden="1" customHeight="1">
      <c r="A13" s="64" t="s">
        <v>2377</v>
      </c>
      <c r="B13" s="65">
        <v>40672</v>
      </c>
      <c r="C13" s="72">
        <f t="shared" si="0"/>
        <v>11.09041095890411</v>
      </c>
      <c r="D13" s="66">
        <v>42</v>
      </c>
      <c r="E13" s="64" t="s">
        <v>2378</v>
      </c>
      <c r="F13" s="64" t="s">
        <v>148</v>
      </c>
      <c r="G13" s="64" t="s">
        <v>22</v>
      </c>
      <c r="H13" s="64" t="s">
        <v>149</v>
      </c>
      <c r="I13" s="64" t="s">
        <v>35</v>
      </c>
      <c r="J13" s="64" t="s">
        <v>123</v>
      </c>
      <c r="K13" s="64" t="s">
        <v>60</v>
      </c>
      <c r="L13" s="64" t="s">
        <v>2379</v>
      </c>
      <c r="M13" s="64" t="s">
        <v>28</v>
      </c>
      <c r="N13" s="62">
        <f t="shared" si="1"/>
        <v>29</v>
      </c>
      <c r="O13" s="65">
        <v>44749</v>
      </c>
      <c r="P13" s="61">
        <v>44720</v>
      </c>
      <c r="Q13" s="10" t="s">
        <v>2512</v>
      </c>
      <c r="R13" s="33" t="s">
        <v>55</v>
      </c>
      <c r="S13" s="70" t="s">
        <v>47</v>
      </c>
    </row>
    <row r="14" spans="1:19" ht="50.1" hidden="1" customHeight="1">
      <c r="A14" s="62" t="s">
        <v>2537</v>
      </c>
      <c r="B14" s="24">
        <v>42305</v>
      </c>
      <c r="C14" s="72">
        <f t="shared" si="0"/>
        <v>6.6164383561643838</v>
      </c>
      <c r="D14" s="63">
        <v>57</v>
      </c>
      <c r="E14" s="62" t="s">
        <v>2538</v>
      </c>
      <c r="F14" s="62" t="s">
        <v>202</v>
      </c>
      <c r="G14" s="62" t="s">
        <v>22</v>
      </c>
      <c r="H14" s="62" t="s">
        <v>363</v>
      </c>
      <c r="I14" s="62" t="s">
        <v>35</v>
      </c>
      <c r="J14" s="62" t="s">
        <v>25</v>
      </c>
      <c r="K14" s="62" t="s">
        <v>26</v>
      </c>
      <c r="L14" s="62" t="s">
        <v>2539</v>
      </c>
      <c r="M14" s="62" t="s">
        <v>28</v>
      </c>
      <c r="N14" s="62">
        <f t="shared" si="1"/>
        <v>44</v>
      </c>
      <c r="O14" s="24">
        <v>44764</v>
      </c>
      <c r="P14" s="24">
        <v>44720</v>
      </c>
      <c r="Q14" s="10" t="s">
        <v>29</v>
      </c>
      <c r="R14" s="33">
        <v>1</v>
      </c>
      <c r="S14" s="71" t="s">
        <v>30</v>
      </c>
    </row>
    <row r="15" spans="1:19" ht="50.1" hidden="1" customHeight="1">
      <c r="A15" s="64" t="s">
        <v>2540</v>
      </c>
      <c r="B15" s="65">
        <v>44662</v>
      </c>
      <c r="C15" s="72">
        <f t="shared" si="0"/>
        <v>0.16164383561643836</v>
      </c>
      <c r="D15" s="66">
        <v>26</v>
      </c>
      <c r="E15" s="64" t="s">
        <v>2541</v>
      </c>
      <c r="F15" s="64" t="s">
        <v>202</v>
      </c>
      <c r="G15" s="64" t="s">
        <v>22</v>
      </c>
      <c r="H15" s="64" t="s">
        <v>23</v>
      </c>
      <c r="I15" s="64" t="s">
        <v>35</v>
      </c>
      <c r="J15" s="64" t="s">
        <v>25</v>
      </c>
      <c r="K15" s="64" t="s">
        <v>250</v>
      </c>
      <c r="L15" s="64" t="s">
        <v>2542</v>
      </c>
      <c r="M15" s="64" t="s">
        <v>28</v>
      </c>
      <c r="N15" s="62">
        <f t="shared" si="1"/>
        <v>33</v>
      </c>
      <c r="O15" s="65">
        <v>44754</v>
      </c>
      <c r="P15" s="65">
        <v>44721</v>
      </c>
      <c r="Q15" s="10" t="s">
        <v>29</v>
      </c>
      <c r="R15" s="33">
        <v>1</v>
      </c>
      <c r="S15" s="71" t="s">
        <v>30</v>
      </c>
    </row>
    <row r="16" spans="1:19" ht="50.1" hidden="1" customHeight="1">
      <c r="A16" s="62" t="s">
        <v>2236</v>
      </c>
      <c r="B16" s="24">
        <v>41183</v>
      </c>
      <c r="C16" s="72">
        <f t="shared" si="0"/>
        <v>9.6958904109589046</v>
      </c>
      <c r="D16" s="63">
        <v>40</v>
      </c>
      <c r="E16" s="62" t="s">
        <v>2237</v>
      </c>
      <c r="F16" s="62" t="s">
        <v>579</v>
      </c>
      <c r="G16" s="62" t="s">
        <v>33</v>
      </c>
      <c r="H16" s="62" t="s">
        <v>51</v>
      </c>
      <c r="I16" s="62" t="s">
        <v>35</v>
      </c>
      <c r="J16" s="62" t="s">
        <v>139</v>
      </c>
      <c r="K16" s="62" t="s">
        <v>26</v>
      </c>
      <c r="L16" s="62" t="s">
        <v>2238</v>
      </c>
      <c r="M16" s="62" t="s">
        <v>28</v>
      </c>
      <c r="N16" s="62">
        <f t="shared" si="1"/>
        <v>21</v>
      </c>
      <c r="O16" s="24">
        <v>44743</v>
      </c>
      <c r="P16" s="61">
        <v>44722</v>
      </c>
      <c r="Q16" s="10" t="s">
        <v>650</v>
      </c>
      <c r="R16" s="33">
        <v>6</v>
      </c>
      <c r="S16" s="70" t="s">
        <v>2147</v>
      </c>
    </row>
    <row r="17" spans="1:19" ht="50.1" hidden="1" customHeight="1">
      <c r="A17" s="64" t="s">
        <v>2543</v>
      </c>
      <c r="B17" s="65">
        <v>42492</v>
      </c>
      <c r="C17" s="72">
        <f t="shared" si="0"/>
        <v>6.1150684931506847</v>
      </c>
      <c r="D17" s="66">
        <v>35</v>
      </c>
      <c r="E17" s="64" t="s">
        <v>2544</v>
      </c>
      <c r="F17" s="64" t="s">
        <v>202</v>
      </c>
      <c r="G17" s="64" t="s">
        <v>22</v>
      </c>
      <c r="H17" s="64" t="s">
        <v>23</v>
      </c>
      <c r="I17" s="64" t="s">
        <v>35</v>
      </c>
      <c r="J17" s="64" t="s">
        <v>25</v>
      </c>
      <c r="K17" s="64" t="s">
        <v>26</v>
      </c>
      <c r="L17" s="64" t="s">
        <v>2545</v>
      </c>
      <c r="M17" s="64" t="s">
        <v>28</v>
      </c>
      <c r="N17" s="62">
        <f t="shared" si="1"/>
        <v>32</v>
      </c>
      <c r="O17" s="65">
        <v>44756</v>
      </c>
      <c r="P17" s="65">
        <v>44724</v>
      </c>
      <c r="Q17" s="10" t="s">
        <v>29</v>
      </c>
      <c r="R17" s="33">
        <v>1</v>
      </c>
      <c r="S17" s="71" t="s">
        <v>30</v>
      </c>
    </row>
    <row r="18" spans="1:19" ht="50.1" hidden="1" customHeight="1">
      <c r="A18" s="64" t="s">
        <v>2546</v>
      </c>
      <c r="B18" s="65">
        <v>39234</v>
      </c>
      <c r="C18" s="72">
        <f t="shared" si="0"/>
        <v>15.043835616438356</v>
      </c>
      <c r="D18" s="66">
        <v>63</v>
      </c>
      <c r="E18" s="64" t="s">
        <v>2547</v>
      </c>
      <c r="F18" s="64" t="s">
        <v>80</v>
      </c>
      <c r="G18" s="64" t="s">
        <v>33</v>
      </c>
      <c r="H18" s="64" t="s">
        <v>42</v>
      </c>
      <c r="I18" s="64" t="s">
        <v>35</v>
      </c>
      <c r="J18" s="64" t="s">
        <v>86</v>
      </c>
      <c r="K18" s="64" t="s">
        <v>26</v>
      </c>
      <c r="L18" s="64" t="s">
        <v>2548</v>
      </c>
      <c r="M18" s="64" t="s">
        <v>28</v>
      </c>
      <c r="N18" s="62">
        <f t="shared" si="1"/>
        <v>30</v>
      </c>
      <c r="O18" s="65">
        <v>44755</v>
      </c>
      <c r="P18" s="65">
        <v>44725</v>
      </c>
      <c r="Q18" s="10" t="s">
        <v>681</v>
      </c>
      <c r="R18" s="33" t="s">
        <v>55</v>
      </c>
      <c r="S18" s="70" t="s">
        <v>2549</v>
      </c>
    </row>
    <row r="19" spans="1:19" ht="50.1" hidden="1" customHeight="1">
      <c r="A19" s="62" t="s">
        <v>2550</v>
      </c>
      <c r="B19" s="24">
        <v>42213</v>
      </c>
      <c r="C19" s="72">
        <f t="shared" si="0"/>
        <v>6.8849315068493153</v>
      </c>
      <c r="D19" s="63">
        <v>27</v>
      </c>
      <c r="E19" s="62" t="s">
        <v>2551</v>
      </c>
      <c r="F19" s="62" t="s">
        <v>2552</v>
      </c>
      <c r="G19" s="62" t="s">
        <v>22</v>
      </c>
      <c r="H19" s="62" t="s">
        <v>173</v>
      </c>
      <c r="I19" s="62" t="s">
        <v>35</v>
      </c>
      <c r="J19" s="62" t="s">
        <v>25</v>
      </c>
      <c r="K19" s="62" t="s">
        <v>26</v>
      </c>
      <c r="L19" s="62" t="s">
        <v>2553</v>
      </c>
      <c r="M19" s="62" t="s">
        <v>28</v>
      </c>
      <c r="N19" s="62">
        <f t="shared" si="1"/>
        <v>30</v>
      </c>
      <c r="O19" s="24">
        <v>44756</v>
      </c>
      <c r="P19" s="24">
        <v>44726</v>
      </c>
      <c r="Q19" s="10" t="s">
        <v>2554</v>
      </c>
      <c r="R19" s="33" t="s">
        <v>55</v>
      </c>
      <c r="S19" s="70" t="s">
        <v>47</v>
      </c>
    </row>
    <row r="20" spans="1:19" ht="50.1" hidden="1" customHeight="1">
      <c r="A20" s="64" t="s">
        <v>2485</v>
      </c>
      <c r="B20" s="65">
        <v>44515</v>
      </c>
      <c r="C20" s="72">
        <f t="shared" si="0"/>
        <v>0.58082191780821912</v>
      </c>
      <c r="D20" s="66">
        <v>47</v>
      </c>
      <c r="E20" s="64" t="s">
        <v>2486</v>
      </c>
      <c r="F20" s="64" t="s">
        <v>80</v>
      </c>
      <c r="G20" s="64" t="s">
        <v>400</v>
      </c>
      <c r="H20" s="64" t="s">
        <v>437</v>
      </c>
      <c r="I20" s="64" t="s">
        <v>35</v>
      </c>
      <c r="J20" s="64" t="s">
        <v>134</v>
      </c>
      <c r="K20" s="64" t="s">
        <v>104</v>
      </c>
      <c r="L20" s="64" t="s">
        <v>2487</v>
      </c>
      <c r="M20" s="64" t="s">
        <v>28</v>
      </c>
      <c r="N20" s="62">
        <f t="shared" si="1"/>
        <v>16</v>
      </c>
      <c r="O20" s="65">
        <v>44743</v>
      </c>
      <c r="P20" s="61">
        <v>44727</v>
      </c>
      <c r="Q20" s="10" t="s">
        <v>136</v>
      </c>
      <c r="R20" s="33" t="s">
        <v>55</v>
      </c>
      <c r="S20" s="70" t="s">
        <v>346</v>
      </c>
    </row>
    <row r="21" spans="1:19" ht="50.1" hidden="1" customHeight="1">
      <c r="A21" s="64" t="s">
        <v>2555</v>
      </c>
      <c r="B21" s="65">
        <v>39356</v>
      </c>
      <c r="C21" s="72">
        <f t="shared" si="0"/>
        <v>14.715068493150685</v>
      </c>
      <c r="D21" s="66">
        <v>51</v>
      </c>
      <c r="E21" s="64" t="s">
        <v>2556</v>
      </c>
      <c r="F21" s="64" t="s">
        <v>50</v>
      </c>
      <c r="G21" s="64" t="s">
        <v>22</v>
      </c>
      <c r="H21" s="64" t="s">
        <v>363</v>
      </c>
      <c r="I21" s="64" t="s">
        <v>35</v>
      </c>
      <c r="J21" s="64" t="s">
        <v>25</v>
      </c>
      <c r="K21" s="64" t="s">
        <v>36</v>
      </c>
      <c r="L21" s="64" t="s">
        <v>2557</v>
      </c>
      <c r="M21" s="64" t="s">
        <v>28</v>
      </c>
      <c r="N21" s="62">
        <f t="shared" si="1"/>
        <v>32</v>
      </c>
      <c r="O21" s="65">
        <v>44759</v>
      </c>
      <c r="P21" s="65">
        <v>44727</v>
      </c>
      <c r="Q21" s="10" t="s">
        <v>29</v>
      </c>
      <c r="R21" s="33">
        <v>1</v>
      </c>
      <c r="S21" s="71" t="s">
        <v>30</v>
      </c>
    </row>
    <row r="22" spans="1:19" ht="50.1" hidden="1" customHeight="1">
      <c r="A22" s="62" t="s">
        <v>2435</v>
      </c>
      <c r="B22" s="24">
        <v>35443</v>
      </c>
      <c r="C22" s="72">
        <f t="shared" si="0"/>
        <v>25.44109589041096</v>
      </c>
      <c r="D22" s="63">
        <v>58</v>
      </c>
      <c r="E22" s="62" t="s">
        <v>2436</v>
      </c>
      <c r="F22" s="62" t="s">
        <v>80</v>
      </c>
      <c r="G22" s="62" t="s">
        <v>22</v>
      </c>
      <c r="H22" s="62" t="s">
        <v>23</v>
      </c>
      <c r="I22" s="62" t="s">
        <v>35</v>
      </c>
      <c r="J22" s="62" t="s">
        <v>25</v>
      </c>
      <c r="K22" s="62" t="s">
        <v>26</v>
      </c>
      <c r="L22" s="62" t="s">
        <v>2437</v>
      </c>
      <c r="M22" s="62" t="s">
        <v>28</v>
      </c>
      <c r="N22" s="62">
        <f t="shared" si="1"/>
        <v>21</v>
      </c>
      <c r="O22" s="24">
        <v>44750</v>
      </c>
      <c r="P22" s="61">
        <v>44729</v>
      </c>
      <c r="Q22" s="10" t="s">
        <v>29</v>
      </c>
      <c r="R22" s="33">
        <v>1</v>
      </c>
      <c r="S22" s="71" t="s">
        <v>30</v>
      </c>
    </row>
    <row r="23" spans="1:19" ht="50.1" hidden="1" customHeight="1">
      <c r="A23" s="64" t="s">
        <v>2338</v>
      </c>
      <c r="B23" s="65">
        <v>31173</v>
      </c>
      <c r="C23" s="72">
        <f t="shared" si="0"/>
        <v>37.147945205479452</v>
      </c>
      <c r="D23" s="66">
        <v>61</v>
      </c>
      <c r="E23" s="64" t="s">
        <v>2339</v>
      </c>
      <c r="F23" s="64" t="s">
        <v>344</v>
      </c>
      <c r="G23" s="64" t="s">
        <v>22</v>
      </c>
      <c r="H23" s="64" t="s">
        <v>23</v>
      </c>
      <c r="I23" s="64" t="s">
        <v>35</v>
      </c>
      <c r="J23" s="64" t="s">
        <v>2340</v>
      </c>
      <c r="K23" s="64" t="s">
        <v>250</v>
      </c>
      <c r="L23" s="64" t="s">
        <v>2341</v>
      </c>
      <c r="M23" s="64" t="s">
        <v>28</v>
      </c>
      <c r="N23" s="62">
        <f t="shared" si="1"/>
        <v>15</v>
      </c>
      <c r="O23" s="65">
        <v>44747</v>
      </c>
      <c r="P23" s="61">
        <v>44732</v>
      </c>
      <c r="Q23" s="10" t="s">
        <v>182</v>
      </c>
      <c r="R23" s="33" t="s">
        <v>55</v>
      </c>
      <c r="S23" s="71" t="s">
        <v>47</v>
      </c>
    </row>
    <row r="24" spans="1:19" ht="50.1" hidden="1" customHeight="1">
      <c r="A24" s="62" t="s">
        <v>2342</v>
      </c>
      <c r="B24" s="24">
        <v>39181</v>
      </c>
      <c r="C24" s="72">
        <f t="shared" si="0"/>
        <v>15.208219178082192</v>
      </c>
      <c r="D24" s="63">
        <v>49</v>
      </c>
      <c r="E24" s="62" t="s">
        <v>2343</v>
      </c>
      <c r="F24" s="62" t="s">
        <v>362</v>
      </c>
      <c r="G24" s="62" t="s">
        <v>22</v>
      </c>
      <c r="H24" s="62" t="s">
        <v>149</v>
      </c>
      <c r="I24" s="62" t="s">
        <v>35</v>
      </c>
      <c r="J24" s="62" t="s">
        <v>2344</v>
      </c>
      <c r="K24" s="62" t="s">
        <v>26</v>
      </c>
      <c r="L24" s="62" t="s">
        <v>2345</v>
      </c>
      <c r="M24" s="62" t="s">
        <v>28</v>
      </c>
      <c r="N24" s="62">
        <f t="shared" si="1"/>
        <v>17</v>
      </c>
      <c r="O24" s="24">
        <v>44749</v>
      </c>
      <c r="P24" s="61">
        <v>44732</v>
      </c>
      <c r="Q24" s="10" t="s">
        <v>230</v>
      </c>
      <c r="R24" s="33" t="s">
        <v>55</v>
      </c>
      <c r="S24" s="70" t="s">
        <v>47</v>
      </c>
    </row>
    <row r="25" spans="1:19" ht="50.1" hidden="1" customHeight="1">
      <c r="A25" s="64" t="s">
        <v>2495</v>
      </c>
      <c r="B25" s="65">
        <v>35178</v>
      </c>
      <c r="C25" s="72">
        <f t="shared" si="0"/>
        <v>26.175342465753424</v>
      </c>
      <c r="D25" s="66">
        <v>49</v>
      </c>
      <c r="E25" s="64" t="s">
        <v>2496</v>
      </c>
      <c r="F25" s="64" t="s">
        <v>80</v>
      </c>
      <c r="G25" s="64" t="s">
        <v>33</v>
      </c>
      <c r="H25" s="64" t="s">
        <v>73</v>
      </c>
      <c r="I25" s="64" t="s">
        <v>35</v>
      </c>
      <c r="J25" s="64" t="s">
        <v>25</v>
      </c>
      <c r="K25" s="64" t="s">
        <v>36</v>
      </c>
      <c r="L25" s="64" t="s">
        <v>2497</v>
      </c>
      <c r="M25" s="64" t="s">
        <v>28</v>
      </c>
      <c r="N25" s="62">
        <f t="shared" si="1"/>
        <v>17</v>
      </c>
      <c r="O25" s="65">
        <v>44749</v>
      </c>
      <c r="P25" s="61">
        <v>44732</v>
      </c>
      <c r="Q25" s="10" t="s">
        <v>650</v>
      </c>
      <c r="R25" s="33">
        <v>6</v>
      </c>
      <c r="S25" s="71" t="s">
        <v>47</v>
      </c>
    </row>
    <row r="26" spans="1:19" ht="50.1" hidden="1" customHeight="1">
      <c r="A26" s="62" t="s">
        <v>2558</v>
      </c>
      <c r="B26" s="24">
        <v>43675</v>
      </c>
      <c r="C26" s="72">
        <f t="shared" si="0"/>
        <v>2.9013698630136986</v>
      </c>
      <c r="D26" s="63">
        <v>25</v>
      </c>
      <c r="E26" s="62" t="s">
        <v>2559</v>
      </c>
      <c r="F26" s="62" t="s">
        <v>80</v>
      </c>
      <c r="G26" s="62" t="s">
        <v>33</v>
      </c>
      <c r="H26" s="62" t="s">
        <v>179</v>
      </c>
      <c r="I26" s="62" t="s">
        <v>35</v>
      </c>
      <c r="J26" s="62" t="s">
        <v>25</v>
      </c>
      <c r="K26" s="62" t="s">
        <v>36</v>
      </c>
      <c r="L26" s="62" t="s">
        <v>2560</v>
      </c>
      <c r="M26" s="62" t="s">
        <v>28</v>
      </c>
      <c r="N26" s="62">
        <f t="shared" si="1"/>
        <v>19</v>
      </c>
      <c r="O26" s="24">
        <v>44753</v>
      </c>
      <c r="P26" s="24">
        <v>44734</v>
      </c>
      <c r="Q26" s="10" t="s">
        <v>38</v>
      </c>
      <c r="R26" s="33" t="s">
        <v>242</v>
      </c>
      <c r="S26" s="70" t="s">
        <v>39</v>
      </c>
    </row>
    <row r="27" spans="1:19" ht="50.1" hidden="1" customHeight="1">
      <c r="A27" s="62" t="s">
        <v>2561</v>
      </c>
      <c r="B27" s="24">
        <v>42121</v>
      </c>
      <c r="C27" s="72">
        <f t="shared" si="0"/>
        <v>7.1589041095890407</v>
      </c>
      <c r="D27" s="63">
        <v>40</v>
      </c>
      <c r="E27" s="62" t="s">
        <v>2562</v>
      </c>
      <c r="F27" s="62" t="s">
        <v>148</v>
      </c>
      <c r="G27" s="62" t="s">
        <v>33</v>
      </c>
      <c r="H27" s="62" t="s">
        <v>51</v>
      </c>
      <c r="I27" s="62" t="s">
        <v>35</v>
      </c>
      <c r="J27" s="62" t="s">
        <v>1482</v>
      </c>
      <c r="K27" s="62" t="s">
        <v>36</v>
      </c>
      <c r="L27" s="62" t="s">
        <v>2563</v>
      </c>
      <c r="M27" s="62" t="s">
        <v>28</v>
      </c>
      <c r="N27" s="62">
        <f t="shared" si="1"/>
        <v>22</v>
      </c>
      <c r="O27" s="24">
        <v>44756</v>
      </c>
      <c r="P27" s="24">
        <v>44734</v>
      </c>
      <c r="Q27" s="10" t="s">
        <v>125</v>
      </c>
      <c r="R27" s="33">
        <v>2</v>
      </c>
      <c r="S27" s="70" t="s">
        <v>126</v>
      </c>
    </row>
    <row r="28" spans="1:19" ht="50.1" hidden="1" customHeight="1">
      <c r="A28" s="64" t="s">
        <v>2564</v>
      </c>
      <c r="B28" s="65">
        <v>39293</v>
      </c>
      <c r="C28" s="72">
        <f t="shared" si="0"/>
        <v>14.906849315068493</v>
      </c>
      <c r="D28" s="66">
        <v>46</v>
      </c>
      <c r="E28" s="64" t="s">
        <v>2565</v>
      </c>
      <c r="F28" s="64" t="s">
        <v>148</v>
      </c>
      <c r="G28" s="64" t="s">
        <v>22</v>
      </c>
      <c r="H28" s="64" t="s">
        <v>203</v>
      </c>
      <c r="I28" s="64" t="s">
        <v>35</v>
      </c>
      <c r="J28" s="64" t="s">
        <v>221</v>
      </c>
      <c r="K28" s="64" t="s">
        <v>60</v>
      </c>
      <c r="L28" s="64" t="s">
        <v>2566</v>
      </c>
      <c r="M28" s="64" t="s">
        <v>28</v>
      </c>
      <c r="N28" s="62">
        <f t="shared" si="1"/>
        <v>28</v>
      </c>
      <c r="O28" s="65">
        <v>44762</v>
      </c>
      <c r="P28" s="65">
        <v>44734</v>
      </c>
      <c r="Q28" s="10" t="s">
        <v>29</v>
      </c>
      <c r="R28" s="33">
        <v>1</v>
      </c>
      <c r="S28" s="71" t="s">
        <v>30</v>
      </c>
    </row>
    <row r="29" spans="1:19" ht="50.1" hidden="1" customHeight="1">
      <c r="A29" s="62" t="s">
        <v>2367</v>
      </c>
      <c r="B29" s="24">
        <v>38148</v>
      </c>
      <c r="C29" s="72">
        <f t="shared" si="0"/>
        <v>18.046575342465754</v>
      </c>
      <c r="D29" s="63">
        <v>53</v>
      </c>
      <c r="E29" s="62" t="s">
        <v>2368</v>
      </c>
      <c r="F29" s="62" t="s">
        <v>21</v>
      </c>
      <c r="G29" s="62" t="s">
        <v>22</v>
      </c>
      <c r="H29" s="62" t="s">
        <v>23</v>
      </c>
      <c r="I29" s="62" t="s">
        <v>35</v>
      </c>
      <c r="J29" s="62" t="s">
        <v>25</v>
      </c>
      <c r="K29" s="62" t="s">
        <v>36</v>
      </c>
      <c r="L29" s="62" t="s">
        <v>2369</v>
      </c>
      <c r="M29" s="62" t="s">
        <v>28</v>
      </c>
      <c r="N29" s="62">
        <f t="shared" si="1"/>
        <v>15</v>
      </c>
      <c r="O29" s="24">
        <v>44750</v>
      </c>
      <c r="P29" s="61">
        <v>44735</v>
      </c>
      <c r="Q29" s="10" t="s">
        <v>29</v>
      </c>
      <c r="R29" s="33">
        <v>1</v>
      </c>
      <c r="S29" s="70" t="s">
        <v>30</v>
      </c>
    </row>
    <row r="30" spans="1:19" ht="50.1" hidden="1" customHeight="1">
      <c r="A30" s="62" t="s">
        <v>2567</v>
      </c>
      <c r="B30" s="24">
        <v>44697</v>
      </c>
      <c r="C30" s="72">
        <f t="shared" si="0"/>
        <v>0.10410958904109589</v>
      </c>
      <c r="D30" s="63">
        <v>24</v>
      </c>
      <c r="E30" s="62" t="s">
        <v>2568</v>
      </c>
      <c r="F30" s="62" t="s">
        <v>58</v>
      </c>
      <c r="G30" s="62" t="s">
        <v>33</v>
      </c>
      <c r="H30" s="62" t="s">
        <v>42</v>
      </c>
      <c r="I30" s="62" t="s">
        <v>35</v>
      </c>
      <c r="J30" s="62" t="s">
        <v>25</v>
      </c>
      <c r="K30" s="62" t="s">
        <v>36</v>
      </c>
      <c r="L30" s="62" t="s">
        <v>2569</v>
      </c>
      <c r="M30" s="62" t="s">
        <v>28</v>
      </c>
      <c r="N30" s="62">
        <f t="shared" si="1"/>
        <v>21</v>
      </c>
      <c r="O30" s="24">
        <v>44756</v>
      </c>
      <c r="P30" s="24">
        <v>44735</v>
      </c>
      <c r="Q30" s="10" t="s">
        <v>125</v>
      </c>
      <c r="R30" s="33">
        <v>2</v>
      </c>
      <c r="S30" s="71" t="s">
        <v>126</v>
      </c>
    </row>
    <row r="31" spans="1:19" ht="50.1" hidden="1" customHeight="1">
      <c r="A31" s="62" t="s">
        <v>2570</v>
      </c>
      <c r="B31" s="24">
        <v>43257</v>
      </c>
      <c r="C31" s="72">
        <f t="shared" si="0"/>
        <v>4.0520547945205481</v>
      </c>
      <c r="D31" s="63">
        <v>34</v>
      </c>
      <c r="E31" s="62" t="s">
        <v>2571</v>
      </c>
      <c r="F31" s="62" t="s">
        <v>1910</v>
      </c>
      <c r="G31" s="62" t="s">
        <v>33</v>
      </c>
      <c r="H31" s="62" t="s">
        <v>73</v>
      </c>
      <c r="I31" s="62" t="s">
        <v>35</v>
      </c>
      <c r="J31" s="62" t="s">
        <v>139</v>
      </c>
      <c r="K31" s="62" t="s">
        <v>36</v>
      </c>
      <c r="L31" s="62" t="s">
        <v>2572</v>
      </c>
      <c r="M31" s="62" t="s">
        <v>28</v>
      </c>
      <c r="N31" s="62">
        <f t="shared" si="1"/>
        <v>18</v>
      </c>
      <c r="O31" s="24">
        <v>44754</v>
      </c>
      <c r="P31" s="24">
        <v>44736</v>
      </c>
      <c r="Q31" s="10" t="s">
        <v>650</v>
      </c>
      <c r="R31" s="33">
        <v>5</v>
      </c>
      <c r="S31" s="71" t="s">
        <v>2147</v>
      </c>
    </row>
    <row r="32" spans="1:19" ht="50.1" hidden="1" customHeight="1">
      <c r="A32" s="64" t="s">
        <v>2386</v>
      </c>
      <c r="B32" s="65">
        <v>44389</v>
      </c>
      <c r="C32" s="72">
        <f t="shared" si="0"/>
        <v>0.9506849315068493</v>
      </c>
      <c r="D32" s="66">
        <v>36</v>
      </c>
      <c r="E32" s="64" t="s">
        <v>2387</v>
      </c>
      <c r="F32" s="64" t="s">
        <v>194</v>
      </c>
      <c r="G32" s="64" t="s">
        <v>33</v>
      </c>
      <c r="H32" s="64" t="s">
        <v>1386</v>
      </c>
      <c r="I32" s="64" t="s">
        <v>35</v>
      </c>
      <c r="J32" s="64" t="s">
        <v>163</v>
      </c>
      <c r="K32" s="64" t="s">
        <v>36</v>
      </c>
      <c r="L32" s="64" t="s">
        <v>2388</v>
      </c>
      <c r="M32" s="64" t="s">
        <v>28</v>
      </c>
      <c r="N32" s="62">
        <f t="shared" si="1"/>
        <v>7</v>
      </c>
      <c r="O32" s="65">
        <v>44743</v>
      </c>
      <c r="P32" s="61">
        <v>44736</v>
      </c>
      <c r="Q32" s="10" t="s">
        <v>2518</v>
      </c>
      <c r="R32" s="33" t="s">
        <v>55</v>
      </c>
      <c r="S32" s="70" t="s">
        <v>47</v>
      </c>
    </row>
    <row r="33" spans="1:19" ht="50.1" hidden="1" customHeight="1">
      <c r="A33" s="62" t="s">
        <v>2401</v>
      </c>
      <c r="B33" s="24">
        <v>41274</v>
      </c>
      <c r="C33" s="72">
        <f t="shared" si="0"/>
        <v>9.4849315068493159</v>
      </c>
      <c r="D33" s="63">
        <v>31</v>
      </c>
      <c r="E33" s="62" t="s">
        <v>2402</v>
      </c>
      <c r="F33" s="62" t="s">
        <v>2403</v>
      </c>
      <c r="G33" s="62" t="s">
        <v>22</v>
      </c>
      <c r="H33" s="62" t="s">
        <v>23</v>
      </c>
      <c r="I33" s="62" t="s">
        <v>35</v>
      </c>
      <c r="J33" s="62" t="s">
        <v>150</v>
      </c>
      <c r="K33" s="62" t="s">
        <v>26</v>
      </c>
      <c r="L33" s="62" t="s">
        <v>2404</v>
      </c>
      <c r="M33" s="62" t="s">
        <v>28</v>
      </c>
      <c r="N33" s="62">
        <f t="shared" si="1"/>
        <v>12</v>
      </c>
      <c r="O33" s="24">
        <v>44748</v>
      </c>
      <c r="P33" s="61">
        <v>44736</v>
      </c>
      <c r="Q33" s="10" t="s">
        <v>439</v>
      </c>
      <c r="R33" s="33" t="s">
        <v>55</v>
      </c>
      <c r="S33" s="71" t="s">
        <v>47</v>
      </c>
    </row>
    <row r="34" spans="1:19" ht="50.1" hidden="1" customHeight="1">
      <c r="A34" s="64" t="s">
        <v>2573</v>
      </c>
      <c r="B34" s="65">
        <v>42285</v>
      </c>
      <c r="C34" s="72">
        <f t="shared" ref="C34:C65" si="2">(P34-B34)/365</f>
        <v>6.7178082191780826</v>
      </c>
      <c r="D34" s="66">
        <v>70</v>
      </c>
      <c r="E34" s="64" t="s">
        <v>2574</v>
      </c>
      <c r="F34" s="64" t="s">
        <v>129</v>
      </c>
      <c r="G34" s="64" t="s">
        <v>22</v>
      </c>
      <c r="H34" s="64" t="s">
        <v>23</v>
      </c>
      <c r="I34" s="64" t="s">
        <v>35</v>
      </c>
      <c r="J34" s="64" t="s">
        <v>25</v>
      </c>
      <c r="K34" s="64" t="s">
        <v>26</v>
      </c>
      <c r="L34" s="64" t="s">
        <v>2575</v>
      </c>
      <c r="M34" s="64" t="s">
        <v>28</v>
      </c>
      <c r="N34" s="62">
        <f t="shared" ref="N34:N65" si="3">O34-P34</f>
        <v>25</v>
      </c>
      <c r="O34" s="65">
        <v>44762</v>
      </c>
      <c r="P34" s="65">
        <v>44737</v>
      </c>
      <c r="Q34" s="10" t="s">
        <v>29</v>
      </c>
      <c r="R34" s="33">
        <v>1</v>
      </c>
      <c r="S34" s="70" t="s">
        <v>30</v>
      </c>
    </row>
    <row r="35" spans="1:19" ht="50.1" hidden="1" customHeight="1">
      <c r="A35" s="62" t="s">
        <v>2482</v>
      </c>
      <c r="B35" s="24">
        <v>44487</v>
      </c>
      <c r="C35" s="72">
        <f t="shared" si="2"/>
        <v>0.68493150684931503</v>
      </c>
      <c r="D35" s="63">
        <v>44</v>
      </c>
      <c r="E35" s="62" t="s">
        <v>2483</v>
      </c>
      <c r="F35" s="62" t="s">
        <v>194</v>
      </c>
      <c r="G35" s="62" t="s">
        <v>22</v>
      </c>
      <c r="H35" s="62" t="s">
        <v>203</v>
      </c>
      <c r="I35" s="62" t="s">
        <v>35</v>
      </c>
      <c r="J35" s="62" t="s">
        <v>221</v>
      </c>
      <c r="K35" s="62" t="s">
        <v>26</v>
      </c>
      <c r="L35" s="62" t="s">
        <v>2484</v>
      </c>
      <c r="M35" s="62" t="s">
        <v>28</v>
      </c>
      <c r="N35" s="62">
        <f t="shared" si="3"/>
        <v>6</v>
      </c>
      <c r="O35" s="24">
        <v>44743</v>
      </c>
      <c r="P35" s="61">
        <v>44737</v>
      </c>
      <c r="Q35" s="10" t="s">
        <v>29</v>
      </c>
      <c r="R35" s="33">
        <v>10</v>
      </c>
      <c r="S35" s="70" t="s">
        <v>47</v>
      </c>
    </row>
    <row r="36" spans="1:19" ht="50.1" hidden="1" customHeight="1">
      <c r="A36" s="64" t="s">
        <v>2492</v>
      </c>
      <c r="B36" s="65">
        <v>44348</v>
      </c>
      <c r="C36" s="72">
        <f t="shared" si="2"/>
        <v>1.0657534246575342</v>
      </c>
      <c r="D36" s="66">
        <v>65</v>
      </c>
      <c r="E36" s="64" t="s">
        <v>2493</v>
      </c>
      <c r="F36" s="64" t="s">
        <v>80</v>
      </c>
      <c r="G36" s="64" t="s">
        <v>33</v>
      </c>
      <c r="H36" s="64" t="s">
        <v>42</v>
      </c>
      <c r="I36" s="64" t="s">
        <v>35</v>
      </c>
      <c r="J36" s="64" t="s">
        <v>292</v>
      </c>
      <c r="K36" s="64" t="s">
        <v>26</v>
      </c>
      <c r="L36" s="64" t="s">
        <v>2494</v>
      </c>
      <c r="M36" s="64" t="s">
        <v>28</v>
      </c>
      <c r="N36" s="62">
        <f t="shared" si="3"/>
        <v>10</v>
      </c>
      <c r="O36" s="65">
        <v>44747</v>
      </c>
      <c r="P36" s="61">
        <v>44737</v>
      </c>
      <c r="Q36" s="10" t="s">
        <v>136</v>
      </c>
      <c r="R36" s="33" t="s">
        <v>55</v>
      </c>
      <c r="S36" s="71" t="s">
        <v>47</v>
      </c>
    </row>
    <row r="37" spans="1:19" ht="50.1" hidden="1" customHeight="1">
      <c r="A37" s="64" t="s">
        <v>2428</v>
      </c>
      <c r="B37" s="65">
        <v>42835</v>
      </c>
      <c r="C37" s="72">
        <f t="shared" si="2"/>
        <v>5.2136986301369861</v>
      </c>
      <c r="D37" s="66">
        <v>26</v>
      </c>
      <c r="E37" s="64" t="s">
        <v>2429</v>
      </c>
      <c r="F37" s="64" t="s">
        <v>202</v>
      </c>
      <c r="G37" s="64" t="s">
        <v>22</v>
      </c>
      <c r="H37" s="64" t="s">
        <v>173</v>
      </c>
      <c r="I37" s="64" t="s">
        <v>35</v>
      </c>
      <c r="J37" s="64" t="s">
        <v>2430</v>
      </c>
      <c r="K37" s="64" t="s">
        <v>26</v>
      </c>
      <c r="L37" s="64" t="s">
        <v>2431</v>
      </c>
      <c r="M37" s="64" t="s">
        <v>28</v>
      </c>
      <c r="N37" s="62">
        <f t="shared" si="3"/>
        <v>9</v>
      </c>
      <c r="O37" s="65">
        <v>44747</v>
      </c>
      <c r="P37" s="61">
        <v>44738</v>
      </c>
      <c r="Q37" s="10" t="s">
        <v>136</v>
      </c>
      <c r="R37" s="33" t="s">
        <v>55</v>
      </c>
      <c r="S37" s="70" t="s">
        <v>346</v>
      </c>
    </row>
    <row r="38" spans="1:19" ht="50.1" hidden="1" customHeight="1">
      <c r="A38" s="64" t="s">
        <v>2576</v>
      </c>
      <c r="B38" s="65">
        <v>44634</v>
      </c>
      <c r="C38" s="72">
        <f t="shared" si="2"/>
        <v>0.28493150684931506</v>
      </c>
      <c r="D38" s="66">
        <v>33</v>
      </c>
      <c r="E38" s="64" t="s">
        <v>2577</v>
      </c>
      <c r="F38" s="64" t="s">
        <v>58</v>
      </c>
      <c r="G38" s="64" t="s">
        <v>33</v>
      </c>
      <c r="H38" s="64" t="s">
        <v>51</v>
      </c>
      <c r="I38" s="64" t="s">
        <v>180</v>
      </c>
      <c r="J38" s="64" t="s">
        <v>213</v>
      </c>
      <c r="K38" s="64" t="s">
        <v>26</v>
      </c>
      <c r="L38" s="64" t="s">
        <v>2578</v>
      </c>
      <c r="M38" s="64" t="s">
        <v>28</v>
      </c>
      <c r="N38" s="62">
        <f t="shared" si="3"/>
        <v>26</v>
      </c>
      <c r="O38" s="65">
        <v>44764</v>
      </c>
      <c r="P38" s="65">
        <v>44738</v>
      </c>
      <c r="Q38" s="10" t="s">
        <v>650</v>
      </c>
      <c r="R38" s="33" t="s">
        <v>2180</v>
      </c>
      <c r="S38" s="71" t="s">
        <v>47</v>
      </c>
    </row>
    <row r="39" spans="1:19" ht="50.1" hidden="1" customHeight="1">
      <c r="A39" s="64" t="s">
        <v>2579</v>
      </c>
      <c r="B39" s="65">
        <v>44473</v>
      </c>
      <c r="C39" s="72">
        <f t="shared" si="2"/>
        <v>0.72602739726027399</v>
      </c>
      <c r="D39" s="66">
        <v>34</v>
      </c>
      <c r="E39" s="64" t="s">
        <v>2580</v>
      </c>
      <c r="F39" s="64" t="s">
        <v>80</v>
      </c>
      <c r="G39" s="64" t="s">
        <v>400</v>
      </c>
      <c r="H39" s="64" t="s">
        <v>179</v>
      </c>
      <c r="I39" s="64" t="s">
        <v>35</v>
      </c>
      <c r="J39" s="64" t="s">
        <v>134</v>
      </c>
      <c r="K39" s="64" t="s">
        <v>26</v>
      </c>
      <c r="L39" s="64" t="s">
        <v>2581</v>
      </c>
      <c r="M39" s="64" t="s">
        <v>28</v>
      </c>
      <c r="N39" s="62">
        <f t="shared" si="3"/>
        <v>22</v>
      </c>
      <c r="O39" s="65">
        <v>44760</v>
      </c>
      <c r="P39" s="65">
        <v>44738</v>
      </c>
      <c r="Q39" s="10" t="s">
        <v>2518</v>
      </c>
      <c r="R39" s="33" t="s">
        <v>55</v>
      </c>
      <c r="S39" s="71" t="s">
        <v>47</v>
      </c>
    </row>
    <row r="40" spans="1:19" ht="50.1" hidden="1" customHeight="1">
      <c r="A40" s="64" t="s">
        <v>2418</v>
      </c>
      <c r="B40" s="65">
        <v>41386</v>
      </c>
      <c r="C40" s="72">
        <f t="shared" si="2"/>
        <v>9.1863013698630134</v>
      </c>
      <c r="D40" s="66">
        <v>33</v>
      </c>
      <c r="E40" s="64" t="s">
        <v>2419</v>
      </c>
      <c r="F40" s="64" t="s">
        <v>2420</v>
      </c>
      <c r="G40" s="64" t="s">
        <v>22</v>
      </c>
      <c r="H40" s="64" t="s">
        <v>173</v>
      </c>
      <c r="I40" s="64" t="s">
        <v>35</v>
      </c>
      <c r="J40" s="64" t="s">
        <v>230</v>
      </c>
      <c r="K40" s="64" t="s">
        <v>26</v>
      </c>
      <c r="L40" s="64" t="s">
        <v>2421</v>
      </c>
      <c r="M40" s="64" t="s">
        <v>28</v>
      </c>
      <c r="N40" s="62">
        <f t="shared" si="3"/>
        <v>8</v>
      </c>
      <c r="O40" s="65">
        <v>44747</v>
      </c>
      <c r="P40" s="61">
        <v>44739</v>
      </c>
      <c r="Q40" s="10" t="s">
        <v>230</v>
      </c>
      <c r="R40" s="33" t="s">
        <v>55</v>
      </c>
      <c r="S40" s="71" t="s">
        <v>47</v>
      </c>
    </row>
    <row r="41" spans="1:19" ht="50.1" hidden="1" customHeight="1">
      <c r="A41" s="64" t="s">
        <v>2471</v>
      </c>
      <c r="B41" s="65">
        <v>44466</v>
      </c>
      <c r="C41" s="72">
        <f t="shared" si="2"/>
        <v>0.74794520547945209</v>
      </c>
      <c r="D41" s="66">
        <v>32</v>
      </c>
      <c r="E41" s="64" t="s">
        <v>1233</v>
      </c>
      <c r="F41" s="64" t="s">
        <v>344</v>
      </c>
      <c r="G41" s="64" t="s">
        <v>33</v>
      </c>
      <c r="H41" s="64" t="s">
        <v>42</v>
      </c>
      <c r="I41" s="64" t="s">
        <v>35</v>
      </c>
      <c r="J41" s="64" t="s">
        <v>213</v>
      </c>
      <c r="K41" s="64" t="s">
        <v>26</v>
      </c>
      <c r="L41" s="64" t="s">
        <v>2472</v>
      </c>
      <c r="M41" s="64" t="s">
        <v>28</v>
      </c>
      <c r="N41" s="62">
        <f t="shared" si="3"/>
        <v>10</v>
      </c>
      <c r="O41" s="65">
        <v>44749</v>
      </c>
      <c r="P41" s="61">
        <v>44739</v>
      </c>
      <c r="Q41" s="10" t="s">
        <v>2170</v>
      </c>
      <c r="R41" s="33" t="s">
        <v>55</v>
      </c>
      <c r="S41" s="70" t="s">
        <v>47</v>
      </c>
    </row>
    <row r="42" spans="1:19" ht="50.1" hidden="1" customHeight="1">
      <c r="A42" s="64" t="s">
        <v>2582</v>
      </c>
      <c r="B42" s="65">
        <v>44508</v>
      </c>
      <c r="C42" s="72">
        <f t="shared" si="2"/>
        <v>0.63287671232876708</v>
      </c>
      <c r="D42" s="66">
        <v>26</v>
      </c>
      <c r="E42" s="64" t="s">
        <v>2583</v>
      </c>
      <c r="F42" s="64" t="s">
        <v>194</v>
      </c>
      <c r="G42" s="64" t="s">
        <v>33</v>
      </c>
      <c r="H42" s="64" t="s">
        <v>51</v>
      </c>
      <c r="I42" s="64" t="s">
        <v>35</v>
      </c>
      <c r="J42" s="64" t="s">
        <v>221</v>
      </c>
      <c r="K42" s="64" t="s">
        <v>26</v>
      </c>
      <c r="L42" s="64" t="s">
        <v>2584</v>
      </c>
      <c r="M42" s="64" t="s">
        <v>28</v>
      </c>
      <c r="N42" s="62">
        <f t="shared" si="3"/>
        <v>22</v>
      </c>
      <c r="O42" s="65">
        <v>44761</v>
      </c>
      <c r="P42" s="65">
        <v>44739</v>
      </c>
      <c r="Q42" s="10" t="s">
        <v>38</v>
      </c>
      <c r="R42" s="33" t="s">
        <v>242</v>
      </c>
      <c r="S42" s="71" t="s">
        <v>39</v>
      </c>
    </row>
    <row r="43" spans="1:19" ht="50.1" hidden="1" customHeight="1">
      <c r="A43" s="64" t="s">
        <v>2438</v>
      </c>
      <c r="B43" s="65">
        <v>40679</v>
      </c>
      <c r="C43" s="72">
        <f t="shared" si="2"/>
        <v>11.126027397260273</v>
      </c>
      <c r="D43" s="66">
        <v>38</v>
      </c>
      <c r="E43" s="64" t="s">
        <v>2439</v>
      </c>
      <c r="F43" s="64" t="s">
        <v>156</v>
      </c>
      <c r="G43" s="64" t="s">
        <v>22</v>
      </c>
      <c r="H43" s="64" t="s">
        <v>363</v>
      </c>
      <c r="I43" s="64" t="s">
        <v>35</v>
      </c>
      <c r="J43" s="64" t="s">
        <v>230</v>
      </c>
      <c r="K43" s="64" t="s">
        <v>26</v>
      </c>
      <c r="L43" s="64" t="s">
        <v>2440</v>
      </c>
      <c r="M43" s="64" t="s">
        <v>28</v>
      </c>
      <c r="N43" s="62">
        <f t="shared" si="3"/>
        <v>9</v>
      </c>
      <c r="O43" s="65">
        <v>44749</v>
      </c>
      <c r="P43" s="61">
        <v>44740</v>
      </c>
      <c r="Q43" s="10" t="s">
        <v>136</v>
      </c>
      <c r="R43" s="33" t="s">
        <v>55</v>
      </c>
      <c r="S43" s="70" t="s">
        <v>47</v>
      </c>
    </row>
    <row r="44" spans="1:19" ht="50.1" hidden="1" customHeight="1">
      <c r="A44" s="62" t="s">
        <v>2473</v>
      </c>
      <c r="B44" s="24">
        <v>32314</v>
      </c>
      <c r="C44" s="72">
        <f t="shared" si="2"/>
        <v>34.043835616438358</v>
      </c>
      <c r="D44" s="63">
        <v>60</v>
      </c>
      <c r="E44" s="62" t="s">
        <v>2474</v>
      </c>
      <c r="F44" s="62" t="s">
        <v>148</v>
      </c>
      <c r="G44" s="62" t="s">
        <v>22</v>
      </c>
      <c r="H44" s="62" t="s">
        <v>195</v>
      </c>
      <c r="I44" s="62" t="s">
        <v>180</v>
      </c>
      <c r="J44" s="62" t="s">
        <v>300</v>
      </c>
      <c r="K44" s="62" t="s">
        <v>104</v>
      </c>
      <c r="L44" s="62" t="s">
        <v>2475</v>
      </c>
      <c r="M44" s="62" t="s">
        <v>28</v>
      </c>
      <c r="N44" s="62">
        <f t="shared" si="3"/>
        <v>9</v>
      </c>
      <c r="O44" s="24">
        <v>44749</v>
      </c>
      <c r="P44" s="61">
        <v>44740</v>
      </c>
      <c r="Q44" s="10" t="s">
        <v>182</v>
      </c>
      <c r="R44" s="33" t="s">
        <v>55</v>
      </c>
      <c r="S44" s="71" t="s">
        <v>47</v>
      </c>
    </row>
    <row r="45" spans="1:19" ht="50.1" hidden="1" customHeight="1">
      <c r="A45" s="62" t="s">
        <v>2585</v>
      </c>
      <c r="B45" s="24">
        <v>43563</v>
      </c>
      <c r="C45" s="72">
        <f t="shared" si="2"/>
        <v>3.2273972602739724</v>
      </c>
      <c r="D45" s="63">
        <v>33</v>
      </c>
      <c r="E45" s="62" t="s">
        <v>2586</v>
      </c>
      <c r="F45" s="62" t="s">
        <v>58</v>
      </c>
      <c r="G45" s="62" t="s">
        <v>22</v>
      </c>
      <c r="H45" s="62" t="s">
        <v>23</v>
      </c>
      <c r="I45" s="62" t="s">
        <v>35</v>
      </c>
      <c r="J45" s="62" t="s">
        <v>25</v>
      </c>
      <c r="K45" s="62" t="s">
        <v>36</v>
      </c>
      <c r="L45" s="62" t="s">
        <v>2587</v>
      </c>
      <c r="M45" s="62" t="s">
        <v>28</v>
      </c>
      <c r="N45" s="62">
        <f t="shared" si="3"/>
        <v>12</v>
      </c>
      <c r="O45" s="24">
        <v>44753</v>
      </c>
      <c r="P45" s="24">
        <v>44741</v>
      </c>
      <c r="Q45" s="10" t="s">
        <v>29</v>
      </c>
      <c r="R45" s="33">
        <v>1</v>
      </c>
      <c r="S45" s="70" t="s">
        <v>30</v>
      </c>
    </row>
    <row r="46" spans="1:19" ht="50.1" hidden="1" customHeight="1">
      <c r="A46" s="64" t="s">
        <v>2476</v>
      </c>
      <c r="B46" s="65">
        <v>39993</v>
      </c>
      <c r="C46" s="72">
        <f t="shared" si="2"/>
        <v>13.008219178082191</v>
      </c>
      <c r="D46" s="66">
        <v>39</v>
      </c>
      <c r="E46" s="64" t="s">
        <v>2477</v>
      </c>
      <c r="F46" s="64" t="s">
        <v>50</v>
      </c>
      <c r="G46" s="64" t="s">
        <v>33</v>
      </c>
      <c r="H46" s="64" t="s">
        <v>51</v>
      </c>
      <c r="I46" s="64" t="s">
        <v>35</v>
      </c>
      <c r="J46" s="64" t="s">
        <v>134</v>
      </c>
      <c r="K46" s="64" t="s">
        <v>26</v>
      </c>
      <c r="L46" s="64" t="s">
        <v>2478</v>
      </c>
      <c r="M46" s="64" t="s">
        <v>28</v>
      </c>
      <c r="N46" s="62">
        <f t="shared" si="3"/>
        <v>4</v>
      </c>
      <c r="O46" s="65">
        <v>44745</v>
      </c>
      <c r="P46" s="61">
        <v>44741</v>
      </c>
      <c r="Q46" s="10" t="s">
        <v>136</v>
      </c>
      <c r="R46" s="33" t="s">
        <v>55</v>
      </c>
      <c r="S46" s="71" t="s">
        <v>47</v>
      </c>
    </row>
    <row r="47" spans="1:19" ht="50.1" hidden="1" customHeight="1">
      <c r="A47" s="64" t="s">
        <v>2588</v>
      </c>
      <c r="B47" s="65">
        <v>44712</v>
      </c>
      <c r="C47" s="72">
        <f t="shared" si="2"/>
        <v>8.2191780821917804E-2</v>
      </c>
      <c r="D47" s="66">
        <v>24</v>
      </c>
      <c r="E47" s="64" t="s">
        <v>2589</v>
      </c>
      <c r="F47" s="64" t="s">
        <v>194</v>
      </c>
      <c r="G47" s="64" t="s">
        <v>22</v>
      </c>
      <c r="H47" s="64" t="s">
        <v>23</v>
      </c>
      <c r="I47" s="64" t="s">
        <v>35</v>
      </c>
      <c r="J47" s="64" t="s">
        <v>25</v>
      </c>
      <c r="K47" s="64" t="s">
        <v>36</v>
      </c>
      <c r="L47" s="64" t="s">
        <v>2590</v>
      </c>
      <c r="M47" s="64" t="s">
        <v>28</v>
      </c>
      <c r="N47" s="62">
        <f t="shared" si="3"/>
        <v>18</v>
      </c>
      <c r="O47" s="65">
        <v>44760</v>
      </c>
      <c r="P47" s="65">
        <v>44742</v>
      </c>
      <c r="Q47" s="10" t="s">
        <v>29</v>
      </c>
      <c r="R47" s="33">
        <v>1</v>
      </c>
      <c r="S47" s="71" t="s">
        <v>30</v>
      </c>
    </row>
    <row r="48" spans="1:19" ht="50.1" hidden="1" customHeight="1">
      <c r="A48" s="64" t="s">
        <v>2488</v>
      </c>
      <c r="B48" s="65">
        <v>41372</v>
      </c>
      <c r="C48" s="72">
        <f t="shared" si="2"/>
        <v>9.2328767123287676</v>
      </c>
      <c r="D48" s="66">
        <v>31</v>
      </c>
      <c r="E48" s="64" t="s">
        <v>2489</v>
      </c>
      <c r="F48" s="64" t="s">
        <v>80</v>
      </c>
      <c r="G48" s="64" t="s">
        <v>33</v>
      </c>
      <c r="H48" s="64" t="s">
        <v>51</v>
      </c>
      <c r="I48" s="64" t="s">
        <v>35</v>
      </c>
      <c r="J48" s="64" t="s">
        <v>123</v>
      </c>
      <c r="K48" s="64" t="s">
        <v>36</v>
      </c>
      <c r="L48" s="64" t="s">
        <v>2490</v>
      </c>
      <c r="M48" s="64" t="s">
        <v>28</v>
      </c>
      <c r="N48" s="62">
        <f t="shared" si="3"/>
        <v>1</v>
      </c>
      <c r="O48" s="65">
        <v>44743</v>
      </c>
      <c r="P48" s="61">
        <v>44742</v>
      </c>
      <c r="Q48" s="10" t="s">
        <v>2491</v>
      </c>
      <c r="R48" s="33" t="s">
        <v>55</v>
      </c>
      <c r="S48" s="71" t="s">
        <v>47</v>
      </c>
    </row>
    <row r="49" spans="1:19" ht="50.1" hidden="1" customHeight="1">
      <c r="A49" s="62" t="s">
        <v>2591</v>
      </c>
      <c r="B49" s="24">
        <v>44714</v>
      </c>
      <c r="C49" s="72">
        <f t="shared" si="2"/>
        <v>7.6712328767123292E-2</v>
      </c>
      <c r="D49" s="63">
        <v>26</v>
      </c>
      <c r="E49" s="62" t="s">
        <v>2592</v>
      </c>
      <c r="F49" s="62" t="s">
        <v>2139</v>
      </c>
      <c r="G49" s="62" t="s">
        <v>22</v>
      </c>
      <c r="H49" s="62" t="s">
        <v>23</v>
      </c>
      <c r="I49" s="62" t="s">
        <v>35</v>
      </c>
      <c r="J49" s="62" t="s">
        <v>25</v>
      </c>
      <c r="K49" s="62" t="s">
        <v>104</v>
      </c>
      <c r="L49" s="62" t="s">
        <v>2593</v>
      </c>
      <c r="M49" s="62" t="s">
        <v>28</v>
      </c>
      <c r="N49" s="62">
        <f t="shared" si="3"/>
        <v>25</v>
      </c>
      <c r="O49" s="24">
        <v>44767</v>
      </c>
      <c r="P49" s="24">
        <v>44742</v>
      </c>
      <c r="Q49" s="10" t="s">
        <v>29</v>
      </c>
      <c r="R49" s="33">
        <v>1</v>
      </c>
      <c r="S49" s="71" t="s">
        <v>30</v>
      </c>
    </row>
    <row r="50" spans="1:19" ht="50.1" hidden="1" customHeight="1">
      <c r="A50" s="62" t="s">
        <v>2594</v>
      </c>
      <c r="B50" s="24">
        <v>43654</v>
      </c>
      <c r="C50" s="72">
        <f t="shared" si="2"/>
        <v>2.9808219178082194</v>
      </c>
      <c r="D50" s="63">
        <v>23</v>
      </c>
      <c r="E50" s="62" t="s">
        <v>248</v>
      </c>
      <c r="F50" s="62" t="s">
        <v>80</v>
      </c>
      <c r="G50" s="62" t="s">
        <v>33</v>
      </c>
      <c r="H50" s="62" t="s">
        <v>179</v>
      </c>
      <c r="I50" s="62" t="s">
        <v>35</v>
      </c>
      <c r="J50" s="62" t="s">
        <v>25</v>
      </c>
      <c r="K50" s="62" t="s">
        <v>36</v>
      </c>
      <c r="L50" s="62" t="s">
        <v>2595</v>
      </c>
      <c r="M50" s="62" t="s">
        <v>28</v>
      </c>
      <c r="N50" s="62">
        <f t="shared" si="3"/>
        <v>11</v>
      </c>
      <c r="O50" s="24">
        <v>44753</v>
      </c>
      <c r="P50" s="24">
        <v>44742</v>
      </c>
      <c r="Q50" s="10" t="s">
        <v>38</v>
      </c>
      <c r="R50" s="33" t="s">
        <v>2596</v>
      </c>
      <c r="S50" s="71" t="s">
        <v>47</v>
      </c>
    </row>
    <row r="51" spans="1:19" ht="50.1" hidden="1" customHeight="1">
      <c r="A51" s="64" t="s">
        <v>2597</v>
      </c>
      <c r="B51" s="65">
        <v>32433</v>
      </c>
      <c r="C51" s="72">
        <f t="shared" si="2"/>
        <v>33.723287671232875</v>
      </c>
      <c r="D51" s="66">
        <v>66</v>
      </c>
      <c r="E51" s="64" t="s">
        <v>2598</v>
      </c>
      <c r="F51" s="64" t="s">
        <v>1102</v>
      </c>
      <c r="G51" s="64" t="s">
        <v>22</v>
      </c>
      <c r="H51" s="64" t="s">
        <v>23</v>
      </c>
      <c r="I51" s="64" t="s">
        <v>35</v>
      </c>
      <c r="J51" s="64" t="s">
        <v>25</v>
      </c>
      <c r="K51" s="64" t="s">
        <v>36</v>
      </c>
      <c r="L51" s="64" t="s">
        <v>2599</v>
      </c>
      <c r="M51" s="64" t="s">
        <v>28</v>
      </c>
      <c r="N51" s="62">
        <f t="shared" si="3"/>
        <v>21</v>
      </c>
      <c r="O51" s="65">
        <v>44763</v>
      </c>
      <c r="P51" s="65">
        <v>44742</v>
      </c>
      <c r="Q51" s="10" t="s">
        <v>29</v>
      </c>
      <c r="R51" s="33">
        <v>1</v>
      </c>
      <c r="S51" s="71" t="s">
        <v>30</v>
      </c>
    </row>
    <row r="52" spans="1:19" ht="50.1" customHeight="1">
      <c r="A52" s="62" t="s">
        <v>2600</v>
      </c>
      <c r="B52" s="24">
        <v>44494</v>
      </c>
      <c r="C52" s="72">
        <f t="shared" si="2"/>
        <v>0.68219178082191778</v>
      </c>
      <c r="D52" s="63">
        <v>29</v>
      </c>
      <c r="E52" s="62" t="s">
        <v>2601</v>
      </c>
      <c r="F52" s="62" t="s">
        <v>58</v>
      </c>
      <c r="G52" s="62" t="s">
        <v>22</v>
      </c>
      <c r="H52" s="62" t="s">
        <v>2602</v>
      </c>
      <c r="I52" s="62" t="s">
        <v>35</v>
      </c>
      <c r="J52" s="62" t="s">
        <v>225</v>
      </c>
      <c r="K52" s="62" t="s">
        <v>256</v>
      </c>
      <c r="L52" s="62" t="s">
        <v>2603</v>
      </c>
      <c r="M52" s="62" t="s">
        <v>28</v>
      </c>
      <c r="N52" s="62">
        <f t="shared" si="3"/>
        <v>10</v>
      </c>
      <c r="O52" s="24">
        <v>44753</v>
      </c>
      <c r="P52" s="24">
        <v>44743</v>
      </c>
      <c r="Q52" s="10" t="s">
        <v>2604</v>
      </c>
      <c r="R52" s="33" t="s">
        <v>55</v>
      </c>
      <c r="S52" s="71" t="s">
        <v>47</v>
      </c>
    </row>
    <row r="53" spans="1:19" ht="50.1" customHeight="1">
      <c r="A53" s="64" t="s">
        <v>2605</v>
      </c>
      <c r="B53" s="65">
        <v>44425</v>
      </c>
      <c r="C53" s="72">
        <f t="shared" si="2"/>
        <v>0.87123287671232874</v>
      </c>
      <c r="D53" s="66">
        <v>23</v>
      </c>
      <c r="E53" s="64" t="s">
        <v>2606</v>
      </c>
      <c r="F53" s="64" t="s">
        <v>80</v>
      </c>
      <c r="G53" s="64" t="s">
        <v>33</v>
      </c>
      <c r="H53" s="64" t="s">
        <v>51</v>
      </c>
      <c r="I53" s="64" t="s">
        <v>35</v>
      </c>
      <c r="J53" s="64" t="s">
        <v>300</v>
      </c>
      <c r="K53" s="64" t="s">
        <v>26</v>
      </c>
      <c r="L53" s="64" t="s">
        <v>2607</v>
      </c>
      <c r="M53" s="64" t="s">
        <v>28</v>
      </c>
      <c r="N53" s="62">
        <f t="shared" si="3"/>
        <v>4</v>
      </c>
      <c r="O53" s="65">
        <v>44747</v>
      </c>
      <c r="P53" s="65">
        <v>44743</v>
      </c>
      <c r="Q53" s="10" t="s">
        <v>2608</v>
      </c>
      <c r="R53" s="33" t="s">
        <v>55</v>
      </c>
      <c r="S53" s="71" t="s">
        <v>2609</v>
      </c>
    </row>
    <row r="54" spans="1:19" ht="50.1" customHeight="1">
      <c r="A54" s="64" t="s">
        <v>2610</v>
      </c>
      <c r="B54" s="65">
        <v>44432</v>
      </c>
      <c r="C54" s="72">
        <f t="shared" si="2"/>
        <v>0.852054794520548</v>
      </c>
      <c r="D54" s="66">
        <v>31</v>
      </c>
      <c r="E54" s="64" t="s">
        <v>2611</v>
      </c>
      <c r="F54" s="64" t="s">
        <v>129</v>
      </c>
      <c r="G54" s="64" t="s">
        <v>33</v>
      </c>
      <c r="H54" s="64" t="s">
        <v>51</v>
      </c>
      <c r="I54" s="64" t="s">
        <v>35</v>
      </c>
      <c r="J54" s="64" t="s">
        <v>25</v>
      </c>
      <c r="K54" s="64" t="s">
        <v>36</v>
      </c>
      <c r="L54" s="64" t="s">
        <v>2612</v>
      </c>
      <c r="M54" s="64" t="s">
        <v>28</v>
      </c>
      <c r="N54" s="62">
        <f t="shared" si="3"/>
        <v>3</v>
      </c>
      <c r="O54" s="65">
        <v>44746</v>
      </c>
      <c r="P54" s="65">
        <v>44743</v>
      </c>
      <c r="Q54" s="10" t="s">
        <v>38</v>
      </c>
      <c r="R54" s="33" t="s">
        <v>1399</v>
      </c>
      <c r="S54" s="71" t="s">
        <v>47</v>
      </c>
    </row>
    <row r="55" spans="1:19" ht="50.1" customHeight="1">
      <c r="A55" s="64" t="s">
        <v>2613</v>
      </c>
      <c r="B55" s="65">
        <v>38915</v>
      </c>
      <c r="C55" s="72">
        <f t="shared" si="2"/>
        <v>15.967123287671233</v>
      </c>
      <c r="D55" s="66">
        <v>40</v>
      </c>
      <c r="E55" s="64" t="s">
        <v>2614</v>
      </c>
      <c r="F55" s="64" t="s">
        <v>148</v>
      </c>
      <c r="G55" s="64" t="s">
        <v>33</v>
      </c>
      <c r="H55" s="64" t="s">
        <v>51</v>
      </c>
      <c r="I55" s="64" t="s">
        <v>35</v>
      </c>
      <c r="J55" s="64" t="s">
        <v>25</v>
      </c>
      <c r="K55" s="64" t="s">
        <v>36</v>
      </c>
      <c r="L55" s="64" t="s">
        <v>2615</v>
      </c>
      <c r="M55" s="64" t="s">
        <v>28</v>
      </c>
      <c r="N55" s="62">
        <f t="shared" si="3"/>
        <v>21</v>
      </c>
      <c r="O55" s="65">
        <v>44764</v>
      </c>
      <c r="P55" s="65">
        <v>44743</v>
      </c>
      <c r="Q55" s="10" t="s">
        <v>38</v>
      </c>
      <c r="R55" s="33" t="s">
        <v>1399</v>
      </c>
      <c r="S55" s="71" t="s">
        <v>39</v>
      </c>
    </row>
    <row r="56" spans="1:19" ht="50.1" customHeight="1">
      <c r="A56" s="62" t="s">
        <v>2616</v>
      </c>
      <c r="B56" s="24">
        <v>36794</v>
      </c>
      <c r="C56" s="72">
        <f t="shared" si="2"/>
        <v>21.778082191780822</v>
      </c>
      <c r="D56" s="63">
        <v>59</v>
      </c>
      <c r="E56" s="62" t="s">
        <v>2617</v>
      </c>
      <c r="F56" s="62" t="s">
        <v>1282</v>
      </c>
      <c r="G56" s="62" t="s">
        <v>22</v>
      </c>
      <c r="H56" s="62" t="s">
        <v>203</v>
      </c>
      <c r="I56" s="62" t="s">
        <v>35</v>
      </c>
      <c r="J56" s="62" t="s">
        <v>833</v>
      </c>
      <c r="K56" s="62" t="s">
        <v>256</v>
      </c>
      <c r="L56" s="62" t="s">
        <v>2618</v>
      </c>
      <c r="M56" s="62" t="s">
        <v>28</v>
      </c>
      <c r="N56" s="62">
        <f t="shared" si="3"/>
        <v>14</v>
      </c>
      <c r="O56" s="24">
        <v>44757</v>
      </c>
      <c r="P56" s="24">
        <v>44743</v>
      </c>
      <c r="Q56" s="10" t="s">
        <v>1421</v>
      </c>
      <c r="R56" s="33" t="s">
        <v>55</v>
      </c>
      <c r="S56" s="71" t="s">
        <v>47</v>
      </c>
    </row>
    <row r="57" spans="1:19" ht="50.1" customHeight="1">
      <c r="A57" s="62" t="s">
        <v>2619</v>
      </c>
      <c r="B57" s="24">
        <v>44662</v>
      </c>
      <c r="C57" s="72">
        <f t="shared" si="2"/>
        <v>0.22465753424657534</v>
      </c>
      <c r="D57" s="63">
        <v>22</v>
      </c>
      <c r="E57" s="62" t="s">
        <v>2620</v>
      </c>
      <c r="F57" s="62" t="s">
        <v>194</v>
      </c>
      <c r="G57" s="62" t="s">
        <v>33</v>
      </c>
      <c r="H57" s="62" t="s">
        <v>42</v>
      </c>
      <c r="I57" s="62" t="s">
        <v>35</v>
      </c>
      <c r="J57" s="62" t="s">
        <v>208</v>
      </c>
      <c r="K57" s="62" t="s">
        <v>250</v>
      </c>
      <c r="L57" s="62" t="s">
        <v>2621</v>
      </c>
      <c r="M57" s="62" t="s">
        <v>28</v>
      </c>
      <c r="N57" s="62">
        <f t="shared" si="3"/>
        <v>17</v>
      </c>
      <c r="O57" s="24">
        <v>44761</v>
      </c>
      <c r="P57" s="24">
        <v>44744</v>
      </c>
      <c r="Q57" s="10" t="s">
        <v>125</v>
      </c>
      <c r="R57" s="33">
        <v>2</v>
      </c>
      <c r="S57" s="71" t="s">
        <v>126</v>
      </c>
    </row>
    <row r="58" spans="1:19" ht="50.1" customHeight="1">
      <c r="A58" s="64" t="s">
        <v>2622</v>
      </c>
      <c r="B58" s="65">
        <v>34456</v>
      </c>
      <c r="C58" s="72">
        <f t="shared" si="2"/>
        <v>28.186301369863013</v>
      </c>
      <c r="D58" s="66">
        <v>58</v>
      </c>
      <c r="E58" s="64" t="s">
        <v>2623</v>
      </c>
      <c r="F58" s="64" t="s">
        <v>344</v>
      </c>
      <c r="G58" s="64" t="s">
        <v>33</v>
      </c>
      <c r="H58" s="64" t="s">
        <v>42</v>
      </c>
      <c r="I58" s="64" t="s">
        <v>35</v>
      </c>
      <c r="J58" s="64" t="s">
        <v>300</v>
      </c>
      <c r="K58" s="64" t="s">
        <v>250</v>
      </c>
      <c r="L58" s="64" t="s">
        <v>2624</v>
      </c>
      <c r="M58" s="64" t="s">
        <v>28</v>
      </c>
      <c r="N58" s="62">
        <f t="shared" si="3"/>
        <v>24</v>
      </c>
      <c r="O58" s="65">
        <v>44768</v>
      </c>
      <c r="P58" s="65">
        <v>44744</v>
      </c>
      <c r="Q58" s="10" t="s">
        <v>2625</v>
      </c>
      <c r="R58" s="33" t="s">
        <v>55</v>
      </c>
      <c r="S58" s="71" t="s">
        <v>47</v>
      </c>
    </row>
    <row r="59" spans="1:19" ht="50.1" customHeight="1">
      <c r="A59" s="62" t="s">
        <v>2626</v>
      </c>
      <c r="B59" s="24">
        <v>44545</v>
      </c>
      <c r="C59" s="72">
        <f t="shared" si="2"/>
        <v>0.54520547945205478</v>
      </c>
      <c r="D59" s="63">
        <v>44</v>
      </c>
      <c r="E59" s="62" t="s">
        <v>2627</v>
      </c>
      <c r="F59" s="62" t="s">
        <v>415</v>
      </c>
      <c r="G59" s="62" t="s">
        <v>33</v>
      </c>
      <c r="H59" s="62" t="s">
        <v>51</v>
      </c>
      <c r="I59" s="62" t="s">
        <v>1260</v>
      </c>
      <c r="J59" s="62" t="s">
        <v>134</v>
      </c>
      <c r="K59" s="62" t="s">
        <v>26</v>
      </c>
      <c r="L59" s="62" t="s">
        <v>2628</v>
      </c>
      <c r="M59" s="62" t="s">
        <v>28</v>
      </c>
      <c r="N59" s="62">
        <f t="shared" si="3"/>
        <v>1</v>
      </c>
      <c r="O59" s="24">
        <v>44745</v>
      </c>
      <c r="P59" s="24">
        <v>44744</v>
      </c>
      <c r="Q59" s="10" t="s">
        <v>136</v>
      </c>
      <c r="R59" s="33" t="s">
        <v>55</v>
      </c>
      <c r="S59" s="71" t="s">
        <v>47</v>
      </c>
    </row>
    <row r="60" spans="1:19" ht="50.1" customHeight="1">
      <c r="A60" s="64" t="s">
        <v>2629</v>
      </c>
      <c r="B60" s="65">
        <v>44578</v>
      </c>
      <c r="C60" s="72">
        <f t="shared" si="2"/>
        <v>0.45479452054794522</v>
      </c>
      <c r="D60" s="66">
        <v>59</v>
      </c>
      <c r="E60" s="64" t="s">
        <v>2630</v>
      </c>
      <c r="F60" s="64" t="s">
        <v>80</v>
      </c>
      <c r="G60" s="64" t="s">
        <v>33</v>
      </c>
      <c r="H60" s="64" t="s">
        <v>81</v>
      </c>
      <c r="I60" s="64" t="s">
        <v>35</v>
      </c>
      <c r="J60" s="64" t="s">
        <v>25</v>
      </c>
      <c r="K60" s="64" t="s">
        <v>26</v>
      </c>
      <c r="L60" s="64" t="s">
        <v>2631</v>
      </c>
      <c r="M60" s="64" t="s">
        <v>28</v>
      </c>
      <c r="N60" s="62">
        <f t="shared" si="3"/>
        <v>3</v>
      </c>
      <c r="O60" s="65">
        <v>44747</v>
      </c>
      <c r="P60" s="65">
        <v>44744</v>
      </c>
      <c r="Q60" s="10" t="s">
        <v>125</v>
      </c>
      <c r="R60" s="33">
        <v>2</v>
      </c>
      <c r="S60" s="71" t="s">
        <v>47</v>
      </c>
    </row>
    <row r="61" spans="1:19" ht="50.1" customHeight="1">
      <c r="A61" s="62" t="s">
        <v>2632</v>
      </c>
      <c r="B61" s="24">
        <v>44536</v>
      </c>
      <c r="C61" s="72">
        <f t="shared" si="2"/>
        <v>0.56986301369863013</v>
      </c>
      <c r="D61" s="63">
        <v>64</v>
      </c>
      <c r="E61" s="62" t="s">
        <v>2633</v>
      </c>
      <c r="F61" s="62" t="s">
        <v>80</v>
      </c>
      <c r="G61" s="62" t="s">
        <v>400</v>
      </c>
      <c r="H61" s="62" t="s">
        <v>250</v>
      </c>
      <c r="I61" s="62" t="s">
        <v>35</v>
      </c>
      <c r="J61" s="62" t="s">
        <v>571</v>
      </c>
      <c r="K61" s="62" t="s">
        <v>517</v>
      </c>
      <c r="L61" s="62" t="s">
        <v>2634</v>
      </c>
      <c r="M61" s="62" t="s">
        <v>28</v>
      </c>
      <c r="N61" s="62">
        <f t="shared" si="3"/>
        <v>4</v>
      </c>
      <c r="O61" s="24">
        <v>44748</v>
      </c>
      <c r="P61" s="24">
        <v>44744</v>
      </c>
      <c r="Q61" s="10" t="s">
        <v>159</v>
      </c>
      <c r="R61" s="33" t="s">
        <v>55</v>
      </c>
      <c r="S61" s="71" t="s">
        <v>47</v>
      </c>
    </row>
    <row r="62" spans="1:19" ht="50.1" customHeight="1">
      <c r="A62" s="64" t="s">
        <v>2635</v>
      </c>
      <c r="B62" s="65">
        <v>44368</v>
      </c>
      <c r="C62" s="72">
        <f t="shared" si="2"/>
        <v>1.0328767123287672</v>
      </c>
      <c r="D62" s="66">
        <v>26</v>
      </c>
      <c r="E62" s="64" t="s">
        <v>2636</v>
      </c>
      <c r="F62" s="64" t="s">
        <v>194</v>
      </c>
      <c r="G62" s="64" t="s">
        <v>33</v>
      </c>
      <c r="H62" s="64" t="s">
        <v>51</v>
      </c>
      <c r="I62" s="64" t="s">
        <v>35</v>
      </c>
      <c r="J62" s="64" t="s">
        <v>123</v>
      </c>
      <c r="K62" s="64" t="s">
        <v>256</v>
      </c>
      <c r="L62" s="64" t="s">
        <v>2637</v>
      </c>
      <c r="M62" s="64" t="s">
        <v>28</v>
      </c>
      <c r="N62" s="62">
        <f t="shared" si="3"/>
        <v>4</v>
      </c>
      <c r="O62" s="65">
        <v>44749</v>
      </c>
      <c r="P62" s="65">
        <v>44745</v>
      </c>
      <c r="Q62" s="10" t="s">
        <v>681</v>
      </c>
      <c r="R62" s="33" t="s">
        <v>55</v>
      </c>
      <c r="S62" s="71" t="s">
        <v>47</v>
      </c>
    </row>
    <row r="63" spans="1:19" ht="50.1" customHeight="1">
      <c r="A63" s="62" t="s">
        <v>2638</v>
      </c>
      <c r="B63" s="24">
        <v>44641</v>
      </c>
      <c r="C63" s="72">
        <f t="shared" si="2"/>
        <v>0.28493150684931506</v>
      </c>
      <c r="D63" s="63">
        <v>35</v>
      </c>
      <c r="E63" s="62" t="s">
        <v>2639</v>
      </c>
      <c r="F63" s="62" t="s">
        <v>344</v>
      </c>
      <c r="G63" s="62" t="s">
        <v>22</v>
      </c>
      <c r="H63" s="62" t="s">
        <v>149</v>
      </c>
      <c r="I63" s="62" t="s">
        <v>35</v>
      </c>
      <c r="J63" s="62" t="s">
        <v>2344</v>
      </c>
      <c r="K63" s="62" t="s">
        <v>26</v>
      </c>
      <c r="L63" s="62" t="s">
        <v>2640</v>
      </c>
      <c r="M63" s="62" t="s">
        <v>28</v>
      </c>
      <c r="N63" s="62">
        <f t="shared" si="3"/>
        <v>4</v>
      </c>
      <c r="O63" s="24">
        <v>44749</v>
      </c>
      <c r="P63" s="24">
        <v>44745</v>
      </c>
      <c r="Q63" s="10" t="s">
        <v>2344</v>
      </c>
      <c r="R63" s="33" t="s">
        <v>55</v>
      </c>
      <c r="S63" s="71" t="s">
        <v>47</v>
      </c>
    </row>
    <row r="64" spans="1:19" ht="50.1" customHeight="1">
      <c r="A64" s="62" t="s">
        <v>2641</v>
      </c>
      <c r="B64" s="24">
        <v>43276</v>
      </c>
      <c r="C64" s="72">
        <f t="shared" si="2"/>
        <v>4.0246575342465754</v>
      </c>
      <c r="D64" s="63">
        <v>23</v>
      </c>
      <c r="E64" s="62" t="s">
        <v>2642</v>
      </c>
      <c r="F64" s="62" t="s">
        <v>178</v>
      </c>
      <c r="G64" s="62" t="s">
        <v>33</v>
      </c>
      <c r="H64" s="62" t="s">
        <v>73</v>
      </c>
      <c r="I64" s="62" t="s">
        <v>35</v>
      </c>
      <c r="J64" s="62" t="s">
        <v>411</v>
      </c>
      <c r="K64" s="62" t="s">
        <v>36</v>
      </c>
      <c r="L64" s="62" t="s">
        <v>2643</v>
      </c>
      <c r="M64" s="62" t="s">
        <v>28</v>
      </c>
      <c r="N64" s="62">
        <f t="shared" si="3"/>
        <v>32</v>
      </c>
      <c r="O64" s="24">
        <v>44777</v>
      </c>
      <c r="P64" s="24">
        <v>44745</v>
      </c>
      <c r="Q64" s="10" t="s">
        <v>650</v>
      </c>
      <c r="R64" s="33" t="s">
        <v>651</v>
      </c>
      <c r="S64" s="71" t="s">
        <v>2147</v>
      </c>
    </row>
    <row r="65" spans="1:19" ht="50.1" customHeight="1">
      <c r="A65" s="62" t="s">
        <v>2644</v>
      </c>
      <c r="B65" s="24">
        <v>44690</v>
      </c>
      <c r="C65" s="72">
        <f t="shared" si="2"/>
        <v>0.15068493150684931</v>
      </c>
      <c r="D65" s="63">
        <v>68</v>
      </c>
      <c r="E65" s="62" t="s">
        <v>2645</v>
      </c>
      <c r="F65" s="62" t="s">
        <v>21</v>
      </c>
      <c r="G65" s="62" t="s">
        <v>33</v>
      </c>
      <c r="H65" s="62" t="s">
        <v>51</v>
      </c>
      <c r="I65" s="62" t="s">
        <v>35</v>
      </c>
      <c r="J65" s="62" t="s">
        <v>150</v>
      </c>
      <c r="K65" s="62" t="s">
        <v>26</v>
      </c>
      <c r="L65" s="62" t="s">
        <v>2646</v>
      </c>
      <c r="M65" s="62" t="s">
        <v>28</v>
      </c>
      <c r="N65" s="62">
        <f t="shared" si="3"/>
        <v>11</v>
      </c>
      <c r="O65" s="24">
        <v>44756</v>
      </c>
      <c r="P65" s="24">
        <v>44745</v>
      </c>
      <c r="Q65" s="10" t="s">
        <v>285</v>
      </c>
      <c r="R65" s="33" t="s">
        <v>55</v>
      </c>
      <c r="S65" s="71" t="s">
        <v>47</v>
      </c>
    </row>
    <row r="66" spans="1:19" ht="50.1" customHeight="1">
      <c r="A66" s="64" t="s">
        <v>2647</v>
      </c>
      <c r="B66" s="65">
        <v>42002</v>
      </c>
      <c r="C66" s="72">
        <f t="shared" ref="C66:C97" si="4">(P66-B66)/365</f>
        <v>7.515068493150685</v>
      </c>
      <c r="D66" s="66">
        <v>41</v>
      </c>
      <c r="E66" s="64" t="s">
        <v>2648</v>
      </c>
      <c r="F66" s="64" t="s">
        <v>80</v>
      </c>
      <c r="G66" s="64" t="s">
        <v>33</v>
      </c>
      <c r="H66" s="64" t="s">
        <v>179</v>
      </c>
      <c r="I66" s="64" t="s">
        <v>35</v>
      </c>
      <c r="J66" s="64" t="s">
        <v>1802</v>
      </c>
      <c r="K66" s="64" t="s">
        <v>60</v>
      </c>
      <c r="L66" s="64" t="s">
        <v>2649</v>
      </c>
      <c r="M66" s="64" t="s">
        <v>28</v>
      </c>
      <c r="N66" s="62">
        <f t="shared" ref="N66:N97" si="5">O66-P66</f>
        <v>8</v>
      </c>
      <c r="O66" s="65">
        <v>44753</v>
      </c>
      <c r="P66" s="65">
        <v>44745</v>
      </c>
      <c r="Q66" s="10" t="s">
        <v>1531</v>
      </c>
      <c r="R66" s="33" t="s">
        <v>55</v>
      </c>
      <c r="S66" s="71" t="s">
        <v>47</v>
      </c>
    </row>
    <row r="67" spans="1:19" ht="50.1" customHeight="1">
      <c r="A67" s="62" t="s">
        <v>2650</v>
      </c>
      <c r="B67" s="24">
        <v>44446</v>
      </c>
      <c r="C67" s="72">
        <f t="shared" si="4"/>
        <v>0.81917808219178079</v>
      </c>
      <c r="D67" s="63">
        <v>25</v>
      </c>
      <c r="E67" s="62" t="s">
        <v>2651</v>
      </c>
      <c r="F67" s="62" t="s">
        <v>58</v>
      </c>
      <c r="G67" s="62" t="s">
        <v>33</v>
      </c>
      <c r="H67" s="62" t="s">
        <v>51</v>
      </c>
      <c r="I67" s="62" t="s">
        <v>35</v>
      </c>
      <c r="J67" s="62" t="s">
        <v>25</v>
      </c>
      <c r="K67" s="62" t="s">
        <v>26</v>
      </c>
      <c r="L67" s="62" t="s">
        <v>2652</v>
      </c>
      <c r="M67" s="62" t="s">
        <v>28</v>
      </c>
      <c r="N67" s="62">
        <f t="shared" si="5"/>
        <v>22</v>
      </c>
      <c r="O67" s="24">
        <v>44767</v>
      </c>
      <c r="P67" s="24">
        <v>44745</v>
      </c>
      <c r="Q67" s="10" t="s">
        <v>650</v>
      </c>
      <c r="R67" s="33" t="s">
        <v>2180</v>
      </c>
      <c r="S67" s="71" t="s">
        <v>2147</v>
      </c>
    </row>
    <row r="68" spans="1:19" ht="50.1" customHeight="1">
      <c r="A68" s="64" t="s">
        <v>2653</v>
      </c>
      <c r="B68" s="65">
        <v>44508</v>
      </c>
      <c r="C68" s="72">
        <f t="shared" si="4"/>
        <v>0.65205479452054793</v>
      </c>
      <c r="D68" s="66">
        <v>34</v>
      </c>
      <c r="E68" s="64" t="s">
        <v>2654</v>
      </c>
      <c r="F68" s="64" t="s">
        <v>58</v>
      </c>
      <c r="G68" s="64" t="s">
        <v>22</v>
      </c>
      <c r="H68" s="64" t="s">
        <v>396</v>
      </c>
      <c r="I68" s="64" t="s">
        <v>35</v>
      </c>
      <c r="J68" s="64" t="s">
        <v>25</v>
      </c>
      <c r="K68" s="64" t="s">
        <v>36</v>
      </c>
      <c r="L68" s="64" t="s">
        <v>2655</v>
      </c>
      <c r="M68" s="64" t="s">
        <v>28</v>
      </c>
      <c r="N68" s="62">
        <f t="shared" si="5"/>
        <v>21</v>
      </c>
      <c r="O68" s="65">
        <v>44767</v>
      </c>
      <c r="P68" s="65">
        <v>44746</v>
      </c>
      <c r="Q68" s="10" t="s">
        <v>29</v>
      </c>
      <c r="R68" s="33">
        <v>10</v>
      </c>
      <c r="S68" s="71" t="s">
        <v>47</v>
      </c>
    </row>
    <row r="69" spans="1:19" ht="50.1" customHeight="1">
      <c r="A69" s="62" t="s">
        <v>2656</v>
      </c>
      <c r="B69" s="24">
        <v>44522</v>
      </c>
      <c r="C69" s="72">
        <f t="shared" si="4"/>
        <v>0.61369863013698633</v>
      </c>
      <c r="D69" s="63">
        <v>31</v>
      </c>
      <c r="E69" s="62" t="s">
        <v>2657</v>
      </c>
      <c r="F69" s="62" t="s">
        <v>178</v>
      </c>
      <c r="G69" s="62" t="s">
        <v>33</v>
      </c>
      <c r="H69" s="62" t="s">
        <v>51</v>
      </c>
      <c r="I69" s="62" t="s">
        <v>35</v>
      </c>
      <c r="J69" s="62" t="s">
        <v>25</v>
      </c>
      <c r="K69" s="62" t="s">
        <v>26</v>
      </c>
      <c r="L69" s="62" t="s">
        <v>2658</v>
      </c>
      <c r="M69" s="62" t="s">
        <v>28</v>
      </c>
      <c r="N69" s="62">
        <f t="shared" si="5"/>
        <v>4</v>
      </c>
      <c r="O69" s="24">
        <v>44750</v>
      </c>
      <c r="P69" s="24">
        <v>44746</v>
      </c>
      <c r="Q69" s="10" t="s">
        <v>38</v>
      </c>
      <c r="R69" s="33" t="s">
        <v>1399</v>
      </c>
      <c r="S69" s="71" t="s">
        <v>47</v>
      </c>
    </row>
    <row r="70" spans="1:19" ht="50.1" customHeight="1">
      <c r="A70" s="62" t="s">
        <v>2659</v>
      </c>
      <c r="B70" s="24">
        <v>44398</v>
      </c>
      <c r="C70" s="72">
        <f t="shared" si="4"/>
        <v>0.95616438356164379</v>
      </c>
      <c r="D70" s="63">
        <v>32</v>
      </c>
      <c r="E70" s="62" t="s">
        <v>2660</v>
      </c>
      <c r="F70" s="62" t="s">
        <v>2661</v>
      </c>
      <c r="G70" s="62" t="s">
        <v>22</v>
      </c>
      <c r="H70" s="62" t="s">
        <v>2662</v>
      </c>
      <c r="I70" s="62" t="s">
        <v>35</v>
      </c>
      <c r="J70" s="62" t="s">
        <v>300</v>
      </c>
      <c r="K70" s="62" t="s">
        <v>26</v>
      </c>
      <c r="L70" s="62" t="s">
        <v>2663</v>
      </c>
      <c r="M70" s="62" t="s">
        <v>28</v>
      </c>
      <c r="N70" s="62">
        <f t="shared" si="5"/>
        <v>2</v>
      </c>
      <c r="O70" s="24">
        <v>44749</v>
      </c>
      <c r="P70" s="24">
        <v>44747</v>
      </c>
      <c r="Q70" s="10" t="s">
        <v>2376</v>
      </c>
      <c r="R70" s="33" t="s">
        <v>55</v>
      </c>
      <c r="S70" s="71" t="s">
        <v>47</v>
      </c>
    </row>
    <row r="71" spans="1:19" ht="50.1" customHeight="1">
      <c r="A71" s="62" t="s">
        <v>2664</v>
      </c>
      <c r="B71" s="24">
        <v>43346</v>
      </c>
      <c r="C71" s="72">
        <f t="shared" si="4"/>
        <v>3.8383561643835615</v>
      </c>
      <c r="D71" s="63">
        <v>38</v>
      </c>
      <c r="E71" s="62" t="s">
        <v>2665</v>
      </c>
      <c r="F71" s="62" t="s">
        <v>80</v>
      </c>
      <c r="G71" s="62" t="s">
        <v>33</v>
      </c>
      <c r="H71" s="62" t="s">
        <v>179</v>
      </c>
      <c r="I71" s="62" t="s">
        <v>35</v>
      </c>
      <c r="J71" s="62" t="s">
        <v>25</v>
      </c>
      <c r="K71" s="62" t="s">
        <v>36</v>
      </c>
      <c r="L71" s="62" t="s">
        <v>2666</v>
      </c>
      <c r="M71" s="62" t="s">
        <v>28</v>
      </c>
      <c r="N71" s="62">
        <f t="shared" si="5"/>
        <v>9</v>
      </c>
      <c r="O71" s="24">
        <v>44756</v>
      </c>
      <c r="P71" s="24">
        <v>44747</v>
      </c>
      <c r="Q71" s="10" t="s">
        <v>125</v>
      </c>
      <c r="R71" s="33">
        <v>2</v>
      </c>
      <c r="S71" s="71" t="s">
        <v>126</v>
      </c>
    </row>
    <row r="72" spans="1:19" ht="50.1" customHeight="1">
      <c r="A72" s="64" t="s">
        <v>2667</v>
      </c>
      <c r="B72" s="65">
        <v>44648</v>
      </c>
      <c r="C72" s="72">
        <f t="shared" si="4"/>
        <v>0.27123287671232876</v>
      </c>
      <c r="D72" s="66">
        <v>21</v>
      </c>
      <c r="E72" s="64" t="s">
        <v>2668</v>
      </c>
      <c r="F72" s="64" t="s">
        <v>80</v>
      </c>
      <c r="G72" s="64" t="s">
        <v>33</v>
      </c>
      <c r="H72" s="64" t="s">
        <v>179</v>
      </c>
      <c r="I72" s="64" t="s">
        <v>35</v>
      </c>
      <c r="J72" s="64" t="s">
        <v>25</v>
      </c>
      <c r="K72" s="64" t="s">
        <v>36</v>
      </c>
      <c r="L72" s="64" t="s">
        <v>2669</v>
      </c>
      <c r="M72" s="64" t="s">
        <v>28</v>
      </c>
      <c r="N72" s="62">
        <f t="shared" si="5"/>
        <v>10</v>
      </c>
      <c r="O72" s="65">
        <v>44757</v>
      </c>
      <c r="P72" s="65">
        <v>44747</v>
      </c>
      <c r="Q72" s="10" t="s">
        <v>38</v>
      </c>
      <c r="R72" s="33" t="s">
        <v>242</v>
      </c>
      <c r="S72" s="71" t="s">
        <v>39</v>
      </c>
    </row>
    <row r="73" spans="1:19" ht="50.1" customHeight="1">
      <c r="A73" s="62" t="s">
        <v>2670</v>
      </c>
      <c r="B73" s="24">
        <v>44739</v>
      </c>
      <c r="C73" s="72">
        <f t="shared" si="4"/>
        <v>2.1917808219178082E-2</v>
      </c>
      <c r="D73" s="63">
        <v>65</v>
      </c>
      <c r="E73" s="62" t="s">
        <v>2671</v>
      </c>
      <c r="F73" s="62" t="s">
        <v>178</v>
      </c>
      <c r="G73" s="62" t="s">
        <v>33</v>
      </c>
      <c r="H73" s="62" t="s">
        <v>51</v>
      </c>
      <c r="I73" s="62" t="s">
        <v>35</v>
      </c>
      <c r="J73" s="62" t="s">
        <v>249</v>
      </c>
      <c r="K73" s="62" t="s">
        <v>26</v>
      </c>
      <c r="L73" s="62" t="s">
        <v>2672</v>
      </c>
      <c r="M73" s="62" t="s">
        <v>28</v>
      </c>
      <c r="N73" s="62">
        <f t="shared" si="5"/>
        <v>30</v>
      </c>
      <c r="O73" s="24">
        <v>44777</v>
      </c>
      <c r="P73" s="24">
        <v>44747</v>
      </c>
      <c r="Q73" s="10" t="s">
        <v>285</v>
      </c>
      <c r="R73" s="33" t="s">
        <v>55</v>
      </c>
      <c r="S73" s="71" t="s">
        <v>47</v>
      </c>
    </row>
    <row r="74" spans="1:19" ht="50.1" customHeight="1">
      <c r="A74" s="64" t="s">
        <v>2673</v>
      </c>
      <c r="B74" s="65">
        <v>42128</v>
      </c>
      <c r="C74" s="72">
        <f t="shared" si="4"/>
        <v>7.1753424657534248</v>
      </c>
      <c r="D74" s="66">
        <v>28</v>
      </c>
      <c r="E74" s="64" t="s">
        <v>2674</v>
      </c>
      <c r="F74" s="64" t="s">
        <v>148</v>
      </c>
      <c r="G74" s="64" t="s">
        <v>33</v>
      </c>
      <c r="H74" s="64" t="s">
        <v>51</v>
      </c>
      <c r="I74" s="64" t="s">
        <v>35</v>
      </c>
      <c r="J74" s="64" t="s">
        <v>25</v>
      </c>
      <c r="K74" s="64"/>
      <c r="L74" s="64" t="s">
        <v>2675</v>
      </c>
      <c r="M74" s="64" t="s">
        <v>28</v>
      </c>
      <c r="N74" s="62">
        <f t="shared" si="5"/>
        <v>33</v>
      </c>
      <c r="O74" s="65">
        <v>44780</v>
      </c>
      <c r="P74" s="65">
        <v>44747</v>
      </c>
      <c r="Q74" s="10" t="s">
        <v>38</v>
      </c>
      <c r="R74" s="33" t="s">
        <v>2596</v>
      </c>
      <c r="S74" s="71" t="s">
        <v>39</v>
      </c>
    </row>
    <row r="75" spans="1:19" ht="50.1" customHeight="1">
      <c r="A75" s="62" t="s">
        <v>2676</v>
      </c>
      <c r="B75" s="24">
        <v>30445</v>
      </c>
      <c r="C75" s="72">
        <f t="shared" si="4"/>
        <v>39.186301369863017</v>
      </c>
      <c r="D75" s="63">
        <v>61</v>
      </c>
      <c r="E75" s="62" t="s">
        <v>2677</v>
      </c>
      <c r="F75" s="62" t="s">
        <v>21</v>
      </c>
      <c r="G75" s="62" t="s">
        <v>33</v>
      </c>
      <c r="H75" s="62" t="s">
        <v>42</v>
      </c>
      <c r="I75" s="62" t="s">
        <v>35</v>
      </c>
      <c r="J75" s="62" t="s">
        <v>221</v>
      </c>
      <c r="K75" s="62" t="s">
        <v>36</v>
      </c>
      <c r="L75" s="62" t="s">
        <v>2678</v>
      </c>
      <c r="M75" s="62" t="s">
        <v>28</v>
      </c>
      <c r="N75" s="62">
        <f t="shared" si="5"/>
        <v>5</v>
      </c>
      <c r="O75" s="24">
        <v>44753</v>
      </c>
      <c r="P75" s="24">
        <v>44748</v>
      </c>
      <c r="Q75" s="10" t="s">
        <v>125</v>
      </c>
      <c r="R75" s="33">
        <v>2</v>
      </c>
      <c r="S75" s="71" t="s">
        <v>126</v>
      </c>
    </row>
    <row r="76" spans="1:19" ht="50.1" customHeight="1">
      <c r="A76" s="62" t="s">
        <v>2679</v>
      </c>
      <c r="B76" s="24">
        <v>44368</v>
      </c>
      <c r="C76" s="72">
        <f t="shared" si="4"/>
        <v>1.0410958904109588</v>
      </c>
      <c r="D76" s="63">
        <v>35</v>
      </c>
      <c r="E76" s="62" t="s">
        <v>2680</v>
      </c>
      <c r="F76" s="62" t="s">
        <v>129</v>
      </c>
      <c r="G76" s="62" t="s">
        <v>33</v>
      </c>
      <c r="H76" s="62" t="s">
        <v>51</v>
      </c>
      <c r="I76" s="62" t="s">
        <v>35</v>
      </c>
      <c r="J76" s="62" t="s">
        <v>2681</v>
      </c>
      <c r="K76" s="62" t="s">
        <v>26</v>
      </c>
      <c r="L76" s="62" t="s">
        <v>2682</v>
      </c>
      <c r="M76" s="62" t="s">
        <v>28</v>
      </c>
      <c r="N76" s="62">
        <f t="shared" si="5"/>
        <v>8</v>
      </c>
      <c r="O76" s="24">
        <v>44756</v>
      </c>
      <c r="P76" s="24">
        <v>44748</v>
      </c>
      <c r="Q76" s="10" t="s">
        <v>2608</v>
      </c>
      <c r="R76" s="33" t="s">
        <v>55</v>
      </c>
      <c r="S76" s="71" t="s">
        <v>2609</v>
      </c>
    </row>
    <row r="77" spans="1:19" ht="50.1" customHeight="1">
      <c r="A77" s="62" t="s">
        <v>2683</v>
      </c>
      <c r="B77" s="24">
        <v>44564</v>
      </c>
      <c r="C77" s="72">
        <f t="shared" si="4"/>
        <v>0.50410958904109593</v>
      </c>
      <c r="D77" s="63">
        <v>30</v>
      </c>
      <c r="E77" s="62" t="s">
        <v>2684</v>
      </c>
      <c r="F77" s="62" t="s">
        <v>80</v>
      </c>
      <c r="G77" s="62" t="s">
        <v>33</v>
      </c>
      <c r="H77" s="62" t="s">
        <v>179</v>
      </c>
      <c r="I77" s="62" t="s">
        <v>35</v>
      </c>
      <c r="J77" s="62" t="s">
        <v>25</v>
      </c>
      <c r="K77" s="62" t="s">
        <v>36</v>
      </c>
      <c r="L77" s="62" t="s">
        <v>2685</v>
      </c>
      <c r="M77" s="62" t="s">
        <v>28</v>
      </c>
      <c r="N77" s="62">
        <f t="shared" si="5"/>
        <v>5</v>
      </c>
      <c r="O77" s="24">
        <v>44753</v>
      </c>
      <c r="P77" s="24">
        <v>44748</v>
      </c>
      <c r="Q77" s="10" t="s">
        <v>38</v>
      </c>
      <c r="R77" s="33">
        <v>2</v>
      </c>
      <c r="S77" s="71" t="s">
        <v>126</v>
      </c>
    </row>
    <row r="78" spans="1:19" ht="50.1" customHeight="1">
      <c r="A78" s="62" t="s">
        <v>2686</v>
      </c>
      <c r="B78" s="24">
        <v>43808</v>
      </c>
      <c r="C78" s="72">
        <f t="shared" si="4"/>
        <v>2.5753424657534247</v>
      </c>
      <c r="D78" s="63">
        <v>49</v>
      </c>
      <c r="E78" s="62" t="s">
        <v>2687</v>
      </c>
      <c r="F78" s="62" t="s">
        <v>344</v>
      </c>
      <c r="G78" s="62" t="s">
        <v>22</v>
      </c>
      <c r="H78" s="62" t="s">
        <v>23</v>
      </c>
      <c r="I78" s="62" t="s">
        <v>35</v>
      </c>
      <c r="J78" s="62" t="s">
        <v>2688</v>
      </c>
      <c r="K78" s="62" t="s">
        <v>26</v>
      </c>
      <c r="L78" s="62" t="s">
        <v>2689</v>
      </c>
      <c r="M78" s="62" t="s">
        <v>28</v>
      </c>
      <c r="N78" s="62">
        <f t="shared" si="5"/>
        <v>13</v>
      </c>
      <c r="O78" s="24">
        <v>44761</v>
      </c>
      <c r="P78" s="24">
        <v>44748</v>
      </c>
      <c r="Q78" s="10" t="s">
        <v>29</v>
      </c>
      <c r="R78" s="33">
        <v>1</v>
      </c>
      <c r="S78" s="71" t="s">
        <v>30</v>
      </c>
    </row>
    <row r="79" spans="1:19" ht="50.1" customHeight="1">
      <c r="A79" s="64" t="s">
        <v>2690</v>
      </c>
      <c r="B79" s="65">
        <v>43234</v>
      </c>
      <c r="C79" s="72">
        <f t="shared" si="4"/>
        <v>4.1479452054794521</v>
      </c>
      <c r="D79" s="66">
        <v>28</v>
      </c>
      <c r="E79" s="64" t="s">
        <v>2691</v>
      </c>
      <c r="F79" s="64" t="s">
        <v>344</v>
      </c>
      <c r="G79" s="64" t="s">
        <v>33</v>
      </c>
      <c r="H79" s="64" t="s">
        <v>51</v>
      </c>
      <c r="I79" s="64" t="s">
        <v>35</v>
      </c>
      <c r="J79" s="64" t="s">
        <v>86</v>
      </c>
      <c r="K79" s="64" t="s">
        <v>26</v>
      </c>
      <c r="L79" s="64" t="s">
        <v>2692</v>
      </c>
      <c r="M79" s="64" t="s">
        <v>28</v>
      </c>
      <c r="N79" s="62">
        <f t="shared" si="5"/>
        <v>14</v>
      </c>
      <c r="O79" s="65">
        <v>44762</v>
      </c>
      <c r="P79" s="65">
        <v>44748</v>
      </c>
      <c r="Q79" s="10" t="s">
        <v>650</v>
      </c>
      <c r="R79" s="33" t="s">
        <v>2180</v>
      </c>
      <c r="S79" s="71" t="s">
        <v>2147</v>
      </c>
    </row>
    <row r="80" spans="1:19" ht="50.1" customHeight="1">
      <c r="A80" s="62" t="s">
        <v>2693</v>
      </c>
      <c r="B80" s="24">
        <v>40679</v>
      </c>
      <c r="C80" s="72">
        <f t="shared" si="4"/>
        <v>11.147945205479452</v>
      </c>
      <c r="D80" s="63">
        <v>43</v>
      </c>
      <c r="E80" s="62" t="s">
        <v>2694</v>
      </c>
      <c r="F80" s="62" t="s">
        <v>178</v>
      </c>
      <c r="G80" s="62" t="s">
        <v>22</v>
      </c>
      <c r="H80" s="62" t="s">
        <v>245</v>
      </c>
      <c r="I80" s="62" t="s">
        <v>35</v>
      </c>
      <c r="J80" s="62" t="s">
        <v>230</v>
      </c>
      <c r="K80" s="62" t="s">
        <v>26</v>
      </c>
      <c r="L80" s="62" t="s">
        <v>2695</v>
      </c>
      <c r="M80" s="62" t="s">
        <v>28</v>
      </c>
      <c r="N80" s="62">
        <f t="shared" si="5"/>
        <v>32</v>
      </c>
      <c r="O80" s="24">
        <v>44780</v>
      </c>
      <c r="P80" s="24">
        <v>44748</v>
      </c>
      <c r="Q80" s="10" t="s">
        <v>230</v>
      </c>
      <c r="R80" s="33" t="s">
        <v>55</v>
      </c>
      <c r="S80" s="71" t="s">
        <v>47</v>
      </c>
    </row>
    <row r="81" spans="1:19" ht="50.1" customHeight="1">
      <c r="A81" s="62" t="s">
        <v>2696</v>
      </c>
      <c r="B81" s="24">
        <v>43479</v>
      </c>
      <c r="C81" s="72">
        <f t="shared" si="4"/>
        <v>3.4767123287671233</v>
      </c>
      <c r="D81" s="63">
        <v>38</v>
      </c>
      <c r="E81" s="62" t="s">
        <v>2697</v>
      </c>
      <c r="F81" s="62" t="s">
        <v>148</v>
      </c>
      <c r="G81" s="62" t="s">
        <v>33</v>
      </c>
      <c r="H81" s="62" t="s">
        <v>51</v>
      </c>
      <c r="I81" s="62" t="s">
        <v>35</v>
      </c>
      <c r="J81" s="62" t="s">
        <v>25</v>
      </c>
      <c r="K81" s="62" t="s">
        <v>36</v>
      </c>
      <c r="L81" s="62" t="s">
        <v>2698</v>
      </c>
      <c r="M81" s="62" t="s">
        <v>28</v>
      </c>
      <c r="N81" s="62">
        <f t="shared" si="5"/>
        <v>20</v>
      </c>
      <c r="O81" s="24">
        <v>44768</v>
      </c>
      <c r="P81" s="24">
        <v>44748</v>
      </c>
      <c r="Q81" s="10" t="s">
        <v>650</v>
      </c>
      <c r="R81" s="33" t="s">
        <v>651</v>
      </c>
      <c r="S81" s="71" t="s">
        <v>2147</v>
      </c>
    </row>
    <row r="82" spans="1:19" ht="50.1" customHeight="1">
      <c r="A82" s="62" t="s">
        <v>2699</v>
      </c>
      <c r="B82" s="24">
        <v>38945</v>
      </c>
      <c r="C82" s="72">
        <f t="shared" si="4"/>
        <v>15.901369863013699</v>
      </c>
      <c r="D82" s="63">
        <v>41</v>
      </c>
      <c r="E82" s="62" t="s">
        <v>2700</v>
      </c>
      <c r="F82" s="62" t="s">
        <v>178</v>
      </c>
      <c r="G82" s="62" t="s">
        <v>33</v>
      </c>
      <c r="H82" s="62" t="s">
        <v>34</v>
      </c>
      <c r="I82" s="62" t="s">
        <v>35</v>
      </c>
      <c r="J82" s="62" t="s">
        <v>174</v>
      </c>
      <c r="K82" s="62" t="s">
        <v>36</v>
      </c>
      <c r="L82" s="62" t="s">
        <v>2701</v>
      </c>
      <c r="M82" s="62" t="s">
        <v>28</v>
      </c>
      <c r="N82" s="62">
        <f t="shared" si="5"/>
        <v>4</v>
      </c>
      <c r="O82" s="24">
        <v>44753</v>
      </c>
      <c r="P82" s="24">
        <v>44749</v>
      </c>
      <c r="Q82" s="10" t="s">
        <v>650</v>
      </c>
      <c r="R82" s="33" t="s">
        <v>651</v>
      </c>
      <c r="S82" s="71" t="s">
        <v>2147</v>
      </c>
    </row>
    <row r="83" spans="1:19" ht="50.1" customHeight="1">
      <c r="A83" s="62" t="s">
        <v>2702</v>
      </c>
      <c r="B83" s="24">
        <v>28858</v>
      </c>
      <c r="C83" s="72">
        <f t="shared" si="4"/>
        <v>43.536986301369865</v>
      </c>
      <c r="D83" s="63">
        <v>65</v>
      </c>
      <c r="E83" s="62" t="s">
        <v>2703</v>
      </c>
      <c r="F83" s="62" t="s">
        <v>156</v>
      </c>
      <c r="G83" s="62" t="s">
        <v>33</v>
      </c>
      <c r="H83" s="62" t="s">
        <v>470</v>
      </c>
      <c r="I83" s="62" t="s">
        <v>35</v>
      </c>
      <c r="J83" s="62" t="s">
        <v>249</v>
      </c>
      <c r="K83" s="62" t="s">
        <v>26</v>
      </c>
      <c r="L83" s="62" t="s">
        <v>2704</v>
      </c>
      <c r="M83" s="62" t="s">
        <v>28</v>
      </c>
      <c r="N83" s="62">
        <f t="shared" si="5"/>
        <v>1</v>
      </c>
      <c r="O83" s="24">
        <v>44750</v>
      </c>
      <c r="P83" s="24">
        <v>44749</v>
      </c>
      <c r="Q83" s="10" t="s">
        <v>650</v>
      </c>
      <c r="R83" s="33" t="s">
        <v>651</v>
      </c>
      <c r="S83" s="71" t="s">
        <v>2147</v>
      </c>
    </row>
    <row r="84" spans="1:19" ht="50.1" customHeight="1">
      <c r="A84" s="64" t="s">
        <v>2705</v>
      </c>
      <c r="B84" s="65">
        <v>41760</v>
      </c>
      <c r="C84" s="72">
        <f t="shared" si="4"/>
        <v>8.1890410958904116</v>
      </c>
      <c r="D84" s="66">
        <v>52</v>
      </c>
      <c r="E84" s="64" t="s">
        <v>2706</v>
      </c>
      <c r="F84" s="64" t="s">
        <v>1526</v>
      </c>
      <c r="G84" s="64" t="s">
        <v>33</v>
      </c>
      <c r="H84" s="64" t="s">
        <v>51</v>
      </c>
      <c r="I84" s="64" t="s">
        <v>35</v>
      </c>
      <c r="J84" s="64" t="s">
        <v>300</v>
      </c>
      <c r="K84" s="64" t="s">
        <v>26</v>
      </c>
      <c r="L84" s="64" t="s">
        <v>2707</v>
      </c>
      <c r="M84" s="64" t="s">
        <v>28</v>
      </c>
      <c r="N84" s="62">
        <f t="shared" si="5"/>
        <v>1</v>
      </c>
      <c r="O84" s="65">
        <v>44750</v>
      </c>
      <c r="P84" s="65">
        <v>44749</v>
      </c>
      <c r="Q84" s="10" t="s">
        <v>285</v>
      </c>
      <c r="R84" s="33" t="s">
        <v>55</v>
      </c>
      <c r="S84" s="71" t="s">
        <v>47</v>
      </c>
    </row>
    <row r="85" spans="1:19" ht="50.1" customHeight="1">
      <c r="A85" s="64" t="s">
        <v>2708</v>
      </c>
      <c r="B85" s="65">
        <v>44459</v>
      </c>
      <c r="C85" s="72">
        <f t="shared" si="4"/>
        <v>0.79452054794520544</v>
      </c>
      <c r="D85" s="66">
        <v>37</v>
      </c>
      <c r="E85" s="64" t="s">
        <v>2709</v>
      </c>
      <c r="F85" s="64" t="s">
        <v>21</v>
      </c>
      <c r="G85" s="64" t="s">
        <v>33</v>
      </c>
      <c r="H85" s="64" t="s">
        <v>179</v>
      </c>
      <c r="I85" s="64" t="s">
        <v>35</v>
      </c>
      <c r="J85" s="64" t="s">
        <v>25</v>
      </c>
      <c r="K85" s="64" t="s">
        <v>36</v>
      </c>
      <c r="L85" s="64" t="s">
        <v>2710</v>
      </c>
      <c r="M85" s="64" t="s">
        <v>28</v>
      </c>
      <c r="N85" s="62">
        <f t="shared" si="5"/>
        <v>7</v>
      </c>
      <c r="O85" s="65">
        <v>44756</v>
      </c>
      <c r="P85" s="65">
        <v>44749</v>
      </c>
      <c r="Q85" s="10" t="s">
        <v>125</v>
      </c>
      <c r="R85" s="33">
        <v>2</v>
      </c>
      <c r="S85" s="71" t="s">
        <v>126</v>
      </c>
    </row>
    <row r="86" spans="1:19" ht="50.1" customHeight="1">
      <c r="A86" s="64" t="s">
        <v>2711</v>
      </c>
      <c r="B86" s="65">
        <v>41787</v>
      </c>
      <c r="C86" s="72">
        <f t="shared" si="4"/>
        <v>8.117808219178082</v>
      </c>
      <c r="D86" s="66">
        <v>40</v>
      </c>
      <c r="E86" s="64" t="s">
        <v>2712</v>
      </c>
      <c r="F86" s="64" t="s">
        <v>103</v>
      </c>
      <c r="G86" s="64" t="s">
        <v>33</v>
      </c>
      <c r="H86" s="64" t="s">
        <v>51</v>
      </c>
      <c r="I86" s="64" t="s">
        <v>35</v>
      </c>
      <c r="J86" s="64" t="s">
        <v>150</v>
      </c>
      <c r="K86" s="64" t="s">
        <v>26</v>
      </c>
      <c r="L86" s="64" t="s">
        <v>2713</v>
      </c>
      <c r="M86" s="64" t="s">
        <v>28</v>
      </c>
      <c r="N86" s="62">
        <f t="shared" si="5"/>
        <v>0</v>
      </c>
      <c r="O86" s="65">
        <v>44750</v>
      </c>
      <c r="P86" s="65">
        <v>44750</v>
      </c>
      <c r="Q86" s="10" t="s">
        <v>182</v>
      </c>
      <c r="R86" s="33" t="s">
        <v>55</v>
      </c>
      <c r="S86" s="71" t="s">
        <v>47</v>
      </c>
    </row>
    <row r="87" spans="1:19" ht="50.1" customHeight="1">
      <c r="A87" s="62" t="s">
        <v>2714</v>
      </c>
      <c r="B87" s="24">
        <v>44473</v>
      </c>
      <c r="C87" s="72">
        <f t="shared" si="4"/>
        <v>0.75890410958904109</v>
      </c>
      <c r="D87" s="63">
        <v>33</v>
      </c>
      <c r="E87" s="62" t="s">
        <v>2715</v>
      </c>
      <c r="F87" s="62" t="s">
        <v>80</v>
      </c>
      <c r="G87" s="62" t="s">
        <v>33</v>
      </c>
      <c r="H87" s="62" t="s">
        <v>179</v>
      </c>
      <c r="I87" s="62" t="s">
        <v>35</v>
      </c>
      <c r="J87" s="62" t="s">
        <v>25</v>
      </c>
      <c r="K87" s="62" t="s">
        <v>60</v>
      </c>
      <c r="L87" s="62" t="s">
        <v>2716</v>
      </c>
      <c r="M87" s="62" t="s">
        <v>28</v>
      </c>
      <c r="N87" s="62">
        <f t="shared" si="5"/>
        <v>3</v>
      </c>
      <c r="O87" s="24">
        <v>44753</v>
      </c>
      <c r="P87" s="24">
        <v>44750</v>
      </c>
      <c r="Q87" s="10" t="s">
        <v>125</v>
      </c>
      <c r="R87" s="33">
        <v>9</v>
      </c>
      <c r="S87" s="71" t="s">
        <v>126</v>
      </c>
    </row>
    <row r="88" spans="1:19" ht="50.1" customHeight="1">
      <c r="A88" s="64" t="s">
        <v>2717</v>
      </c>
      <c r="B88" s="65">
        <v>44501</v>
      </c>
      <c r="C88" s="72">
        <f t="shared" si="4"/>
        <v>0.68219178082191778</v>
      </c>
      <c r="D88" s="66">
        <v>43</v>
      </c>
      <c r="E88" s="64" t="s">
        <v>2718</v>
      </c>
      <c r="F88" s="64" t="s">
        <v>80</v>
      </c>
      <c r="G88" s="64" t="s">
        <v>400</v>
      </c>
      <c r="H88" s="64" t="s">
        <v>2050</v>
      </c>
      <c r="I88" s="64" t="s">
        <v>35</v>
      </c>
      <c r="J88" s="64" t="s">
        <v>249</v>
      </c>
      <c r="K88" s="64" t="s">
        <v>104</v>
      </c>
      <c r="L88" s="64" t="s">
        <v>2719</v>
      </c>
      <c r="M88" s="64" t="s">
        <v>28</v>
      </c>
      <c r="N88" s="62">
        <f t="shared" si="5"/>
        <v>7</v>
      </c>
      <c r="O88" s="65">
        <v>44757</v>
      </c>
      <c r="P88" s="65">
        <v>44750</v>
      </c>
      <c r="Q88" s="10" t="s">
        <v>2470</v>
      </c>
      <c r="R88" s="33" t="s">
        <v>55</v>
      </c>
      <c r="S88" s="71" t="s">
        <v>47</v>
      </c>
    </row>
    <row r="89" spans="1:19" ht="50.1" customHeight="1">
      <c r="A89" s="64" t="s">
        <v>2720</v>
      </c>
      <c r="B89" s="65">
        <v>44620</v>
      </c>
      <c r="C89" s="72">
        <f t="shared" si="4"/>
        <v>0.35616438356164382</v>
      </c>
      <c r="D89" s="66">
        <v>42</v>
      </c>
      <c r="E89" s="64" t="s">
        <v>2721</v>
      </c>
      <c r="F89" s="64" t="s">
        <v>80</v>
      </c>
      <c r="G89" s="64" t="s">
        <v>400</v>
      </c>
      <c r="H89" s="64" t="s">
        <v>437</v>
      </c>
      <c r="I89" s="64" t="s">
        <v>35</v>
      </c>
      <c r="J89" s="64" t="s">
        <v>163</v>
      </c>
      <c r="K89" s="64" t="s">
        <v>36</v>
      </c>
      <c r="L89" s="64" t="s">
        <v>2722</v>
      </c>
      <c r="M89" s="64" t="s">
        <v>28</v>
      </c>
      <c r="N89" s="62">
        <f t="shared" si="5"/>
        <v>5</v>
      </c>
      <c r="O89" s="65">
        <v>44755</v>
      </c>
      <c r="P89" s="65">
        <v>44750</v>
      </c>
      <c r="Q89" s="10" t="s">
        <v>205</v>
      </c>
      <c r="R89" s="33" t="s">
        <v>55</v>
      </c>
      <c r="S89" s="71" t="s">
        <v>47</v>
      </c>
    </row>
    <row r="90" spans="1:19" ht="50.1" customHeight="1">
      <c r="A90" s="62" t="s">
        <v>2723</v>
      </c>
      <c r="B90" s="24">
        <v>42996</v>
      </c>
      <c r="C90" s="72">
        <f t="shared" si="4"/>
        <v>4.8082191780821919</v>
      </c>
      <c r="D90" s="63">
        <v>50</v>
      </c>
      <c r="E90" s="62" t="s">
        <v>2724</v>
      </c>
      <c r="F90" s="62" t="s">
        <v>194</v>
      </c>
      <c r="G90" s="62" t="s">
        <v>33</v>
      </c>
      <c r="H90" s="62" t="s">
        <v>34</v>
      </c>
      <c r="I90" s="62" t="s">
        <v>35</v>
      </c>
      <c r="J90" s="62" t="s">
        <v>25</v>
      </c>
      <c r="K90" s="62" t="s">
        <v>36</v>
      </c>
      <c r="L90" s="62" t="s">
        <v>2725</v>
      </c>
      <c r="M90" s="62" t="s">
        <v>28</v>
      </c>
      <c r="N90" s="62">
        <f t="shared" si="5"/>
        <v>9</v>
      </c>
      <c r="O90" s="24">
        <v>44760</v>
      </c>
      <c r="P90" s="24">
        <v>44751</v>
      </c>
      <c r="Q90" s="10" t="s">
        <v>106</v>
      </c>
      <c r="R90" s="33" t="s">
        <v>55</v>
      </c>
      <c r="S90" s="71" t="s">
        <v>47</v>
      </c>
    </row>
    <row r="91" spans="1:19" ht="50.1" customHeight="1">
      <c r="A91" s="64" t="s">
        <v>2726</v>
      </c>
      <c r="B91" s="65">
        <v>36211</v>
      </c>
      <c r="C91" s="72">
        <f t="shared" si="4"/>
        <v>23.397260273972602</v>
      </c>
      <c r="D91" s="66">
        <v>52</v>
      </c>
      <c r="E91" s="64" t="s">
        <v>2727</v>
      </c>
      <c r="F91" s="64" t="s">
        <v>313</v>
      </c>
      <c r="G91" s="64" t="s">
        <v>33</v>
      </c>
      <c r="H91" s="64" t="s">
        <v>42</v>
      </c>
      <c r="I91" s="64" t="s">
        <v>35</v>
      </c>
      <c r="J91" s="64" t="s">
        <v>25</v>
      </c>
      <c r="K91" s="64" t="s">
        <v>104</v>
      </c>
      <c r="L91" s="64" t="s">
        <v>2728</v>
      </c>
      <c r="M91" s="64" t="s">
        <v>28</v>
      </c>
      <c r="N91" s="62">
        <f t="shared" si="5"/>
        <v>2</v>
      </c>
      <c r="O91" s="65">
        <v>44753</v>
      </c>
      <c r="P91" s="65">
        <v>44751</v>
      </c>
      <c r="Q91" s="10" t="s">
        <v>125</v>
      </c>
      <c r="R91" s="33">
        <v>9</v>
      </c>
      <c r="S91" s="71" t="s">
        <v>126</v>
      </c>
    </row>
    <row r="92" spans="1:19" ht="50.1" customHeight="1">
      <c r="A92" s="62" t="s">
        <v>2729</v>
      </c>
      <c r="B92" s="24">
        <v>44662</v>
      </c>
      <c r="C92" s="72">
        <f t="shared" si="4"/>
        <v>0.24383561643835616</v>
      </c>
      <c r="D92" s="63">
        <v>25</v>
      </c>
      <c r="E92" s="62" t="s">
        <v>2730</v>
      </c>
      <c r="F92" s="62" t="s">
        <v>21</v>
      </c>
      <c r="G92" s="62" t="s">
        <v>33</v>
      </c>
      <c r="H92" s="62" t="s">
        <v>51</v>
      </c>
      <c r="I92" s="62" t="s">
        <v>35</v>
      </c>
      <c r="J92" s="62" t="s">
        <v>300</v>
      </c>
      <c r="K92" s="62" t="s">
        <v>26</v>
      </c>
      <c r="L92" s="62" t="s">
        <v>2731</v>
      </c>
      <c r="M92" s="62" t="s">
        <v>28</v>
      </c>
      <c r="N92" s="62">
        <f t="shared" si="5"/>
        <v>2</v>
      </c>
      <c r="O92" s="24">
        <v>44753</v>
      </c>
      <c r="P92" s="24">
        <v>44751</v>
      </c>
      <c r="Q92" s="10" t="s">
        <v>38</v>
      </c>
      <c r="R92" s="33" t="s">
        <v>1711</v>
      </c>
      <c r="S92" s="71" t="s">
        <v>39</v>
      </c>
    </row>
    <row r="93" spans="1:19" ht="50.1" customHeight="1">
      <c r="A93" s="64" t="s">
        <v>2732</v>
      </c>
      <c r="B93" s="65">
        <v>44459</v>
      </c>
      <c r="C93" s="72">
        <f t="shared" si="4"/>
        <v>0.8</v>
      </c>
      <c r="D93" s="66">
        <v>55</v>
      </c>
      <c r="E93" s="64" t="s">
        <v>2733</v>
      </c>
      <c r="F93" s="64" t="s">
        <v>80</v>
      </c>
      <c r="G93" s="64" t="s">
        <v>33</v>
      </c>
      <c r="H93" s="64" t="s">
        <v>250</v>
      </c>
      <c r="I93" s="64" t="s">
        <v>35</v>
      </c>
      <c r="J93" s="64" t="s">
        <v>249</v>
      </c>
      <c r="K93" s="64" t="s">
        <v>26</v>
      </c>
      <c r="L93" s="64" t="s">
        <v>2734</v>
      </c>
      <c r="M93" s="64" t="s">
        <v>28</v>
      </c>
      <c r="N93" s="62">
        <f t="shared" si="5"/>
        <v>13</v>
      </c>
      <c r="O93" s="65">
        <v>44764</v>
      </c>
      <c r="P93" s="65">
        <v>44751</v>
      </c>
      <c r="Q93" s="10" t="s">
        <v>182</v>
      </c>
      <c r="R93" s="33" t="s">
        <v>55</v>
      </c>
      <c r="S93" s="71" t="s">
        <v>47</v>
      </c>
    </row>
    <row r="94" spans="1:19" ht="50.1" customHeight="1">
      <c r="A94" s="64" t="s">
        <v>2735</v>
      </c>
      <c r="B94" s="65">
        <v>44697</v>
      </c>
      <c r="C94" s="72">
        <f t="shared" si="4"/>
        <v>0.14794520547945206</v>
      </c>
      <c r="D94" s="66">
        <v>32</v>
      </c>
      <c r="E94" s="64" t="s">
        <v>2736</v>
      </c>
      <c r="F94" s="64" t="s">
        <v>80</v>
      </c>
      <c r="G94" s="64" t="s">
        <v>33</v>
      </c>
      <c r="H94" s="64" t="s">
        <v>51</v>
      </c>
      <c r="I94" s="64" t="s">
        <v>35</v>
      </c>
      <c r="J94" s="64" t="s">
        <v>230</v>
      </c>
      <c r="K94" s="64" t="s">
        <v>26</v>
      </c>
      <c r="L94" s="64" t="s">
        <v>2737</v>
      </c>
      <c r="M94" s="64" t="s">
        <v>28</v>
      </c>
      <c r="N94" s="62">
        <f t="shared" si="5"/>
        <v>5</v>
      </c>
      <c r="O94" s="65">
        <v>44756</v>
      </c>
      <c r="P94" s="65">
        <v>44751</v>
      </c>
      <c r="Q94" s="10" t="s">
        <v>38</v>
      </c>
      <c r="R94" s="33" t="s">
        <v>1711</v>
      </c>
      <c r="S94" s="71" t="s">
        <v>39</v>
      </c>
    </row>
    <row r="95" spans="1:19" ht="50.1" customHeight="1">
      <c r="A95" s="62" t="s">
        <v>2738</v>
      </c>
      <c r="B95" s="24">
        <v>44536</v>
      </c>
      <c r="C95" s="72">
        <f t="shared" si="4"/>
        <v>0.58904109589041098</v>
      </c>
      <c r="D95" s="63">
        <v>34</v>
      </c>
      <c r="E95" s="62" t="s">
        <v>2739</v>
      </c>
      <c r="F95" s="62" t="s">
        <v>80</v>
      </c>
      <c r="G95" s="62" t="s">
        <v>33</v>
      </c>
      <c r="H95" s="62" t="s">
        <v>51</v>
      </c>
      <c r="I95" s="62" t="s">
        <v>35</v>
      </c>
      <c r="J95" s="62" t="s">
        <v>25</v>
      </c>
      <c r="K95" s="62" t="s">
        <v>36</v>
      </c>
      <c r="L95" s="62" t="s">
        <v>2740</v>
      </c>
      <c r="M95" s="62" t="s">
        <v>28</v>
      </c>
      <c r="N95" s="62">
        <f t="shared" si="5"/>
        <v>5</v>
      </c>
      <c r="O95" s="24">
        <v>44756</v>
      </c>
      <c r="P95" s="24">
        <v>44751</v>
      </c>
      <c r="Q95" s="10" t="s">
        <v>125</v>
      </c>
      <c r="R95" s="33">
        <v>2</v>
      </c>
      <c r="S95" s="71" t="s">
        <v>126</v>
      </c>
    </row>
    <row r="96" spans="1:19" ht="50.1" customHeight="1">
      <c r="A96" s="62" t="s">
        <v>2741</v>
      </c>
      <c r="B96" s="24">
        <v>44368</v>
      </c>
      <c r="C96" s="72">
        <f t="shared" si="4"/>
        <v>1.0493150684931507</v>
      </c>
      <c r="D96" s="63">
        <v>46</v>
      </c>
      <c r="E96" s="62" t="s">
        <v>2742</v>
      </c>
      <c r="F96" s="62" t="s">
        <v>317</v>
      </c>
      <c r="G96" s="62" t="s">
        <v>33</v>
      </c>
      <c r="H96" s="62" t="s">
        <v>51</v>
      </c>
      <c r="I96" s="62" t="s">
        <v>35</v>
      </c>
      <c r="J96" s="62" t="s">
        <v>123</v>
      </c>
      <c r="K96" s="62"/>
      <c r="L96" s="62" t="s">
        <v>2743</v>
      </c>
      <c r="M96" s="62" t="s">
        <v>28</v>
      </c>
      <c r="N96" s="62">
        <f t="shared" si="5"/>
        <v>29</v>
      </c>
      <c r="O96" s="24">
        <v>44780</v>
      </c>
      <c r="P96" s="24">
        <v>44751</v>
      </c>
      <c r="Q96" s="10" t="s">
        <v>106</v>
      </c>
      <c r="R96" s="33" t="s">
        <v>55</v>
      </c>
      <c r="S96" s="71" t="s">
        <v>47</v>
      </c>
    </row>
    <row r="97" spans="1:19" ht="50.1" customHeight="1">
      <c r="A97" s="64" t="s">
        <v>2744</v>
      </c>
      <c r="B97" s="65">
        <v>43873</v>
      </c>
      <c r="C97" s="72">
        <f t="shared" si="4"/>
        <v>2.4054794520547946</v>
      </c>
      <c r="D97" s="66">
        <v>38</v>
      </c>
      <c r="E97" s="64" t="s">
        <v>2745</v>
      </c>
      <c r="F97" s="64" t="s">
        <v>194</v>
      </c>
      <c r="G97" s="64" t="s">
        <v>22</v>
      </c>
      <c r="H97" s="64" t="s">
        <v>23</v>
      </c>
      <c r="I97" s="64" t="s">
        <v>35</v>
      </c>
      <c r="J97" s="64" t="s">
        <v>1482</v>
      </c>
      <c r="K97" s="64" t="s">
        <v>36</v>
      </c>
      <c r="L97" s="64" t="s">
        <v>2746</v>
      </c>
      <c r="M97" s="64" t="s">
        <v>28</v>
      </c>
      <c r="N97" s="62">
        <f t="shared" si="5"/>
        <v>20</v>
      </c>
      <c r="O97" s="65">
        <v>44771</v>
      </c>
      <c r="P97" s="65">
        <v>44751</v>
      </c>
      <c r="Q97" s="10" t="s">
        <v>29</v>
      </c>
      <c r="R97" s="33">
        <v>1</v>
      </c>
      <c r="S97" s="71" t="s">
        <v>30</v>
      </c>
    </row>
    <row r="98" spans="1:19" ht="50.1" customHeight="1">
      <c r="A98" s="64" t="s">
        <v>2747</v>
      </c>
      <c r="B98" s="65">
        <v>43262</v>
      </c>
      <c r="C98" s="72">
        <f t="shared" ref="C98:C129" si="6">(P98-B98)/365</f>
        <v>4.0821917808219181</v>
      </c>
      <c r="D98" s="66">
        <v>23</v>
      </c>
      <c r="E98" s="64" t="s">
        <v>2748</v>
      </c>
      <c r="F98" s="64" t="s">
        <v>194</v>
      </c>
      <c r="G98" s="64" t="s">
        <v>33</v>
      </c>
      <c r="H98" s="64" t="s">
        <v>51</v>
      </c>
      <c r="I98" s="64" t="s">
        <v>35</v>
      </c>
      <c r="J98" s="64" t="s">
        <v>25</v>
      </c>
      <c r="K98" s="64" t="s">
        <v>36</v>
      </c>
      <c r="L98" s="64" t="s">
        <v>2749</v>
      </c>
      <c r="M98" s="64" t="s">
        <v>28</v>
      </c>
      <c r="N98" s="62">
        <f t="shared" ref="N98:N129" si="7">O98-P98</f>
        <v>11</v>
      </c>
      <c r="O98" s="65">
        <v>44763</v>
      </c>
      <c r="P98" s="65">
        <v>44752</v>
      </c>
      <c r="Q98" s="10" t="s">
        <v>285</v>
      </c>
      <c r="R98" s="33" t="s">
        <v>55</v>
      </c>
      <c r="S98" s="71" t="s">
        <v>47</v>
      </c>
    </row>
    <row r="99" spans="1:19" ht="50.1" customHeight="1">
      <c r="A99" s="62" t="s">
        <v>2750</v>
      </c>
      <c r="B99" s="24">
        <v>39636</v>
      </c>
      <c r="C99" s="72">
        <f t="shared" si="6"/>
        <v>14.016438356164384</v>
      </c>
      <c r="D99" s="63">
        <v>48</v>
      </c>
      <c r="E99" s="62" t="s">
        <v>2751</v>
      </c>
      <c r="F99" s="62" t="s">
        <v>80</v>
      </c>
      <c r="G99" s="62" t="s">
        <v>33</v>
      </c>
      <c r="H99" s="62" t="s">
        <v>51</v>
      </c>
      <c r="I99" s="62" t="s">
        <v>35</v>
      </c>
      <c r="J99" s="62" t="s">
        <v>2752</v>
      </c>
      <c r="K99" s="62" t="s">
        <v>26</v>
      </c>
      <c r="L99" s="62" t="s">
        <v>2753</v>
      </c>
      <c r="M99" s="62" t="s">
        <v>28</v>
      </c>
      <c r="N99" s="62">
        <f t="shared" si="7"/>
        <v>1</v>
      </c>
      <c r="O99" s="24">
        <v>44753</v>
      </c>
      <c r="P99" s="24">
        <v>44752</v>
      </c>
      <c r="Q99" s="10" t="s">
        <v>2625</v>
      </c>
      <c r="R99" s="33" t="s">
        <v>55</v>
      </c>
      <c r="S99" s="71" t="s">
        <v>47</v>
      </c>
    </row>
    <row r="100" spans="1:19" ht="50.1" customHeight="1">
      <c r="A100" s="62" t="s">
        <v>2754</v>
      </c>
      <c r="B100" s="24">
        <v>44487</v>
      </c>
      <c r="C100" s="72">
        <f t="shared" si="6"/>
        <v>0.72602739726027399</v>
      </c>
      <c r="D100" s="63">
        <v>38</v>
      </c>
      <c r="E100" s="62" t="s">
        <v>2755</v>
      </c>
      <c r="F100" s="62" t="s">
        <v>80</v>
      </c>
      <c r="G100" s="62" t="s">
        <v>33</v>
      </c>
      <c r="H100" s="62" t="s">
        <v>73</v>
      </c>
      <c r="I100" s="62" t="s">
        <v>35</v>
      </c>
      <c r="J100" s="62" t="s">
        <v>25</v>
      </c>
      <c r="K100" s="62" t="s">
        <v>36</v>
      </c>
      <c r="L100" s="62" t="s">
        <v>2756</v>
      </c>
      <c r="M100" s="62" t="s">
        <v>28</v>
      </c>
      <c r="N100" s="62">
        <f t="shared" si="7"/>
        <v>3</v>
      </c>
      <c r="O100" s="24">
        <v>44755</v>
      </c>
      <c r="P100" s="24">
        <v>44752</v>
      </c>
      <c r="Q100" s="10" t="s">
        <v>650</v>
      </c>
      <c r="R100" s="33" t="s">
        <v>651</v>
      </c>
      <c r="S100" s="71" t="s">
        <v>2147</v>
      </c>
    </row>
    <row r="101" spans="1:19" ht="50.1" customHeight="1">
      <c r="A101" s="64" t="s">
        <v>2757</v>
      </c>
      <c r="B101" s="65">
        <v>43641</v>
      </c>
      <c r="C101" s="72">
        <f t="shared" si="6"/>
        <v>3.043835616438356</v>
      </c>
      <c r="D101" s="66">
        <v>25</v>
      </c>
      <c r="E101" s="64" t="s">
        <v>2758</v>
      </c>
      <c r="F101" s="64" t="s">
        <v>80</v>
      </c>
      <c r="G101" s="64" t="s">
        <v>33</v>
      </c>
      <c r="H101" s="64" t="s">
        <v>42</v>
      </c>
      <c r="I101" s="64" t="s">
        <v>35</v>
      </c>
      <c r="J101" s="64" t="s">
        <v>25</v>
      </c>
      <c r="K101" s="64" t="s">
        <v>26</v>
      </c>
      <c r="L101" s="64" t="s">
        <v>2759</v>
      </c>
      <c r="M101" s="64" t="s">
        <v>28</v>
      </c>
      <c r="N101" s="62">
        <f t="shared" si="7"/>
        <v>15</v>
      </c>
      <c r="O101" s="65">
        <v>44767</v>
      </c>
      <c r="P101" s="65">
        <v>44752</v>
      </c>
      <c r="Q101" s="10" t="s">
        <v>125</v>
      </c>
      <c r="R101" s="33">
        <v>2</v>
      </c>
      <c r="S101" s="71" t="s">
        <v>126</v>
      </c>
    </row>
    <row r="102" spans="1:19" ht="50.1" customHeight="1">
      <c r="A102" s="62" t="s">
        <v>2760</v>
      </c>
      <c r="B102" s="24">
        <v>44697</v>
      </c>
      <c r="C102" s="72">
        <f t="shared" si="6"/>
        <v>0.15068493150684931</v>
      </c>
      <c r="D102" s="63">
        <v>26</v>
      </c>
      <c r="E102" s="62" t="s">
        <v>2761</v>
      </c>
      <c r="F102" s="62" t="s">
        <v>344</v>
      </c>
      <c r="G102" s="62" t="s">
        <v>33</v>
      </c>
      <c r="H102" s="62" t="s">
        <v>81</v>
      </c>
      <c r="I102" s="62" t="s">
        <v>35</v>
      </c>
      <c r="J102" s="62" t="s">
        <v>25</v>
      </c>
      <c r="K102" s="62" t="s">
        <v>26</v>
      </c>
      <c r="L102" s="62" t="s">
        <v>2762</v>
      </c>
      <c r="M102" s="62" t="s">
        <v>28</v>
      </c>
      <c r="N102" s="62">
        <f t="shared" si="7"/>
        <v>26</v>
      </c>
      <c r="O102" s="24">
        <v>44778</v>
      </c>
      <c r="P102" s="24">
        <v>44752</v>
      </c>
      <c r="Q102" s="10" t="s">
        <v>125</v>
      </c>
      <c r="R102" s="33">
        <v>9</v>
      </c>
      <c r="S102" s="71" t="s">
        <v>126</v>
      </c>
    </row>
    <row r="103" spans="1:19" ht="50.1" customHeight="1">
      <c r="A103" s="64" t="s">
        <v>2763</v>
      </c>
      <c r="B103" s="65">
        <v>43522</v>
      </c>
      <c r="C103" s="72">
        <f t="shared" si="6"/>
        <v>3.3726027397260272</v>
      </c>
      <c r="D103" s="66">
        <v>25</v>
      </c>
      <c r="E103" s="64" t="s">
        <v>2764</v>
      </c>
      <c r="F103" s="64" t="s">
        <v>579</v>
      </c>
      <c r="G103" s="64" t="s">
        <v>33</v>
      </c>
      <c r="H103" s="64" t="s">
        <v>51</v>
      </c>
      <c r="I103" s="64" t="s">
        <v>35</v>
      </c>
      <c r="J103" s="64" t="s">
        <v>25</v>
      </c>
      <c r="K103" s="64" t="s">
        <v>26</v>
      </c>
      <c r="L103" s="64" t="s">
        <v>2765</v>
      </c>
      <c r="M103" s="64" t="s">
        <v>28</v>
      </c>
      <c r="N103" s="62">
        <f t="shared" si="7"/>
        <v>11</v>
      </c>
      <c r="O103" s="65">
        <v>44764</v>
      </c>
      <c r="P103" s="65">
        <v>44753</v>
      </c>
      <c r="Q103" s="10" t="s">
        <v>650</v>
      </c>
      <c r="R103" s="33">
        <v>4</v>
      </c>
      <c r="S103" s="71" t="s">
        <v>97</v>
      </c>
    </row>
    <row r="104" spans="1:19" ht="50.1" customHeight="1">
      <c r="A104" s="64" t="s">
        <v>2766</v>
      </c>
      <c r="B104" s="65">
        <v>36864</v>
      </c>
      <c r="C104" s="72">
        <f t="shared" si="6"/>
        <v>21.613698630136987</v>
      </c>
      <c r="D104" s="66">
        <v>48</v>
      </c>
      <c r="E104" s="64" t="s">
        <v>2767</v>
      </c>
      <c r="F104" s="64" t="s">
        <v>50</v>
      </c>
      <c r="G104" s="64" t="s">
        <v>33</v>
      </c>
      <c r="H104" s="64" t="s">
        <v>42</v>
      </c>
      <c r="I104" s="64" t="s">
        <v>35</v>
      </c>
      <c r="J104" s="64" t="s">
        <v>163</v>
      </c>
      <c r="K104" s="64" t="s">
        <v>26</v>
      </c>
      <c r="L104" s="64" t="s">
        <v>2768</v>
      </c>
      <c r="M104" s="64" t="s">
        <v>28</v>
      </c>
      <c r="N104" s="62">
        <f t="shared" si="7"/>
        <v>3</v>
      </c>
      <c r="O104" s="65">
        <v>44756</v>
      </c>
      <c r="P104" s="65">
        <v>44753</v>
      </c>
      <c r="Q104" s="10" t="s">
        <v>125</v>
      </c>
      <c r="R104" s="33">
        <v>2</v>
      </c>
      <c r="S104" s="71" t="s">
        <v>126</v>
      </c>
    </row>
    <row r="105" spans="1:19" ht="50.1" customHeight="1">
      <c r="A105" s="62" t="s">
        <v>2769</v>
      </c>
      <c r="B105" s="24">
        <v>39489</v>
      </c>
      <c r="C105" s="72">
        <f t="shared" si="6"/>
        <v>14.421917808219177</v>
      </c>
      <c r="D105" s="63">
        <v>44</v>
      </c>
      <c r="E105" s="62" t="s">
        <v>2770</v>
      </c>
      <c r="F105" s="62" t="s">
        <v>80</v>
      </c>
      <c r="G105" s="62" t="s">
        <v>33</v>
      </c>
      <c r="H105" s="62" t="s">
        <v>51</v>
      </c>
      <c r="I105" s="62" t="s">
        <v>35</v>
      </c>
      <c r="J105" s="62" t="s">
        <v>249</v>
      </c>
      <c r="K105" s="62" t="s">
        <v>250</v>
      </c>
      <c r="L105" s="62" t="s">
        <v>2771</v>
      </c>
      <c r="M105" s="62" t="s">
        <v>28</v>
      </c>
      <c r="N105" s="62">
        <f t="shared" si="7"/>
        <v>25</v>
      </c>
      <c r="O105" s="24">
        <v>44778</v>
      </c>
      <c r="P105" s="24">
        <v>44753</v>
      </c>
      <c r="Q105" s="10" t="s">
        <v>38</v>
      </c>
      <c r="R105" s="33" t="s">
        <v>2596</v>
      </c>
      <c r="S105" s="71" t="s">
        <v>39</v>
      </c>
    </row>
    <row r="106" spans="1:19" ht="50.1" customHeight="1">
      <c r="A106" s="62" t="s">
        <v>2772</v>
      </c>
      <c r="B106" s="24">
        <v>35030</v>
      </c>
      <c r="C106" s="72">
        <f t="shared" si="6"/>
        <v>26.641095890410959</v>
      </c>
      <c r="D106" s="63">
        <v>46</v>
      </c>
      <c r="E106" s="62" t="s">
        <v>2773</v>
      </c>
      <c r="F106" s="62" t="s">
        <v>275</v>
      </c>
      <c r="G106" s="62" t="s">
        <v>33</v>
      </c>
      <c r="H106" s="62" t="s">
        <v>51</v>
      </c>
      <c r="I106" s="62" t="s">
        <v>35</v>
      </c>
      <c r="J106" s="62" t="s">
        <v>25</v>
      </c>
      <c r="K106" s="62" t="s">
        <v>26</v>
      </c>
      <c r="L106" s="62" t="s">
        <v>2774</v>
      </c>
      <c r="M106" s="62" t="s">
        <v>28</v>
      </c>
      <c r="N106" s="62">
        <f t="shared" si="7"/>
        <v>9</v>
      </c>
      <c r="O106" s="24">
        <v>44763</v>
      </c>
      <c r="P106" s="24">
        <v>44754</v>
      </c>
      <c r="Q106" s="10" t="s">
        <v>38</v>
      </c>
      <c r="R106" s="33" t="s">
        <v>2596</v>
      </c>
      <c r="S106" s="71" t="s">
        <v>39</v>
      </c>
    </row>
    <row r="107" spans="1:19" ht="50.1" customHeight="1">
      <c r="A107" s="62" t="s">
        <v>2775</v>
      </c>
      <c r="B107" s="24">
        <v>42142</v>
      </c>
      <c r="C107" s="72">
        <f t="shared" si="6"/>
        <v>7.1561643835616442</v>
      </c>
      <c r="D107" s="63">
        <v>26</v>
      </c>
      <c r="E107" s="62" t="s">
        <v>2776</v>
      </c>
      <c r="F107" s="62" t="s">
        <v>202</v>
      </c>
      <c r="G107" s="62" t="s">
        <v>33</v>
      </c>
      <c r="H107" s="62" t="s">
        <v>51</v>
      </c>
      <c r="I107" s="62" t="s">
        <v>35</v>
      </c>
      <c r="J107" s="62" t="s">
        <v>25</v>
      </c>
      <c r="K107" s="62" t="s">
        <v>26</v>
      </c>
      <c r="L107" s="62" t="s">
        <v>2777</v>
      </c>
      <c r="M107" s="62" t="s">
        <v>28</v>
      </c>
      <c r="N107" s="62">
        <f t="shared" si="7"/>
        <v>10</v>
      </c>
      <c r="O107" s="24">
        <v>44764</v>
      </c>
      <c r="P107" s="24">
        <v>44754</v>
      </c>
      <c r="Q107" s="10" t="s">
        <v>38</v>
      </c>
      <c r="R107" s="33" t="s">
        <v>2596</v>
      </c>
      <c r="S107" s="71" t="s">
        <v>39</v>
      </c>
    </row>
    <row r="108" spans="1:19" ht="50.1" customHeight="1">
      <c r="A108" s="64" t="s">
        <v>2778</v>
      </c>
      <c r="B108" s="65">
        <v>42870</v>
      </c>
      <c r="C108" s="72">
        <f t="shared" si="6"/>
        <v>5.161643835616438</v>
      </c>
      <c r="D108" s="66">
        <v>34</v>
      </c>
      <c r="E108" s="64" t="s">
        <v>2779</v>
      </c>
      <c r="F108" s="64" t="s">
        <v>202</v>
      </c>
      <c r="G108" s="64" t="s">
        <v>33</v>
      </c>
      <c r="H108" s="64" t="s">
        <v>51</v>
      </c>
      <c r="I108" s="64" t="s">
        <v>35</v>
      </c>
      <c r="J108" s="64" t="s">
        <v>213</v>
      </c>
      <c r="K108" s="64" t="s">
        <v>26</v>
      </c>
      <c r="L108" s="64" t="s">
        <v>2780</v>
      </c>
      <c r="M108" s="64" t="s">
        <v>28</v>
      </c>
      <c r="N108" s="62">
        <f t="shared" si="7"/>
        <v>24</v>
      </c>
      <c r="O108" s="65">
        <v>44778</v>
      </c>
      <c r="P108" s="65">
        <v>44754</v>
      </c>
      <c r="Q108" s="10" t="s">
        <v>2491</v>
      </c>
      <c r="R108" s="33" t="s">
        <v>55</v>
      </c>
      <c r="S108" s="71" t="s">
        <v>47</v>
      </c>
    </row>
    <row r="109" spans="1:19" ht="50.1" customHeight="1">
      <c r="A109" s="64" t="s">
        <v>2781</v>
      </c>
      <c r="B109" s="65">
        <v>43003</v>
      </c>
      <c r="C109" s="72">
        <f t="shared" si="6"/>
        <v>4.8</v>
      </c>
      <c r="D109" s="66">
        <v>47</v>
      </c>
      <c r="E109" s="64" t="s">
        <v>2782</v>
      </c>
      <c r="F109" s="64" t="s">
        <v>21</v>
      </c>
      <c r="G109" s="64" t="s">
        <v>33</v>
      </c>
      <c r="H109" s="64" t="s">
        <v>51</v>
      </c>
      <c r="I109" s="64" t="s">
        <v>35</v>
      </c>
      <c r="J109" s="64" t="s">
        <v>150</v>
      </c>
      <c r="K109" s="64" t="s">
        <v>26</v>
      </c>
      <c r="L109" s="64" t="s">
        <v>2783</v>
      </c>
      <c r="M109" s="64" t="s">
        <v>28</v>
      </c>
      <c r="N109" s="62">
        <f t="shared" si="7"/>
        <v>1</v>
      </c>
      <c r="O109" s="65">
        <v>44756</v>
      </c>
      <c r="P109" s="65">
        <v>44755</v>
      </c>
      <c r="Q109" s="10" t="s">
        <v>439</v>
      </c>
      <c r="R109" s="33" t="s">
        <v>55</v>
      </c>
      <c r="S109" s="71" t="s">
        <v>604</v>
      </c>
    </row>
    <row r="110" spans="1:19" ht="50.1" customHeight="1">
      <c r="A110" s="62" t="s">
        <v>2784</v>
      </c>
      <c r="B110" s="24">
        <v>44438</v>
      </c>
      <c r="C110" s="72">
        <f t="shared" si="6"/>
        <v>0.86849315068493149</v>
      </c>
      <c r="D110" s="63">
        <v>40</v>
      </c>
      <c r="E110" s="62" t="s">
        <v>2785</v>
      </c>
      <c r="F110" s="62" t="s">
        <v>58</v>
      </c>
      <c r="G110" s="62" t="s">
        <v>33</v>
      </c>
      <c r="H110" s="62" t="s">
        <v>51</v>
      </c>
      <c r="I110" s="62" t="s">
        <v>35</v>
      </c>
      <c r="J110" s="62" t="s">
        <v>213</v>
      </c>
      <c r="K110" s="62" t="s">
        <v>26</v>
      </c>
      <c r="L110" s="62" t="s">
        <v>2786</v>
      </c>
      <c r="M110" s="62" t="s">
        <v>28</v>
      </c>
      <c r="N110" s="62">
        <f t="shared" si="7"/>
        <v>26</v>
      </c>
      <c r="O110" s="24">
        <v>44781</v>
      </c>
      <c r="P110" s="24">
        <v>44755</v>
      </c>
      <c r="Q110" s="10" t="s">
        <v>302</v>
      </c>
      <c r="R110" s="33" t="s">
        <v>55</v>
      </c>
      <c r="S110" s="71" t="s">
        <v>303</v>
      </c>
    </row>
    <row r="111" spans="1:19" ht="50.1" customHeight="1">
      <c r="A111" s="62" t="s">
        <v>2787</v>
      </c>
      <c r="B111" s="24">
        <v>35359</v>
      </c>
      <c r="C111" s="72">
        <f t="shared" si="6"/>
        <v>25.742465753424657</v>
      </c>
      <c r="D111" s="63">
        <v>66</v>
      </c>
      <c r="E111" s="62" t="s">
        <v>2788</v>
      </c>
      <c r="F111" s="62" t="s">
        <v>178</v>
      </c>
      <c r="G111" s="62" t="s">
        <v>33</v>
      </c>
      <c r="H111" s="62" t="s">
        <v>42</v>
      </c>
      <c r="I111" s="62" t="s">
        <v>35</v>
      </c>
      <c r="J111" s="62" t="s">
        <v>25</v>
      </c>
      <c r="K111" s="62" t="s">
        <v>36</v>
      </c>
      <c r="L111" s="62" t="s">
        <v>2789</v>
      </c>
      <c r="M111" s="62" t="s">
        <v>28</v>
      </c>
      <c r="N111" s="62">
        <f t="shared" si="7"/>
        <v>5</v>
      </c>
      <c r="O111" s="24">
        <v>44760</v>
      </c>
      <c r="P111" s="24">
        <v>44755</v>
      </c>
      <c r="Q111" s="10" t="s">
        <v>221</v>
      </c>
      <c r="R111" s="33" t="s">
        <v>55</v>
      </c>
      <c r="S111" s="71" t="s">
        <v>47</v>
      </c>
    </row>
    <row r="112" spans="1:19" ht="50.1" customHeight="1">
      <c r="A112" s="62" t="s">
        <v>2790</v>
      </c>
      <c r="B112" s="24">
        <v>44690</v>
      </c>
      <c r="C112" s="72">
        <f t="shared" si="6"/>
        <v>0.17808219178082191</v>
      </c>
      <c r="D112" s="63">
        <v>66</v>
      </c>
      <c r="E112" s="62" t="s">
        <v>2791</v>
      </c>
      <c r="F112" s="62" t="s">
        <v>80</v>
      </c>
      <c r="G112" s="62" t="s">
        <v>400</v>
      </c>
      <c r="H112" s="62" t="s">
        <v>437</v>
      </c>
      <c r="I112" s="62" t="s">
        <v>35</v>
      </c>
      <c r="J112" s="62" t="s">
        <v>300</v>
      </c>
      <c r="K112" s="62" t="s">
        <v>26</v>
      </c>
      <c r="L112" s="62" t="s">
        <v>2792</v>
      </c>
      <c r="M112" s="62" t="s">
        <v>28</v>
      </c>
      <c r="N112" s="62">
        <f t="shared" si="7"/>
        <v>23</v>
      </c>
      <c r="O112" s="24">
        <v>44778</v>
      </c>
      <c r="P112" s="24">
        <v>44755</v>
      </c>
      <c r="Q112" s="10" t="s">
        <v>2376</v>
      </c>
      <c r="R112" s="33" t="s">
        <v>55</v>
      </c>
      <c r="S112" s="71" t="s">
        <v>47</v>
      </c>
    </row>
    <row r="113" spans="1:19" ht="50.1" customHeight="1">
      <c r="A113" s="62" t="s">
        <v>2793</v>
      </c>
      <c r="B113" s="24">
        <v>43038</v>
      </c>
      <c r="C113" s="72">
        <f t="shared" si="6"/>
        <v>4.7068493150684931</v>
      </c>
      <c r="D113" s="63">
        <v>30</v>
      </c>
      <c r="E113" s="62" t="s">
        <v>1761</v>
      </c>
      <c r="F113" s="62" t="s">
        <v>148</v>
      </c>
      <c r="G113" s="62" t="s">
        <v>33</v>
      </c>
      <c r="H113" s="62" t="s">
        <v>73</v>
      </c>
      <c r="I113" s="62" t="s">
        <v>35</v>
      </c>
      <c r="J113" s="62" t="s">
        <v>25</v>
      </c>
      <c r="K113" s="62" t="s">
        <v>36</v>
      </c>
      <c r="L113" s="62" t="s">
        <v>2794</v>
      </c>
      <c r="M113" s="62" t="s">
        <v>28</v>
      </c>
      <c r="N113" s="62">
        <f t="shared" si="7"/>
        <v>6</v>
      </c>
      <c r="O113" s="24">
        <v>44762</v>
      </c>
      <c r="P113" s="24">
        <v>44756</v>
      </c>
      <c r="Q113" s="10" t="s">
        <v>650</v>
      </c>
      <c r="R113" s="33" t="s">
        <v>2180</v>
      </c>
      <c r="S113" s="71" t="s">
        <v>2147</v>
      </c>
    </row>
    <row r="114" spans="1:19" ht="50.1" customHeight="1">
      <c r="A114" s="64" t="s">
        <v>2795</v>
      </c>
      <c r="B114" s="65">
        <v>34092</v>
      </c>
      <c r="C114" s="72">
        <f t="shared" si="6"/>
        <v>29.216438356164385</v>
      </c>
      <c r="D114" s="66">
        <v>53</v>
      </c>
      <c r="E114" s="64" t="s">
        <v>2796</v>
      </c>
      <c r="F114" s="64" t="s">
        <v>178</v>
      </c>
      <c r="G114" s="64" t="s">
        <v>551</v>
      </c>
      <c r="H114" s="64" t="s">
        <v>2797</v>
      </c>
      <c r="I114" s="64" t="s">
        <v>35</v>
      </c>
      <c r="J114" s="64" t="s">
        <v>86</v>
      </c>
      <c r="K114" s="64" t="s">
        <v>36</v>
      </c>
      <c r="L114" s="64" t="s">
        <v>2798</v>
      </c>
      <c r="M114" s="64" t="s">
        <v>28</v>
      </c>
      <c r="N114" s="62">
        <f t="shared" si="7"/>
        <v>1</v>
      </c>
      <c r="O114" s="65">
        <v>44757</v>
      </c>
      <c r="P114" s="65">
        <v>44756</v>
      </c>
      <c r="Q114" s="10" t="s">
        <v>2510</v>
      </c>
      <c r="R114" s="33" t="s">
        <v>55</v>
      </c>
      <c r="S114" s="71" t="s">
        <v>47</v>
      </c>
    </row>
    <row r="115" spans="1:19" ht="50.1" customHeight="1">
      <c r="A115" s="62" t="s">
        <v>2799</v>
      </c>
      <c r="B115" s="24">
        <v>39167</v>
      </c>
      <c r="C115" s="72">
        <f t="shared" si="6"/>
        <v>15.315068493150685</v>
      </c>
      <c r="D115" s="63">
        <v>52</v>
      </c>
      <c r="E115" s="62" t="s">
        <v>2800</v>
      </c>
      <c r="F115" s="62" t="s">
        <v>103</v>
      </c>
      <c r="G115" s="62" t="s">
        <v>33</v>
      </c>
      <c r="H115" s="62" t="s">
        <v>51</v>
      </c>
      <c r="I115" s="62" t="s">
        <v>35</v>
      </c>
      <c r="J115" s="62" t="s">
        <v>300</v>
      </c>
      <c r="K115" s="62" t="s">
        <v>250</v>
      </c>
      <c r="L115" s="62" t="s">
        <v>2801</v>
      </c>
      <c r="M115" s="62" t="s">
        <v>28</v>
      </c>
      <c r="N115" s="62">
        <f t="shared" si="7"/>
        <v>0</v>
      </c>
      <c r="O115" s="24">
        <v>44757</v>
      </c>
      <c r="P115" s="24">
        <v>44757</v>
      </c>
      <c r="Q115" s="10" t="s">
        <v>2376</v>
      </c>
      <c r="R115" s="33" t="s">
        <v>55</v>
      </c>
      <c r="S115" s="71" t="s">
        <v>47</v>
      </c>
    </row>
    <row r="116" spans="1:19" ht="50.1" customHeight="1">
      <c r="A116" s="64" t="s">
        <v>2802</v>
      </c>
      <c r="B116" s="65">
        <v>44611</v>
      </c>
      <c r="C116" s="72">
        <f t="shared" si="6"/>
        <v>0.4</v>
      </c>
      <c r="D116" s="66">
        <v>61</v>
      </c>
      <c r="E116" s="64" t="s">
        <v>2803</v>
      </c>
      <c r="F116" s="64" t="s">
        <v>2804</v>
      </c>
      <c r="G116" s="64" t="s">
        <v>22</v>
      </c>
      <c r="H116" s="64" t="s">
        <v>173</v>
      </c>
      <c r="I116" s="64" t="s">
        <v>35</v>
      </c>
      <c r="J116" s="64" t="s">
        <v>300</v>
      </c>
      <c r="K116" s="64" t="s">
        <v>26</v>
      </c>
      <c r="L116" s="64" t="s">
        <v>2805</v>
      </c>
      <c r="M116" s="64" t="s">
        <v>28</v>
      </c>
      <c r="N116" s="62">
        <f t="shared" si="7"/>
        <v>14</v>
      </c>
      <c r="O116" s="65">
        <v>44771</v>
      </c>
      <c r="P116" s="65">
        <v>44757</v>
      </c>
      <c r="Q116" s="10" t="s">
        <v>66</v>
      </c>
      <c r="R116" s="33" t="s">
        <v>55</v>
      </c>
      <c r="S116" s="71" t="s">
        <v>69</v>
      </c>
    </row>
    <row r="117" spans="1:19" ht="50.1" customHeight="1">
      <c r="A117" s="62" t="s">
        <v>2806</v>
      </c>
      <c r="B117" s="24">
        <v>44473</v>
      </c>
      <c r="C117" s="72">
        <f t="shared" si="6"/>
        <v>0.77808219178082194</v>
      </c>
      <c r="D117" s="63">
        <v>20</v>
      </c>
      <c r="E117" s="62" t="s">
        <v>2807</v>
      </c>
      <c r="F117" s="62" t="s">
        <v>80</v>
      </c>
      <c r="G117" s="62" t="s">
        <v>400</v>
      </c>
      <c r="H117" s="62" t="s">
        <v>51</v>
      </c>
      <c r="I117" s="62" t="s">
        <v>35</v>
      </c>
      <c r="J117" s="62" t="s">
        <v>134</v>
      </c>
      <c r="K117" s="62" t="s">
        <v>104</v>
      </c>
      <c r="L117" s="62" t="s">
        <v>2808</v>
      </c>
      <c r="M117" s="62" t="s">
        <v>28</v>
      </c>
      <c r="N117" s="62">
        <f t="shared" si="7"/>
        <v>3</v>
      </c>
      <c r="O117" s="24">
        <v>44760</v>
      </c>
      <c r="P117" s="24">
        <v>44757</v>
      </c>
      <c r="Q117" s="10" t="s">
        <v>136</v>
      </c>
      <c r="R117" s="33" t="s">
        <v>55</v>
      </c>
      <c r="S117" s="71" t="s">
        <v>47</v>
      </c>
    </row>
    <row r="118" spans="1:19" ht="50.1" customHeight="1">
      <c r="A118" s="62" t="s">
        <v>2809</v>
      </c>
      <c r="B118" s="24">
        <v>38391</v>
      </c>
      <c r="C118" s="72">
        <f t="shared" si="6"/>
        <v>17.44109589041096</v>
      </c>
      <c r="D118" s="63">
        <v>44</v>
      </c>
      <c r="E118" s="62" t="s">
        <v>2810</v>
      </c>
      <c r="F118" s="62" t="s">
        <v>156</v>
      </c>
      <c r="G118" s="62" t="s">
        <v>33</v>
      </c>
      <c r="H118" s="62" t="s">
        <v>51</v>
      </c>
      <c r="I118" s="62" t="s">
        <v>35</v>
      </c>
      <c r="J118" s="62" t="s">
        <v>1482</v>
      </c>
      <c r="K118" s="62" t="s">
        <v>36</v>
      </c>
      <c r="L118" s="62" t="s">
        <v>2811</v>
      </c>
      <c r="M118" s="62" t="s">
        <v>28</v>
      </c>
      <c r="N118" s="62">
        <f t="shared" si="7"/>
        <v>19</v>
      </c>
      <c r="O118" s="24">
        <v>44776</v>
      </c>
      <c r="P118" s="24">
        <v>44757</v>
      </c>
      <c r="Q118" s="10" t="s">
        <v>650</v>
      </c>
      <c r="R118" s="33" t="s">
        <v>2180</v>
      </c>
      <c r="S118" s="71" t="s">
        <v>2147</v>
      </c>
    </row>
    <row r="119" spans="1:19" ht="50.1" customHeight="1">
      <c r="A119" s="64" t="s">
        <v>2812</v>
      </c>
      <c r="B119" s="65">
        <v>38978</v>
      </c>
      <c r="C119" s="72">
        <f t="shared" si="6"/>
        <v>15.832876712328767</v>
      </c>
      <c r="D119" s="66">
        <v>60</v>
      </c>
      <c r="E119" s="64" t="s">
        <v>2813</v>
      </c>
      <c r="F119" s="64" t="s">
        <v>80</v>
      </c>
      <c r="G119" s="64" t="s">
        <v>33</v>
      </c>
      <c r="H119" s="64" t="s">
        <v>42</v>
      </c>
      <c r="I119" s="64" t="s">
        <v>35</v>
      </c>
      <c r="J119" s="64" t="s">
        <v>25</v>
      </c>
      <c r="K119" s="64" t="s">
        <v>26</v>
      </c>
      <c r="L119" s="64" t="s">
        <v>2814</v>
      </c>
      <c r="M119" s="64" t="s">
        <v>28</v>
      </c>
      <c r="N119" s="62">
        <f t="shared" si="7"/>
        <v>7</v>
      </c>
      <c r="O119" s="65">
        <v>44764</v>
      </c>
      <c r="P119" s="65">
        <v>44757</v>
      </c>
      <c r="Q119" s="10" t="s">
        <v>125</v>
      </c>
      <c r="R119" s="33">
        <v>2</v>
      </c>
      <c r="S119" s="71" t="s">
        <v>126</v>
      </c>
    </row>
    <row r="120" spans="1:19" ht="50.1" customHeight="1">
      <c r="A120" s="64" t="s">
        <v>2815</v>
      </c>
      <c r="B120" s="65">
        <v>35207</v>
      </c>
      <c r="C120" s="72">
        <f t="shared" si="6"/>
        <v>26.164383561643834</v>
      </c>
      <c r="D120" s="66">
        <v>53</v>
      </c>
      <c r="E120" s="64" t="s">
        <v>2816</v>
      </c>
      <c r="F120" s="64" t="s">
        <v>80</v>
      </c>
      <c r="G120" s="64" t="s">
        <v>22</v>
      </c>
      <c r="H120" s="64" t="s">
        <v>788</v>
      </c>
      <c r="I120" s="64" t="s">
        <v>180</v>
      </c>
      <c r="J120" s="64" t="s">
        <v>213</v>
      </c>
      <c r="K120" s="64"/>
      <c r="L120" s="64" t="s">
        <v>2817</v>
      </c>
      <c r="M120" s="64" t="s">
        <v>28</v>
      </c>
      <c r="N120" s="62">
        <f t="shared" si="7"/>
        <v>13</v>
      </c>
      <c r="O120" s="65">
        <v>44770</v>
      </c>
      <c r="P120" s="65">
        <v>44757</v>
      </c>
      <c r="Q120" s="10" t="s">
        <v>29</v>
      </c>
      <c r="R120" s="33">
        <v>10</v>
      </c>
      <c r="S120" s="71" t="s">
        <v>47</v>
      </c>
    </row>
    <row r="121" spans="1:19" ht="50.1" customHeight="1">
      <c r="A121" s="64" t="s">
        <v>2818</v>
      </c>
      <c r="B121" s="65">
        <v>43556</v>
      </c>
      <c r="C121" s="72">
        <f t="shared" si="6"/>
        <v>3.2931506849315069</v>
      </c>
      <c r="D121" s="66">
        <v>28</v>
      </c>
      <c r="E121" s="64" t="s">
        <v>2819</v>
      </c>
      <c r="F121" s="64" t="s">
        <v>194</v>
      </c>
      <c r="G121" s="64" t="s">
        <v>33</v>
      </c>
      <c r="H121" s="64" t="s">
        <v>51</v>
      </c>
      <c r="I121" s="64" t="s">
        <v>35</v>
      </c>
      <c r="J121" s="64" t="s">
        <v>25</v>
      </c>
      <c r="K121" s="64" t="s">
        <v>36</v>
      </c>
      <c r="L121" s="64" t="s">
        <v>2820</v>
      </c>
      <c r="M121" s="64" t="s">
        <v>28</v>
      </c>
      <c r="N121" s="62">
        <f t="shared" si="7"/>
        <v>16</v>
      </c>
      <c r="O121" s="65">
        <v>44774</v>
      </c>
      <c r="P121" s="65">
        <v>44758</v>
      </c>
      <c r="Q121" s="10" t="s">
        <v>38</v>
      </c>
      <c r="R121" s="33" t="s">
        <v>2596</v>
      </c>
      <c r="S121" s="71" t="s">
        <v>39</v>
      </c>
    </row>
    <row r="122" spans="1:19" ht="50.1" customHeight="1">
      <c r="A122" s="64" t="s">
        <v>2821</v>
      </c>
      <c r="B122" s="65">
        <v>44620</v>
      </c>
      <c r="C122" s="72">
        <f t="shared" si="6"/>
        <v>0.37808219178082192</v>
      </c>
      <c r="D122" s="66">
        <v>37</v>
      </c>
      <c r="E122" s="64" t="s">
        <v>2822</v>
      </c>
      <c r="F122" s="64" t="s">
        <v>21</v>
      </c>
      <c r="G122" s="64" t="s">
        <v>33</v>
      </c>
      <c r="H122" s="64" t="s">
        <v>51</v>
      </c>
      <c r="I122" s="64" t="s">
        <v>35</v>
      </c>
      <c r="J122" s="64" t="s">
        <v>86</v>
      </c>
      <c r="K122" s="64" t="s">
        <v>36</v>
      </c>
      <c r="L122" s="64" t="s">
        <v>2823</v>
      </c>
      <c r="M122" s="64" t="s">
        <v>28</v>
      </c>
      <c r="N122" s="62">
        <f t="shared" si="7"/>
        <v>19</v>
      </c>
      <c r="O122" s="65">
        <v>44777</v>
      </c>
      <c r="P122" s="65">
        <v>44758</v>
      </c>
      <c r="Q122" s="10" t="s">
        <v>2510</v>
      </c>
      <c r="R122" s="33" t="s">
        <v>55</v>
      </c>
      <c r="S122" s="71" t="s">
        <v>47</v>
      </c>
    </row>
    <row r="123" spans="1:19" ht="50.1" customHeight="1">
      <c r="A123" s="62" t="s">
        <v>2824</v>
      </c>
      <c r="B123" s="24">
        <v>44697</v>
      </c>
      <c r="C123" s="72">
        <f t="shared" si="6"/>
        <v>0.16712328767123288</v>
      </c>
      <c r="D123" s="63">
        <v>22</v>
      </c>
      <c r="E123" s="62" t="s">
        <v>2825</v>
      </c>
      <c r="F123" s="62" t="s">
        <v>194</v>
      </c>
      <c r="G123" s="62" t="s">
        <v>33</v>
      </c>
      <c r="H123" s="62" t="s">
        <v>51</v>
      </c>
      <c r="I123" s="62" t="s">
        <v>35</v>
      </c>
      <c r="J123" s="62" t="s">
        <v>833</v>
      </c>
      <c r="K123" s="62" t="s">
        <v>26</v>
      </c>
      <c r="L123" s="62" t="s">
        <v>2826</v>
      </c>
      <c r="M123" s="62" t="s">
        <v>28</v>
      </c>
      <c r="N123" s="62">
        <f t="shared" si="7"/>
        <v>2</v>
      </c>
      <c r="O123" s="24">
        <v>44760</v>
      </c>
      <c r="P123" s="24">
        <v>44758</v>
      </c>
      <c r="Q123" s="10" t="s">
        <v>2625</v>
      </c>
      <c r="R123" s="33" t="s">
        <v>55</v>
      </c>
      <c r="S123" s="71" t="s">
        <v>47</v>
      </c>
    </row>
    <row r="124" spans="1:19" ht="50.1" customHeight="1">
      <c r="A124" s="64" t="s">
        <v>2827</v>
      </c>
      <c r="B124" s="65">
        <v>40686</v>
      </c>
      <c r="C124" s="72">
        <f t="shared" si="6"/>
        <v>11.156164383561643</v>
      </c>
      <c r="D124" s="66">
        <v>33</v>
      </c>
      <c r="E124" s="64" t="s">
        <v>2828</v>
      </c>
      <c r="F124" s="64" t="s">
        <v>156</v>
      </c>
      <c r="G124" s="64" t="s">
        <v>33</v>
      </c>
      <c r="H124" s="64" t="s">
        <v>2829</v>
      </c>
      <c r="I124" s="64" t="s">
        <v>35</v>
      </c>
      <c r="J124" s="64" t="s">
        <v>43</v>
      </c>
      <c r="K124" s="64" t="s">
        <v>36</v>
      </c>
      <c r="L124" s="64" t="s">
        <v>2830</v>
      </c>
      <c r="M124" s="64" t="s">
        <v>28</v>
      </c>
      <c r="N124" s="62">
        <f t="shared" si="7"/>
        <v>10</v>
      </c>
      <c r="O124" s="65">
        <v>44768</v>
      </c>
      <c r="P124" s="65">
        <v>44758</v>
      </c>
      <c r="Q124" s="10" t="s">
        <v>2518</v>
      </c>
      <c r="R124" s="33" t="s">
        <v>55</v>
      </c>
      <c r="S124" s="71" t="s">
        <v>47</v>
      </c>
    </row>
    <row r="125" spans="1:19" ht="50.1" customHeight="1">
      <c r="A125" s="64" t="s">
        <v>2831</v>
      </c>
      <c r="B125" s="65">
        <v>42954</v>
      </c>
      <c r="C125" s="72">
        <f t="shared" si="6"/>
        <v>4.9424657534246572</v>
      </c>
      <c r="D125" s="66">
        <v>25</v>
      </c>
      <c r="E125" s="64" t="s">
        <v>2832</v>
      </c>
      <c r="F125" s="64" t="s">
        <v>194</v>
      </c>
      <c r="G125" s="64" t="s">
        <v>33</v>
      </c>
      <c r="H125" s="64" t="s">
        <v>42</v>
      </c>
      <c r="I125" s="64" t="s">
        <v>35</v>
      </c>
      <c r="J125" s="64" t="s">
        <v>25</v>
      </c>
      <c r="K125" s="64" t="s">
        <v>36</v>
      </c>
      <c r="L125" s="64" t="s">
        <v>2833</v>
      </c>
      <c r="M125" s="64" t="s">
        <v>28</v>
      </c>
      <c r="N125" s="62">
        <f t="shared" si="7"/>
        <v>6</v>
      </c>
      <c r="O125" s="65">
        <v>44764</v>
      </c>
      <c r="P125" s="65">
        <v>44758</v>
      </c>
      <c r="Q125" s="10" t="s">
        <v>125</v>
      </c>
      <c r="R125" s="33">
        <v>2</v>
      </c>
      <c r="S125" s="71" t="s">
        <v>126</v>
      </c>
    </row>
    <row r="126" spans="1:19" ht="50.1" customHeight="1">
      <c r="A126" s="64" t="s">
        <v>2834</v>
      </c>
      <c r="B126" s="65">
        <v>36059</v>
      </c>
      <c r="C126" s="72">
        <f t="shared" si="6"/>
        <v>23.832876712328765</v>
      </c>
      <c r="D126" s="66">
        <v>47</v>
      </c>
      <c r="E126" s="64" t="s">
        <v>2835</v>
      </c>
      <c r="F126" s="64" t="s">
        <v>21</v>
      </c>
      <c r="G126" s="64" t="s">
        <v>33</v>
      </c>
      <c r="H126" s="64" t="s">
        <v>42</v>
      </c>
      <c r="I126" s="64" t="s">
        <v>35</v>
      </c>
      <c r="J126" s="64" t="s">
        <v>86</v>
      </c>
      <c r="K126" s="64" t="s">
        <v>26</v>
      </c>
      <c r="L126" s="64" t="s">
        <v>2836</v>
      </c>
      <c r="M126" s="64" t="s">
        <v>28</v>
      </c>
      <c r="N126" s="62">
        <f t="shared" si="7"/>
        <v>4</v>
      </c>
      <c r="O126" s="65">
        <v>44762</v>
      </c>
      <c r="P126" s="65">
        <v>44758</v>
      </c>
      <c r="Q126" s="10" t="s">
        <v>681</v>
      </c>
      <c r="R126" s="33" t="s">
        <v>55</v>
      </c>
      <c r="S126" s="71" t="s">
        <v>47</v>
      </c>
    </row>
    <row r="127" spans="1:19" ht="50.1" customHeight="1">
      <c r="A127" s="62" t="s">
        <v>2837</v>
      </c>
      <c r="B127" s="24">
        <v>44406</v>
      </c>
      <c r="C127" s="72">
        <f t="shared" si="6"/>
        <v>0.96438356164383565</v>
      </c>
      <c r="D127" s="63">
        <v>38</v>
      </c>
      <c r="E127" s="62" t="s">
        <v>2838</v>
      </c>
      <c r="F127" s="62" t="s">
        <v>80</v>
      </c>
      <c r="G127" s="62" t="s">
        <v>400</v>
      </c>
      <c r="H127" s="62" t="s">
        <v>2839</v>
      </c>
      <c r="I127" s="62" t="s">
        <v>35</v>
      </c>
      <c r="J127" s="62" t="s">
        <v>43</v>
      </c>
      <c r="K127" s="62" t="s">
        <v>36</v>
      </c>
      <c r="L127" s="62" t="s">
        <v>2840</v>
      </c>
      <c r="M127" s="62" t="s">
        <v>28</v>
      </c>
      <c r="N127" s="62">
        <f t="shared" si="7"/>
        <v>19</v>
      </c>
      <c r="O127" s="24">
        <v>44777</v>
      </c>
      <c r="P127" s="24">
        <v>44758</v>
      </c>
      <c r="Q127" s="10" t="s">
        <v>2518</v>
      </c>
      <c r="R127" s="33" t="s">
        <v>55</v>
      </c>
      <c r="S127" s="71" t="s">
        <v>47</v>
      </c>
    </row>
    <row r="128" spans="1:19" ht="50.1" customHeight="1">
      <c r="A128" s="62" t="s">
        <v>2841</v>
      </c>
      <c r="B128" s="24">
        <v>44648</v>
      </c>
      <c r="C128" s="72">
        <f t="shared" si="6"/>
        <v>0.30410958904109592</v>
      </c>
      <c r="D128" s="63">
        <v>27</v>
      </c>
      <c r="E128" s="62" t="s">
        <v>2842</v>
      </c>
      <c r="F128" s="62" t="s">
        <v>194</v>
      </c>
      <c r="G128" s="62" t="s">
        <v>33</v>
      </c>
      <c r="H128" s="62" t="s">
        <v>59</v>
      </c>
      <c r="I128" s="62" t="s">
        <v>35</v>
      </c>
      <c r="J128" s="62" t="s">
        <v>25</v>
      </c>
      <c r="K128" s="62" t="s">
        <v>36</v>
      </c>
      <c r="L128" s="62" t="s">
        <v>2843</v>
      </c>
      <c r="M128" s="62" t="s">
        <v>28</v>
      </c>
      <c r="N128" s="62">
        <f t="shared" si="7"/>
        <v>16</v>
      </c>
      <c r="O128" s="24">
        <v>44775</v>
      </c>
      <c r="P128" s="24">
        <v>44759</v>
      </c>
      <c r="Q128" s="10" t="s">
        <v>125</v>
      </c>
      <c r="R128" s="33">
        <v>2</v>
      </c>
      <c r="S128" s="71" t="s">
        <v>126</v>
      </c>
    </row>
    <row r="129" spans="1:19" ht="50.1" customHeight="1">
      <c r="A129" s="62" t="s">
        <v>2844</v>
      </c>
      <c r="B129" s="24">
        <v>43866</v>
      </c>
      <c r="C129" s="72">
        <f t="shared" si="6"/>
        <v>2.4493150684931506</v>
      </c>
      <c r="D129" s="63">
        <v>31</v>
      </c>
      <c r="E129" s="62" t="s">
        <v>2845</v>
      </c>
      <c r="F129" s="62" t="s">
        <v>194</v>
      </c>
      <c r="G129" s="62" t="s">
        <v>33</v>
      </c>
      <c r="H129" s="62" t="s">
        <v>51</v>
      </c>
      <c r="I129" s="62" t="s">
        <v>35</v>
      </c>
      <c r="J129" s="62" t="s">
        <v>25</v>
      </c>
      <c r="K129" s="62" t="s">
        <v>36</v>
      </c>
      <c r="L129" s="62" t="s">
        <v>2846</v>
      </c>
      <c r="M129" s="62" t="s">
        <v>28</v>
      </c>
      <c r="N129" s="62">
        <f t="shared" si="7"/>
        <v>9</v>
      </c>
      <c r="O129" s="24">
        <v>44769</v>
      </c>
      <c r="P129" s="24">
        <v>44760</v>
      </c>
      <c r="Q129" s="10" t="s">
        <v>38</v>
      </c>
      <c r="R129" s="33" t="s">
        <v>242</v>
      </c>
      <c r="S129" s="71" t="s">
        <v>39</v>
      </c>
    </row>
    <row r="130" spans="1:19" ht="50.1" customHeight="1">
      <c r="A130" s="62" t="s">
        <v>2847</v>
      </c>
      <c r="B130" s="24">
        <v>44480</v>
      </c>
      <c r="C130" s="72">
        <f t="shared" ref="C130:C161" si="8">(P130-B130)/365</f>
        <v>0.76986301369863008</v>
      </c>
      <c r="D130" s="63">
        <v>26</v>
      </c>
      <c r="E130" s="62" t="s">
        <v>2848</v>
      </c>
      <c r="F130" s="62" t="s">
        <v>148</v>
      </c>
      <c r="G130" s="62" t="s">
        <v>33</v>
      </c>
      <c r="H130" s="62" t="s">
        <v>51</v>
      </c>
      <c r="I130" s="62" t="s">
        <v>35</v>
      </c>
      <c r="J130" s="62" t="s">
        <v>230</v>
      </c>
      <c r="K130" s="62"/>
      <c r="L130" s="62" t="s">
        <v>2849</v>
      </c>
      <c r="M130" s="62" t="s">
        <v>28</v>
      </c>
      <c r="N130" s="62">
        <f t="shared" ref="N130:N161" si="9">O130-P130</f>
        <v>19</v>
      </c>
      <c r="O130" s="24">
        <v>44780</v>
      </c>
      <c r="P130" s="24">
        <v>44761</v>
      </c>
      <c r="Q130" s="10" t="s">
        <v>230</v>
      </c>
      <c r="R130" s="33" t="s">
        <v>55</v>
      </c>
      <c r="S130" s="71" t="s">
        <v>47</v>
      </c>
    </row>
    <row r="131" spans="1:19" ht="50.1" customHeight="1">
      <c r="A131" s="64" t="s">
        <v>2850</v>
      </c>
      <c r="B131" s="65">
        <v>40966</v>
      </c>
      <c r="C131" s="72">
        <f t="shared" si="8"/>
        <v>10.4</v>
      </c>
      <c r="D131" s="66">
        <v>43</v>
      </c>
      <c r="E131" s="64" t="s">
        <v>2851</v>
      </c>
      <c r="F131" s="64" t="s">
        <v>462</v>
      </c>
      <c r="G131" s="64" t="s">
        <v>22</v>
      </c>
      <c r="H131" s="64" t="s">
        <v>66</v>
      </c>
      <c r="I131" s="64" t="s">
        <v>35</v>
      </c>
      <c r="J131" s="64" t="s">
        <v>139</v>
      </c>
      <c r="K131" s="64" t="s">
        <v>36</v>
      </c>
      <c r="L131" s="64" t="s">
        <v>2852</v>
      </c>
      <c r="M131" s="64" t="s">
        <v>28</v>
      </c>
      <c r="N131" s="62">
        <f t="shared" si="9"/>
        <v>5</v>
      </c>
      <c r="O131" s="65">
        <v>44767</v>
      </c>
      <c r="P131" s="65">
        <v>44762</v>
      </c>
      <c r="Q131" s="10" t="s">
        <v>66</v>
      </c>
      <c r="R131" s="33" t="s">
        <v>55</v>
      </c>
      <c r="S131" s="71" t="s">
        <v>69</v>
      </c>
    </row>
    <row r="132" spans="1:19" ht="50.1" customHeight="1">
      <c r="A132" s="64" t="s">
        <v>2853</v>
      </c>
      <c r="B132" s="65">
        <v>42906</v>
      </c>
      <c r="C132" s="72">
        <f t="shared" si="8"/>
        <v>5.0849315068493155</v>
      </c>
      <c r="D132" s="66">
        <v>40</v>
      </c>
      <c r="E132" s="64" t="s">
        <v>2854</v>
      </c>
      <c r="F132" s="64" t="s">
        <v>178</v>
      </c>
      <c r="G132" s="64" t="s">
        <v>22</v>
      </c>
      <c r="H132" s="64" t="s">
        <v>245</v>
      </c>
      <c r="I132" s="64" t="s">
        <v>35</v>
      </c>
      <c r="J132" s="64" t="s">
        <v>43</v>
      </c>
      <c r="K132" s="64" t="s">
        <v>26</v>
      </c>
      <c r="L132" s="64" t="s">
        <v>2855</v>
      </c>
      <c r="M132" s="64" t="s">
        <v>28</v>
      </c>
      <c r="N132" s="62">
        <f t="shared" si="9"/>
        <v>6</v>
      </c>
      <c r="O132" s="65">
        <v>44768</v>
      </c>
      <c r="P132" s="65">
        <v>44762</v>
      </c>
      <c r="Q132" s="10" t="s">
        <v>2518</v>
      </c>
      <c r="R132" s="33" t="s">
        <v>55</v>
      </c>
      <c r="S132" s="71" t="s">
        <v>47</v>
      </c>
    </row>
    <row r="133" spans="1:19" ht="50.1" customHeight="1">
      <c r="A133" s="64" t="s">
        <v>2856</v>
      </c>
      <c r="B133" s="65">
        <v>31290</v>
      </c>
      <c r="C133" s="72">
        <f t="shared" si="8"/>
        <v>36.909589041095892</v>
      </c>
      <c r="D133" s="66">
        <v>63</v>
      </c>
      <c r="E133" s="64" t="s">
        <v>2857</v>
      </c>
      <c r="F133" s="64" t="s">
        <v>72</v>
      </c>
      <c r="G133" s="64" t="s">
        <v>22</v>
      </c>
      <c r="H133" s="64" t="s">
        <v>23</v>
      </c>
      <c r="I133" s="64" t="s">
        <v>35</v>
      </c>
      <c r="J133" s="64" t="s">
        <v>292</v>
      </c>
      <c r="K133" s="64"/>
      <c r="L133" s="64" t="s">
        <v>2858</v>
      </c>
      <c r="M133" s="64" t="s">
        <v>28</v>
      </c>
      <c r="N133" s="62">
        <f t="shared" si="9"/>
        <v>15</v>
      </c>
      <c r="O133" s="65">
        <v>44777</v>
      </c>
      <c r="P133" s="65">
        <v>44762</v>
      </c>
      <c r="Q133" s="10" t="s">
        <v>29</v>
      </c>
      <c r="R133" s="33" t="s">
        <v>55</v>
      </c>
      <c r="S133" s="71" t="s">
        <v>47</v>
      </c>
    </row>
    <row r="134" spans="1:19" ht="50.1" customHeight="1">
      <c r="A134" s="62" t="s">
        <v>2859</v>
      </c>
      <c r="B134" s="24">
        <v>41974</v>
      </c>
      <c r="C134" s="72">
        <f t="shared" si="8"/>
        <v>7.6383561643835618</v>
      </c>
      <c r="D134" s="63">
        <v>44</v>
      </c>
      <c r="E134" s="62" t="s">
        <v>2860</v>
      </c>
      <c r="F134" s="62" t="s">
        <v>317</v>
      </c>
      <c r="G134" s="62" t="s">
        <v>33</v>
      </c>
      <c r="H134" s="62" t="s">
        <v>250</v>
      </c>
      <c r="I134" s="62" t="s">
        <v>35</v>
      </c>
      <c r="J134" s="62" t="s">
        <v>25</v>
      </c>
      <c r="K134" s="62"/>
      <c r="L134" s="62" t="s">
        <v>2861</v>
      </c>
      <c r="M134" s="62" t="s">
        <v>28</v>
      </c>
      <c r="N134" s="62">
        <f t="shared" si="9"/>
        <v>15</v>
      </c>
      <c r="O134" s="24">
        <v>44777</v>
      </c>
      <c r="P134" s="24">
        <v>44762</v>
      </c>
      <c r="Q134" s="10" t="s">
        <v>650</v>
      </c>
      <c r="R134" s="33" t="s">
        <v>651</v>
      </c>
      <c r="S134" s="71" t="s">
        <v>2147</v>
      </c>
    </row>
    <row r="135" spans="1:19" ht="50.1" customHeight="1">
      <c r="A135" s="62" t="s">
        <v>2862</v>
      </c>
      <c r="B135" s="24">
        <v>44669</v>
      </c>
      <c r="C135" s="72">
        <f t="shared" si="8"/>
        <v>0.25479452054794521</v>
      </c>
      <c r="D135" s="63">
        <v>30</v>
      </c>
      <c r="E135" s="62" t="s">
        <v>2863</v>
      </c>
      <c r="F135" s="62" t="s">
        <v>148</v>
      </c>
      <c r="G135" s="62" t="s">
        <v>22</v>
      </c>
      <c r="H135" s="62" t="s">
        <v>23</v>
      </c>
      <c r="I135" s="62" t="s">
        <v>35</v>
      </c>
      <c r="J135" s="62" t="s">
        <v>25</v>
      </c>
      <c r="K135" s="62"/>
      <c r="L135" s="62" t="s">
        <v>2864</v>
      </c>
      <c r="M135" s="62" t="s">
        <v>28</v>
      </c>
      <c r="N135" s="62">
        <f t="shared" si="9"/>
        <v>18</v>
      </c>
      <c r="O135" s="24">
        <v>44780</v>
      </c>
      <c r="P135" s="24">
        <v>44762</v>
      </c>
      <c r="Q135" s="10" t="s">
        <v>29</v>
      </c>
      <c r="R135" s="33">
        <v>1</v>
      </c>
      <c r="S135" s="71" t="s">
        <v>30</v>
      </c>
    </row>
    <row r="136" spans="1:19" ht="50.1" customHeight="1">
      <c r="A136" s="64" t="s">
        <v>2865</v>
      </c>
      <c r="B136" s="65">
        <v>44340</v>
      </c>
      <c r="C136" s="72">
        <f t="shared" si="8"/>
        <v>1.1561643835616437</v>
      </c>
      <c r="D136" s="66">
        <v>43</v>
      </c>
      <c r="E136" s="64" t="s">
        <v>2866</v>
      </c>
      <c r="F136" s="64" t="s">
        <v>80</v>
      </c>
      <c r="G136" s="64" t="s">
        <v>33</v>
      </c>
      <c r="H136" s="64" t="s">
        <v>51</v>
      </c>
      <c r="I136" s="64" t="s">
        <v>35</v>
      </c>
      <c r="J136" s="64" t="s">
        <v>213</v>
      </c>
      <c r="K136" s="64" t="s">
        <v>256</v>
      </c>
      <c r="L136" s="64" t="s">
        <v>2867</v>
      </c>
      <c r="M136" s="64" t="s">
        <v>28</v>
      </c>
      <c r="N136" s="62">
        <f t="shared" si="9"/>
        <v>13</v>
      </c>
      <c r="O136" s="65">
        <v>44775</v>
      </c>
      <c r="P136" s="65">
        <v>44762</v>
      </c>
      <c r="Q136" s="10" t="s">
        <v>230</v>
      </c>
      <c r="R136" s="33" t="s">
        <v>55</v>
      </c>
      <c r="S136" s="71" t="s">
        <v>47</v>
      </c>
    </row>
    <row r="137" spans="1:19" ht="50.1" customHeight="1">
      <c r="A137" s="64" t="s">
        <v>2868</v>
      </c>
      <c r="B137" s="65">
        <v>33714</v>
      </c>
      <c r="C137" s="72">
        <f t="shared" si="8"/>
        <v>30.271232876712329</v>
      </c>
      <c r="D137" s="66">
        <v>53</v>
      </c>
      <c r="E137" s="64" t="s">
        <v>2869</v>
      </c>
      <c r="F137" s="64" t="s">
        <v>21</v>
      </c>
      <c r="G137" s="64" t="s">
        <v>33</v>
      </c>
      <c r="H137" s="64" t="s">
        <v>42</v>
      </c>
      <c r="I137" s="64" t="s">
        <v>35</v>
      </c>
      <c r="J137" s="64" t="s">
        <v>86</v>
      </c>
      <c r="K137" s="64" t="s">
        <v>36</v>
      </c>
      <c r="L137" s="64" t="s">
        <v>2870</v>
      </c>
      <c r="M137" s="64" t="s">
        <v>28</v>
      </c>
      <c r="N137" s="62">
        <f t="shared" si="9"/>
        <v>5</v>
      </c>
      <c r="O137" s="65">
        <v>44768</v>
      </c>
      <c r="P137" s="65">
        <v>44763</v>
      </c>
      <c r="Q137" s="10" t="s">
        <v>125</v>
      </c>
      <c r="R137" s="33">
        <v>2</v>
      </c>
      <c r="S137" s="71" t="s">
        <v>126</v>
      </c>
    </row>
    <row r="138" spans="1:19" ht="50.1" customHeight="1">
      <c r="A138" s="64" t="s">
        <v>2871</v>
      </c>
      <c r="B138" s="65">
        <v>39384</v>
      </c>
      <c r="C138" s="72">
        <f t="shared" si="8"/>
        <v>14.736986301369862</v>
      </c>
      <c r="D138" s="66">
        <v>38</v>
      </c>
      <c r="E138" s="64" t="s">
        <v>2872</v>
      </c>
      <c r="F138" s="64" t="s">
        <v>178</v>
      </c>
      <c r="G138" s="64" t="s">
        <v>22</v>
      </c>
      <c r="H138" s="64" t="s">
        <v>203</v>
      </c>
      <c r="I138" s="64" t="s">
        <v>35</v>
      </c>
      <c r="J138" s="64" t="s">
        <v>292</v>
      </c>
      <c r="K138" s="64" t="s">
        <v>60</v>
      </c>
      <c r="L138" s="64" t="s">
        <v>2873</v>
      </c>
      <c r="M138" s="64" t="s">
        <v>28</v>
      </c>
      <c r="N138" s="62">
        <f t="shared" si="9"/>
        <v>1</v>
      </c>
      <c r="O138" s="65">
        <v>44764</v>
      </c>
      <c r="P138" s="65">
        <v>44763</v>
      </c>
      <c r="Q138" s="10" t="s">
        <v>29</v>
      </c>
      <c r="R138" s="33">
        <v>10</v>
      </c>
      <c r="S138" s="71" t="s">
        <v>47</v>
      </c>
    </row>
    <row r="139" spans="1:19" ht="50.1" customHeight="1">
      <c r="A139" s="64" t="s">
        <v>2874</v>
      </c>
      <c r="B139" s="65">
        <v>44683</v>
      </c>
      <c r="C139" s="72">
        <f t="shared" si="8"/>
        <v>0.21917808219178081</v>
      </c>
      <c r="D139" s="66">
        <v>23</v>
      </c>
      <c r="E139" s="64" t="s">
        <v>2875</v>
      </c>
      <c r="F139" s="64" t="s">
        <v>80</v>
      </c>
      <c r="G139" s="64" t="s">
        <v>33</v>
      </c>
      <c r="H139" s="64" t="s">
        <v>42</v>
      </c>
      <c r="I139" s="64" t="s">
        <v>35</v>
      </c>
      <c r="J139" s="64" t="s">
        <v>516</v>
      </c>
      <c r="K139" s="64" t="s">
        <v>60</v>
      </c>
      <c r="L139" s="64" t="s">
        <v>2876</v>
      </c>
      <c r="M139" s="64" t="s">
        <v>28</v>
      </c>
      <c r="N139" s="62">
        <f t="shared" si="9"/>
        <v>1</v>
      </c>
      <c r="O139" s="65">
        <v>44764</v>
      </c>
      <c r="P139" s="65">
        <v>44763</v>
      </c>
      <c r="Q139" s="10" t="s">
        <v>159</v>
      </c>
      <c r="R139" s="33" t="s">
        <v>55</v>
      </c>
      <c r="S139" s="71" t="s">
        <v>47</v>
      </c>
    </row>
    <row r="140" spans="1:19" ht="50.1" customHeight="1">
      <c r="A140" s="62" t="s">
        <v>2877</v>
      </c>
      <c r="B140" s="24">
        <v>40483</v>
      </c>
      <c r="C140" s="72">
        <f t="shared" si="8"/>
        <v>11.726027397260275</v>
      </c>
      <c r="D140" s="63">
        <v>41</v>
      </c>
      <c r="E140" s="62" t="s">
        <v>2878</v>
      </c>
      <c r="F140" s="62" t="s">
        <v>50</v>
      </c>
      <c r="G140" s="62" t="s">
        <v>33</v>
      </c>
      <c r="H140" s="62" t="s">
        <v>179</v>
      </c>
      <c r="I140" s="62" t="s">
        <v>35</v>
      </c>
      <c r="J140" s="62" t="s">
        <v>300</v>
      </c>
      <c r="K140" s="62" t="s">
        <v>26</v>
      </c>
      <c r="L140" s="62" t="s">
        <v>2879</v>
      </c>
      <c r="M140" s="62" t="s">
        <v>28</v>
      </c>
      <c r="N140" s="62">
        <f t="shared" si="9"/>
        <v>6</v>
      </c>
      <c r="O140" s="24">
        <v>44769</v>
      </c>
      <c r="P140" s="24">
        <v>44763</v>
      </c>
      <c r="Q140" s="10" t="s">
        <v>2608</v>
      </c>
      <c r="R140" s="33" t="s">
        <v>55</v>
      </c>
      <c r="S140" s="71" t="s">
        <v>2609</v>
      </c>
    </row>
    <row r="141" spans="1:19" ht="50.1" customHeight="1">
      <c r="A141" s="62" t="s">
        <v>2880</v>
      </c>
      <c r="B141" s="24">
        <v>44753</v>
      </c>
      <c r="C141" s="72">
        <f t="shared" si="8"/>
        <v>2.7397260273972601E-2</v>
      </c>
      <c r="D141" s="63">
        <v>57</v>
      </c>
      <c r="E141" s="62" t="s">
        <v>2881</v>
      </c>
      <c r="F141" s="62" t="s">
        <v>80</v>
      </c>
      <c r="G141" s="62" t="s">
        <v>400</v>
      </c>
      <c r="H141" s="62" t="s">
        <v>250</v>
      </c>
      <c r="I141" s="62" t="s">
        <v>35</v>
      </c>
      <c r="J141" s="62" t="s">
        <v>25</v>
      </c>
      <c r="K141" s="62" t="s">
        <v>36</v>
      </c>
      <c r="L141" s="62" t="s">
        <v>2882</v>
      </c>
      <c r="M141" s="62" t="s">
        <v>28</v>
      </c>
      <c r="N141" s="62">
        <f t="shared" si="9"/>
        <v>7</v>
      </c>
      <c r="O141" s="24">
        <v>44770</v>
      </c>
      <c r="P141" s="24">
        <v>44763</v>
      </c>
      <c r="Q141" s="10" t="s">
        <v>205</v>
      </c>
      <c r="R141" s="33" t="s">
        <v>55</v>
      </c>
      <c r="S141" s="71" t="s">
        <v>47</v>
      </c>
    </row>
    <row r="142" spans="1:19" ht="50.1" customHeight="1">
      <c r="A142" s="64" t="s">
        <v>2883</v>
      </c>
      <c r="B142" s="65">
        <v>41253</v>
      </c>
      <c r="C142" s="72">
        <f t="shared" si="8"/>
        <v>9.6191780821917803</v>
      </c>
      <c r="D142" s="66">
        <v>34</v>
      </c>
      <c r="E142" s="64" t="s">
        <v>2884</v>
      </c>
      <c r="F142" s="64" t="s">
        <v>21</v>
      </c>
      <c r="G142" s="64" t="s">
        <v>33</v>
      </c>
      <c r="H142" s="64" t="s">
        <v>51</v>
      </c>
      <c r="I142" s="64" t="s">
        <v>35</v>
      </c>
      <c r="J142" s="64" t="s">
        <v>25</v>
      </c>
      <c r="K142" s="64" t="s">
        <v>26</v>
      </c>
      <c r="L142" s="64" t="s">
        <v>2885</v>
      </c>
      <c r="M142" s="64" t="s">
        <v>28</v>
      </c>
      <c r="N142" s="62">
        <f t="shared" si="9"/>
        <v>7</v>
      </c>
      <c r="O142" s="65">
        <v>44771</v>
      </c>
      <c r="P142" s="65">
        <v>44764</v>
      </c>
      <c r="Q142" s="10" t="s">
        <v>38</v>
      </c>
      <c r="R142" s="33" t="s">
        <v>242</v>
      </c>
      <c r="S142" s="71" t="s">
        <v>39</v>
      </c>
    </row>
    <row r="143" spans="1:19" ht="50.1" customHeight="1">
      <c r="A143" s="62" t="s">
        <v>2886</v>
      </c>
      <c r="B143" s="24">
        <v>42327</v>
      </c>
      <c r="C143" s="72">
        <f t="shared" si="8"/>
        <v>6.6767123287671231</v>
      </c>
      <c r="D143" s="63">
        <v>45</v>
      </c>
      <c r="E143" s="62" t="s">
        <v>2887</v>
      </c>
      <c r="F143" s="62" t="s">
        <v>50</v>
      </c>
      <c r="G143" s="62" t="s">
        <v>22</v>
      </c>
      <c r="H143" s="62" t="s">
        <v>23</v>
      </c>
      <c r="I143" s="62" t="s">
        <v>180</v>
      </c>
      <c r="J143" s="62" t="s">
        <v>25</v>
      </c>
      <c r="K143" s="62" t="s">
        <v>36</v>
      </c>
      <c r="L143" s="62" t="s">
        <v>2888</v>
      </c>
      <c r="M143" s="62" t="s">
        <v>28</v>
      </c>
      <c r="N143" s="62">
        <f t="shared" si="9"/>
        <v>2</v>
      </c>
      <c r="O143" s="24">
        <v>44766</v>
      </c>
      <c r="P143" s="24">
        <v>44764</v>
      </c>
      <c r="Q143" s="10" t="s">
        <v>29</v>
      </c>
      <c r="R143" s="33">
        <v>1</v>
      </c>
      <c r="S143" s="71" t="s">
        <v>30</v>
      </c>
    </row>
    <row r="144" spans="1:19" ht="50.1" customHeight="1">
      <c r="A144" s="62" t="s">
        <v>2889</v>
      </c>
      <c r="B144" s="24">
        <v>44557</v>
      </c>
      <c r="C144" s="72">
        <f t="shared" si="8"/>
        <v>0.56712328767123288</v>
      </c>
      <c r="D144" s="63">
        <v>43</v>
      </c>
      <c r="E144" s="62" t="s">
        <v>2890</v>
      </c>
      <c r="F144" s="62" t="s">
        <v>178</v>
      </c>
      <c r="G144" s="62" t="s">
        <v>33</v>
      </c>
      <c r="H144" s="62" t="s">
        <v>42</v>
      </c>
      <c r="I144" s="62" t="s">
        <v>35</v>
      </c>
      <c r="J144" s="62" t="s">
        <v>581</v>
      </c>
      <c r="K144" s="62" t="s">
        <v>26</v>
      </c>
      <c r="L144" s="62" t="s">
        <v>2891</v>
      </c>
      <c r="M144" s="62" t="s">
        <v>28</v>
      </c>
      <c r="N144" s="62">
        <f t="shared" si="9"/>
        <v>14</v>
      </c>
      <c r="O144" s="24">
        <v>44778</v>
      </c>
      <c r="P144" s="24">
        <v>44764</v>
      </c>
      <c r="Q144" s="10" t="s">
        <v>125</v>
      </c>
      <c r="R144" s="33">
        <v>2</v>
      </c>
      <c r="S144" s="71" t="s">
        <v>47</v>
      </c>
    </row>
    <row r="145" spans="1:19" ht="50.1" customHeight="1">
      <c r="A145" s="62" t="s">
        <v>2892</v>
      </c>
      <c r="B145" s="24">
        <v>44718</v>
      </c>
      <c r="C145" s="72">
        <f t="shared" si="8"/>
        <v>0.12602739726027398</v>
      </c>
      <c r="D145" s="63">
        <v>26</v>
      </c>
      <c r="E145" s="62" t="s">
        <v>2893</v>
      </c>
      <c r="F145" s="62" t="s">
        <v>202</v>
      </c>
      <c r="G145" s="62" t="s">
        <v>33</v>
      </c>
      <c r="H145" s="62" t="s">
        <v>51</v>
      </c>
      <c r="I145" s="62" t="s">
        <v>35</v>
      </c>
      <c r="J145" s="62" t="s">
        <v>516</v>
      </c>
      <c r="K145" s="62" t="s">
        <v>60</v>
      </c>
      <c r="L145" s="62" t="s">
        <v>2894</v>
      </c>
      <c r="M145" s="62" t="s">
        <v>28</v>
      </c>
      <c r="N145" s="62">
        <f t="shared" si="9"/>
        <v>14</v>
      </c>
      <c r="O145" s="24">
        <v>44778</v>
      </c>
      <c r="P145" s="24">
        <v>44764</v>
      </c>
      <c r="Q145" s="92" t="s">
        <v>159</v>
      </c>
      <c r="R145" s="93" t="s">
        <v>55</v>
      </c>
      <c r="S145" s="94" t="s">
        <v>47</v>
      </c>
    </row>
    <row r="146" spans="1:19" ht="50.1" customHeight="1">
      <c r="A146" s="64" t="s">
        <v>2895</v>
      </c>
      <c r="B146" s="65">
        <v>40399</v>
      </c>
      <c r="C146" s="72">
        <f t="shared" si="8"/>
        <v>11.961643835616439</v>
      </c>
      <c r="D146" s="66">
        <v>35</v>
      </c>
      <c r="E146" s="64" t="s">
        <v>2896</v>
      </c>
      <c r="F146" s="64" t="s">
        <v>80</v>
      </c>
      <c r="G146" s="64" t="s">
        <v>33</v>
      </c>
      <c r="H146" s="64" t="s">
        <v>51</v>
      </c>
      <c r="I146" s="64" t="s">
        <v>35</v>
      </c>
      <c r="J146" s="64" t="s">
        <v>150</v>
      </c>
      <c r="K146" s="64" t="s">
        <v>517</v>
      </c>
      <c r="L146" s="64" t="s">
        <v>2897</v>
      </c>
      <c r="M146" s="64" t="s">
        <v>28</v>
      </c>
      <c r="N146" s="62">
        <f t="shared" si="9"/>
        <v>2</v>
      </c>
      <c r="O146" s="65">
        <v>44767</v>
      </c>
      <c r="P146" s="65">
        <v>44765</v>
      </c>
      <c r="Q146" s="10" t="s">
        <v>439</v>
      </c>
      <c r="R146" s="33" t="s">
        <v>55</v>
      </c>
      <c r="S146" s="71" t="s">
        <v>604</v>
      </c>
    </row>
    <row r="147" spans="1:19" ht="50.1" customHeight="1">
      <c r="A147" s="62" t="s">
        <v>2898</v>
      </c>
      <c r="B147" s="24">
        <v>42908</v>
      </c>
      <c r="C147" s="72">
        <f t="shared" si="8"/>
        <v>5.087671232876712</v>
      </c>
      <c r="D147" s="63">
        <v>43</v>
      </c>
      <c r="E147" s="62" t="s">
        <v>2899</v>
      </c>
      <c r="F147" s="62" t="s">
        <v>162</v>
      </c>
      <c r="G147" s="62" t="s">
        <v>33</v>
      </c>
      <c r="H147" s="62" t="s">
        <v>51</v>
      </c>
      <c r="I147" s="62" t="s">
        <v>35</v>
      </c>
      <c r="J147" s="62" t="s">
        <v>123</v>
      </c>
      <c r="K147" s="62" t="s">
        <v>36</v>
      </c>
      <c r="L147" s="62" t="s">
        <v>2900</v>
      </c>
      <c r="M147" s="62" t="s">
        <v>28</v>
      </c>
      <c r="N147" s="62">
        <f t="shared" si="9"/>
        <v>10</v>
      </c>
      <c r="O147" s="24">
        <v>44775</v>
      </c>
      <c r="P147" s="24">
        <v>44765</v>
      </c>
      <c r="Q147" s="10" t="s">
        <v>650</v>
      </c>
      <c r="R147" s="33" t="s">
        <v>2180</v>
      </c>
      <c r="S147" s="71" t="s">
        <v>2147</v>
      </c>
    </row>
    <row r="148" spans="1:19" ht="50.1" customHeight="1">
      <c r="A148" s="62" t="s">
        <v>2901</v>
      </c>
      <c r="B148" s="24">
        <v>44481</v>
      </c>
      <c r="C148" s="72">
        <f t="shared" si="8"/>
        <v>0.77808219178082194</v>
      </c>
      <c r="D148" s="63">
        <v>39</v>
      </c>
      <c r="E148" s="62" t="s">
        <v>2902</v>
      </c>
      <c r="F148" s="62" t="s">
        <v>1282</v>
      </c>
      <c r="G148" s="62" t="s">
        <v>22</v>
      </c>
      <c r="H148" s="62" t="s">
        <v>149</v>
      </c>
      <c r="I148" s="62" t="s">
        <v>35</v>
      </c>
      <c r="J148" s="62" t="s">
        <v>123</v>
      </c>
      <c r="K148" s="62" t="s">
        <v>104</v>
      </c>
      <c r="L148" s="62" t="s">
        <v>2903</v>
      </c>
      <c r="M148" s="62" t="s">
        <v>28</v>
      </c>
      <c r="N148" s="62">
        <f t="shared" si="9"/>
        <v>12</v>
      </c>
      <c r="O148" s="24">
        <v>44777</v>
      </c>
      <c r="P148" s="24">
        <v>44765</v>
      </c>
      <c r="Q148" s="10" t="s">
        <v>2554</v>
      </c>
      <c r="R148" s="33" t="s">
        <v>55</v>
      </c>
      <c r="S148" s="71" t="s">
        <v>47</v>
      </c>
    </row>
    <row r="149" spans="1:19" ht="50.1" customHeight="1">
      <c r="A149" s="64" t="s">
        <v>2904</v>
      </c>
      <c r="B149" s="65">
        <v>44543</v>
      </c>
      <c r="C149" s="72">
        <f t="shared" si="8"/>
        <v>0.61095890410958908</v>
      </c>
      <c r="D149" s="66">
        <v>47</v>
      </c>
      <c r="E149" s="64" t="s">
        <v>2905</v>
      </c>
      <c r="F149" s="64" t="s">
        <v>80</v>
      </c>
      <c r="G149" s="64" t="s">
        <v>33</v>
      </c>
      <c r="H149" s="64" t="s">
        <v>51</v>
      </c>
      <c r="I149" s="64" t="s">
        <v>35</v>
      </c>
      <c r="J149" s="64" t="s">
        <v>25</v>
      </c>
      <c r="K149" s="64" t="s">
        <v>250</v>
      </c>
      <c r="L149" s="64" t="s">
        <v>2906</v>
      </c>
      <c r="M149" s="64" t="s">
        <v>28</v>
      </c>
      <c r="N149" s="62">
        <f t="shared" si="9"/>
        <v>5</v>
      </c>
      <c r="O149" s="65">
        <v>44771</v>
      </c>
      <c r="P149" s="65">
        <v>44766</v>
      </c>
      <c r="Q149" s="10" t="s">
        <v>38</v>
      </c>
      <c r="R149" s="33" t="s">
        <v>242</v>
      </c>
      <c r="S149" s="71" t="s">
        <v>39</v>
      </c>
    </row>
    <row r="150" spans="1:19" ht="50.1" customHeight="1">
      <c r="A150" s="62" t="s">
        <v>2907</v>
      </c>
      <c r="B150" s="24">
        <v>42723</v>
      </c>
      <c r="C150" s="72">
        <f t="shared" si="8"/>
        <v>5.6</v>
      </c>
      <c r="D150" s="63">
        <v>30</v>
      </c>
      <c r="E150" s="62" t="s">
        <v>2908</v>
      </c>
      <c r="F150" s="62" t="s">
        <v>920</v>
      </c>
      <c r="G150" s="62" t="s">
        <v>22</v>
      </c>
      <c r="H150" s="62" t="s">
        <v>250</v>
      </c>
      <c r="I150" s="62" t="s">
        <v>35</v>
      </c>
      <c r="J150" s="62" t="s">
        <v>292</v>
      </c>
      <c r="K150" s="62" t="s">
        <v>60</v>
      </c>
      <c r="L150" s="62" t="s">
        <v>2909</v>
      </c>
      <c r="M150" s="62" t="s">
        <v>28</v>
      </c>
      <c r="N150" s="62">
        <f t="shared" si="9"/>
        <v>2</v>
      </c>
      <c r="O150" s="24">
        <v>44769</v>
      </c>
      <c r="P150" s="24">
        <v>44767</v>
      </c>
      <c r="Q150" s="10" t="s">
        <v>136</v>
      </c>
      <c r="R150" s="33" t="s">
        <v>55</v>
      </c>
      <c r="S150" s="71" t="s">
        <v>346</v>
      </c>
    </row>
    <row r="151" spans="1:19" ht="50.1" customHeight="1">
      <c r="A151" s="62" t="s">
        <v>2910</v>
      </c>
      <c r="B151" s="24">
        <v>44487</v>
      </c>
      <c r="C151" s="72">
        <f t="shared" si="8"/>
        <v>0.76712328767123283</v>
      </c>
      <c r="D151" s="63">
        <v>51</v>
      </c>
      <c r="E151" s="62" t="s">
        <v>2911</v>
      </c>
      <c r="F151" s="62" t="s">
        <v>21</v>
      </c>
      <c r="G151" s="62" t="s">
        <v>22</v>
      </c>
      <c r="H151" s="62" t="s">
        <v>173</v>
      </c>
      <c r="I151" s="62" t="s">
        <v>35</v>
      </c>
      <c r="J151" s="62" t="s">
        <v>150</v>
      </c>
      <c r="K151" s="62" t="s">
        <v>26</v>
      </c>
      <c r="L151" s="62" t="s">
        <v>2912</v>
      </c>
      <c r="M151" s="62" t="s">
        <v>28</v>
      </c>
      <c r="N151" s="62">
        <f t="shared" si="9"/>
        <v>4</v>
      </c>
      <c r="O151" s="24">
        <v>44771</v>
      </c>
      <c r="P151" s="24">
        <v>44767</v>
      </c>
      <c r="Q151" s="10" t="s">
        <v>439</v>
      </c>
      <c r="R151" s="33" t="s">
        <v>55</v>
      </c>
      <c r="S151" s="71" t="s">
        <v>47</v>
      </c>
    </row>
    <row r="152" spans="1:19" ht="50.1" customHeight="1">
      <c r="A152" s="64" t="s">
        <v>2913</v>
      </c>
      <c r="B152" s="65">
        <v>44441</v>
      </c>
      <c r="C152" s="72">
        <f t="shared" si="8"/>
        <v>0.89315068493150684</v>
      </c>
      <c r="D152" s="66">
        <v>39</v>
      </c>
      <c r="E152" s="64" t="s">
        <v>2914</v>
      </c>
      <c r="F152" s="64" t="s">
        <v>80</v>
      </c>
      <c r="G152" s="64" t="s">
        <v>400</v>
      </c>
      <c r="H152" s="64" t="s">
        <v>437</v>
      </c>
      <c r="I152" s="64" t="s">
        <v>35</v>
      </c>
      <c r="J152" s="64" t="s">
        <v>86</v>
      </c>
      <c r="K152" s="64"/>
      <c r="L152" s="64" t="s">
        <v>2915</v>
      </c>
      <c r="M152" s="64" t="s">
        <v>28</v>
      </c>
      <c r="N152" s="62">
        <f t="shared" si="9"/>
        <v>7</v>
      </c>
      <c r="O152" s="65">
        <v>44774</v>
      </c>
      <c r="P152" s="65">
        <v>44767</v>
      </c>
      <c r="Q152" s="10" t="s">
        <v>402</v>
      </c>
      <c r="R152" s="33" t="s">
        <v>55</v>
      </c>
      <c r="S152" s="71" t="s">
        <v>47</v>
      </c>
    </row>
    <row r="153" spans="1:19" ht="50.1" customHeight="1">
      <c r="A153" s="64" t="s">
        <v>2916</v>
      </c>
      <c r="B153" s="65">
        <v>38880</v>
      </c>
      <c r="C153" s="72">
        <f t="shared" si="8"/>
        <v>16.13150684931507</v>
      </c>
      <c r="D153" s="66">
        <v>51</v>
      </c>
      <c r="E153" s="64" t="s">
        <v>2917</v>
      </c>
      <c r="F153" s="64" t="s">
        <v>178</v>
      </c>
      <c r="G153" s="64" t="s">
        <v>22</v>
      </c>
      <c r="H153" s="64" t="s">
        <v>23</v>
      </c>
      <c r="I153" s="64" t="s">
        <v>35</v>
      </c>
      <c r="J153" s="64" t="s">
        <v>292</v>
      </c>
      <c r="K153" s="64" t="s">
        <v>256</v>
      </c>
      <c r="L153" s="64" t="s">
        <v>2918</v>
      </c>
      <c r="M153" s="64" t="s">
        <v>28</v>
      </c>
      <c r="N153" s="62">
        <f t="shared" si="9"/>
        <v>2</v>
      </c>
      <c r="O153" s="65">
        <v>44770</v>
      </c>
      <c r="P153" s="65">
        <v>44768</v>
      </c>
      <c r="Q153" s="10" t="s">
        <v>29</v>
      </c>
      <c r="R153" s="33" t="s">
        <v>55</v>
      </c>
      <c r="S153" s="71" t="s">
        <v>47</v>
      </c>
    </row>
    <row r="154" spans="1:19" ht="50.1" customHeight="1">
      <c r="A154" s="62" t="s">
        <v>2919</v>
      </c>
      <c r="B154" s="24">
        <v>43773</v>
      </c>
      <c r="C154" s="72">
        <f t="shared" si="8"/>
        <v>2.7260273972602738</v>
      </c>
      <c r="D154" s="63">
        <v>55</v>
      </c>
      <c r="E154" s="62" t="s">
        <v>2920</v>
      </c>
      <c r="F154" s="62" t="s">
        <v>117</v>
      </c>
      <c r="G154" s="62" t="s">
        <v>22</v>
      </c>
      <c r="H154" s="62" t="s">
        <v>173</v>
      </c>
      <c r="I154" s="62" t="s">
        <v>35</v>
      </c>
      <c r="J154" s="62" t="s">
        <v>292</v>
      </c>
      <c r="K154" s="62"/>
      <c r="L154" s="62" t="s">
        <v>2921</v>
      </c>
      <c r="M154" s="62" t="s">
        <v>28</v>
      </c>
      <c r="N154" s="62">
        <f t="shared" si="9"/>
        <v>12</v>
      </c>
      <c r="O154" s="24">
        <v>44780</v>
      </c>
      <c r="P154" s="24">
        <v>44768</v>
      </c>
      <c r="Q154" s="10" t="s">
        <v>136</v>
      </c>
      <c r="R154" s="33" t="s">
        <v>55</v>
      </c>
      <c r="S154" s="71" t="s">
        <v>47</v>
      </c>
    </row>
    <row r="155" spans="1:19" ht="50.1" customHeight="1">
      <c r="A155" s="62" t="s">
        <v>2922</v>
      </c>
      <c r="B155" s="24">
        <v>39234</v>
      </c>
      <c r="C155" s="72">
        <f t="shared" si="8"/>
        <v>15.161643835616438</v>
      </c>
      <c r="D155" s="63">
        <v>61</v>
      </c>
      <c r="E155" s="62" t="s">
        <v>2923</v>
      </c>
      <c r="F155" s="62" t="s">
        <v>80</v>
      </c>
      <c r="G155" s="62" t="s">
        <v>33</v>
      </c>
      <c r="H155" s="62" t="s">
        <v>42</v>
      </c>
      <c r="I155" s="62" t="s">
        <v>35</v>
      </c>
      <c r="J155" s="62" t="s">
        <v>25</v>
      </c>
      <c r="K155" s="62"/>
      <c r="L155" s="62" t="s">
        <v>2924</v>
      </c>
      <c r="M155" s="62" t="s">
        <v>28</v>
      </c>
      <c r="N155" s="62">
        <f t="shared" si="9"/>
        <v>8</v>
      </c>
      <c r="O155" s="24">
        <v>44776</v>
      </c>
      <c r="P155" s="24">
        <v>44768</v>
      </c>
      <c r="Q155" s="10" t="s">
        <v>125</v>
      </c>
      <c r="R155" s="33">
        <v>1</v>
      </c>
      <c r="S155" s="71" t="s">
        <v>126</v>
      </c>
    </row>
    <row r="156" spans="1:19" ht="50.1" customHeight="1">
      <c r="A156" s="64" t="s">
        <v>2925</v>
      </c>
      <c r="B156" s="65">
        <v>35730</v>
      </c>
      <c r="C156" s="72">
        <f t="shared" si="8"/>
        <v>24.764383561643836</v>
      </c>
      <c r="D156" s="66">
        <v>53</v>
      </c>
      <c r="E156" s="64" t="s">
        <v>2926</v>
      </c>
      <c r="F156" s="64" t="s">
        <v>133</v>
      </c>
      <c r="G156" s="64" t="s">
        <v>22</v>
      </c>
      <c r="H156" s="64" t="s">
        <v>23</v>
      </c>
      <c r="I156" s="64" t="s">
        <v>35</v>
      </c>
      <c r="J156" s="64" t="s">
        <v>25</v>
      </c>
      <c r="K156" s="64" t="s">
        <v>26</v>
      </c>
      <c r="L156" s="64" t="s">
        <v>2927</v>
      </c>
      <c r="M156" s="64" t="s">
        <v>28</v>
      </c>
      <c r="N156" s="62">
        <f t="shared" si="9"/>
        <v>8</v>
      </c>
      <c r="O156" s="65">
        <v>44777</v>
      </c>
      <c r="P156" s="65">
        <v>44769</v>
      </c>
      <c r="Q156" s="10" t="s">
        <v>29</v>
      </c>
      <c r="R156" s="33">
        <v>1</v>
      </c>
      <c r="S156" s="71" t="s">
        <v>30</v>
      </c>
    </row>
    <row r="157" spans="1:19" ht="50.1" customHeight="1">
      <c r="A157" s="62" t="s">
        <v>2928</v>
      </c>
      <c r="B157" s="24">
        <v>38453</v>
      </c>
      <c r="C157" s="72">
        <f t="shared" si="8"/>
        <v>17.304109589041097</v>
      </c>
      <c r="D157" s="63">
        <v>51</v>
      </c>
      <c r="E157" s="62" t="s">
        <v>2929</v>
      </c>
      <c r="F157" s="62" t="s">
        <v>21</v>
      </c>
      <c r="G157" s="62" t="s">
        <v>33</v>
      </c>
      <c r="H157" s="62" t="s">
        <v>42</v>
      </c>
      <c r="I157" s="62" t="s">
        <v>35</v>
      </c>
      <c r="J157" s="62" t="s">
        <v>25</v>
      </c>
      <c r="K157" s="62" t="s">
        <v>36</v>
      </c>
      <c r="L157" s="62" t="s">
        <v>2930</v>
      </c>
      <c r="M157" s="62" t="s">
        <v>28</v>
      </c>
      <c r="N157" s="62">
        <f t="shared" si="9"/>
        <v>5</v>
      </c>
      <c r="O157" s="24">
        <v>44774</v>
      </c>
      <c r="P157" s="24">
        <v>44769</v>
      </c>
      <c r="Q157" s="10" t="s">
        <v>125</v>
      </c>
      <c r="R157" s="33">
        <v>2</v>
      </c>
      <c r="S157" s="71" t="s">
        <v>126</v>
      </c>
    </row>
    <row r="158" spans="1:19" ht="50.1" customHeight="1">
      <c r="A158" s="64" t="s">
        <v>2931</v>
      </c>
      <c r="B158" s="65">
        <v>34905</v>
      </c>
      <c r="C158" s="72">
        <f t="shared" si="8"/>
        <v>27.024657534246575</v>
      </c>
      <c r="D158" s="66">
        <v>45</v>
      </c>
      <c r="E158" s="64" t="s">
        <v>2932</v>
      </c>
      <c r="F158" s="64" t="s">
        <v>156</v>
      </c>
      <c r="G158" s="64" t="s">
        <v>33</v>
      </c>
      <c r="H158" s="64" t="s">
        <v>34</v>
      </c>
      <c r="I158" s="64" t="s">
        <v>35</v>
      </c>
      <c r="J158" s="64" t="s">
        <v>2933</v>
      </c>
      <c r="K158" s="64"/>
      <c r="L158" s="64" t="s">
        <v>2934</v>
      </c>
      <c r="M158" s="64" t="s">
        <v>28</v>
      </c>
      <c r="N158" s="62">
        <f t="shared" si="9"/>
        <v>6</v>
      </c>
      <c r="O158" s="65">
        <v>44775</v>
      </c>
      <c r="P158" s="65">
        <v>44769</v>
      </c>
      <c r="Q158" s="10" t="s">
        <v>136</v>
      </c>
      <c r="R158" s="33" t="s">
        <v>55</v>
      </c>
      <c r="S158" s="71" t="s">
        <v>47</v>
      </c>
    </row>
    <row r="159" spans="1:19" ht="50.1" customHeight="1">
      <c r="A159" s="64" t="s">
        <v>2935</v>
      </c>
      <c r="B159" s="65">
        <v>44606</v>
      </c>
      <c r="C159" s="72">
        <f t="shared" si="8"/>
        <v>0.44657534246575342</v>
      </c>
      <c r="D159" s="66">
        <v>39</v>
      </c>
      <c r="E159" s="64" t="s">
        <v>2936</v>
      </c>
      <c r="F159" s="64" t="s">
        <v>80</v>
      </c>
      <c r="G159" s="64" t="s">
        <v>400</v>
      </c>
      <c r="H159" s="64" t="s">
        <v>179</v>
      </c>
      <c r="I159" s="64" t="s">
        <v>35</v>
      </c>
      <c r="J159" s="64" t="s">
        <v>249</v>
      </c>
      <c r="K159" s="64" t="s">
        <v>26</v>
      </c>
      <c r="L159" s="64" t="s">
        <v>2937</v>
      </c>
      <c r="M159" s="64" t="s">
        <v>28</v>
      </c>
      <c r="N159" s="62">
        <f t="shared" si="9"/>
        <v>8</v>
      </c>
      <c r="O159" s="65">
        <v>44777</v>
      </c>
      <c r="P159" s="65">
        <v>44769</v>
      </c>
      <c r="Q159" s="10" t="s">
        <v>182</v>
      </c>
      <c r="R159" s="33" t="s">
        <v>55</v>
      </c>
      <c r="S159" s="71" t="s">
        <v>47</v>
      </c>
    </row>
    <row r="160" spans="1:19" ht="50.1" customHeight="1">
      <c r="A160" s="64" t="s">
        <v>2938</v>
      </c>
      <c r="B160" s="65">
        <v>42653</v>
      </c>
      <c r="C160" s="72">
        <f t="shared" si="8"/>
        <v>5.8</v>
      </c>
      <c r="D160" s="66">
        <v>51</v>
      </c>
      <c r="E160" s="64" t="s">
        <v>2939</v>
      </c>
      <c r="F160" s="64" t="s">
        <v>194</v>
      </c>
      <c r="G160" s="64" t="s">
        <v>33</v>
      </c>
      <c r="H160" s="64" t="s">
        <v>51</v>
      </c>
      <c r="I160" s="64" t="s">
        <v>35</v>
      </c>
      <c r="J160" s="64" t="s">
        <v>833</v>
      </c>
      <c r="K160" s="64" t="s">
        <v>256</v>
      </c>
      <c r="L160" s="64" t="s">
        <v>2940</v>
      </c>
      <c r="M160" s="64" t="s">
        <v>28</v>
      </c>
      <c r="N160" s="62">
        <f t="shared" si="9"/>
        <v>11</v>
      </c>
      <c r="O160" s="65">
        <v>44781</v>
      </c>
      <c r="P160" s="65">
        <v>44770</v>
      </c>
      <c r="Q160" s="10" t="s">
        <v>2941</v>
      </c>
      <c r="R160" s="33" t="s">
        <v>55</v>
      </c>
      <c r="S160" s="71" t="s">
        <v>47</v>
      </c>
    </row>
    <row r="161" spans="1:19" ht="50.1" customHeight="1">
      <c r="A161" s="62" t="s">
        <v>2942</v>
      </c>
      <c r="B161" s="24">
        <v>40826</v>
      </c>
      <c r="C161" s="72">
        <f t="shared" si="8"/>
        <v>10.805479452054794</v>
      </c>
      <c r="D161" s="63">
        <v>33</v>
      </c>
      <c r="E161" s="62" t="s">
        <v>2943</v>
      </c>
      <c r="F161" s="62" t="s">
        <v>202</v>
      </c>
      <c r="G161" s="62" t="s">
        <v>33</v>
      </c>
      <c r="H161" s="62" t="s">
        <v>34</v>
      </c>
      <c r="I161" s="62" t="s">
        <v>35</v>
      </c>
      <c r="J161" s="62" t="s">
        <v>25</v>
      </c>
      <c r="K161" s="62" t="s">
        <v>36</v>
      </c>
      <c r="L161" s="62" t="s">
        <v>2944</v>
      </c>
      <c r="M161" s="62" t="s">
        <v>28</v>
      </c>
      <c r="N161" s="62">
        <f t="shared" si="9"/>
        <v>10</v>
      </c>
      <c r="O161" s="24">
        <v>44780</v>
      </c>
      <c r="P161" s="24">
        <v>44770</v>
      </c>
      <c r="Q161" s="10" t="s">
        <v>650</v>
      </c>
      <c r="R161" s="33" t="s">
        <v>2180</v>
      </c>
      <c r="S161" s="71" t="s">
        <v>2147</v>
      </c>
    </row>
    <row r="162" spans="1:19" ht="50.1" customHeight="1">
      <c r="A162" s="64" t="s">
        <v>2945</v>
      </c>
      <c r="B162" s="65">
        <v>44473</v>
      </c>
      <c r="C162" s="72">
        <f t="shared" ref="C162:C174" si="10">(P162-B162)/365</f>
        <v>0.81643835616438354</v>
      </c>
      <c r="D162" s="66">
        <v>24</v>
      </c>
      <c r="E162" s="64" t="s">
        <v>2946</v>
      </c>
      <c r="F162" s="64" t="s">
        <v>344</v>
      </c>
      <c r="G162" s="64" t="s">
        <v>33</v>
      </c>
      <c r="H162" s="64" t="s">
        <v>42</v>
      </c>
      <c r="I162" s="64" t="s">
        <v>35</v>
      </c>
      <c r="J162" s="64" t="s">
        <v>2947</v>
      </c>
      <c r="K162" s="64" t="s">
        <v>36</v>
      </c>
      <c r="L162" s="64" t="s">
        <v>2948</v>
      </c>
      <c r="M162" s="64" t="s">
        <v>28</v>
      </c>
      <c r="N162" s="62">
        <f t="shared" ref="N162:N174" si="11">O162-P162</f>
        <v>7</v>
      </c>
      <c r="O162" s="65">
        <v>44778</v>
      </c>
      <c r="P162" s="65">
        <v>44771</v>
      </c>
      <c r="Q162" s="10" t="s">
        <v>125</v>
      </c>
      <c r="R162" s="33">
        <v>2</v>
      </c>
      <c r="S162" s="71" t="s">
        <v>126</v>
      </c>
    </row>
    <row r="163" spans="1:19" ht="50.1" customHeight="1">
      <c r="A163" s="64" t="s">
        <v>2949</v>
      </c>
      <c r="B163" s="65">
        <v>43514</v>
      </c>
      <c r="C163" s="72">
        <f t="shared" si="10"/>
        <v>3.4438356164383563</v>
      </c>
      <c r="D163" s="66">
        <v>22</v>
      </c>
      <c r="E163" s="64" t="s">
        <v>2950</v>
      </c>
      <c r="F163" s="64" t="s">
        <v>21</v>
      </c>
      <c r="G163" s="64" t="s">
        <v>33</v>
      </c>
      <c r="H163" s="64" t="s">
        <v>51</v>
      </c>
      <c r="I163" s="64" t="s">
        <v>35</v>
      </c>
      <c r="J163" s="64" t="s">
        <v>150</v>
      </c>
      <c r="K163" s="64" t="s">
        <v>26</v>
      </c>
      <c r="L163" s="64" t="s">
        <v>2951</v>
      </c>
      <c r="M163" s="64" t="s">
        <v>28</v>
      </c>
      <c r="N163" s="62">
        <f t="shared" si="11"/>
        <v>9</v>
      </c>
      <c r="O163" s="65">
        <v>44780</v>
      </c>
      <c r="P163" s="65">
        <v>44771</v>
      </c>
      <c r="Q163" s="10" t="s">
        <v>2625</v>
      </c>
      <c r="R163" s="33" t="s">
        <v>55</v>
      </c>
      <c r="S163" s="71" t="s">
        <v>47</v>
      </c>
    </row>
    <row r="164" spans="1:19" ht="50.1" customHeight="1">
      <c r="A164" s="62" t="s">
        <v>2952</v>
      </c>
      <c r="B164" s="24">
        <v>42058</v>
      </c>
      <c r="C164" s="72">
        <f t="shared" si="10"/>
        <v>7.4328767123287669</v>
      </c>
      <c r="D164" s="63">
        <v>48</v>
      </c>
      <c r="E164" s="62" t="s">
        <v>2953</v>
      </c>
      <c r="F164" s="62" t="s">
        <v>415</v>
      </c>
      <c r="G164" s="62" t="s">
        <v>22</v>
      </c>
      <c r="H164" s="62" t="s">
        <v>23</v>
      </c>
      <c r="I164" s="62" t="s">
        <v>35</v>
      </c>
      <c r="J164" s="62" t="s">
        <v>292</v>
      </c>
      <c r="K164" s="62" t="s">
        <v>26</v>
      </c>
      <c r="L164" s="62" t="s">
        <v>2954</v>
      </c>
      <c r="M164" s="62" t="s">
        <v>28</v>
      </c>
      <c r="N164" s="62">
        <f t="shared" si="11"/>
        <v>6</v>
      </c>
      <c r="O164" s="24">
        <v>44777</v>
      </c>
      <c r="P164" s="24">
        <v>44771</v>
      </c>
      <c r="Q164" s="10" t="s">
        <v>136</v>
      </c>
      <c r="R164" s="33" t="s">
        <v>55</v>
      </c>
      <c r="S164" s="71" t="s">
        <v>47</v>
      </c>
    </row>
    <row r="165" spans="1:19" ht="50.1" customHeight="1">
      <c r="A165" s="64" t="s">
        <v>2955</v>
      </c>
      <c r="B165" s="65">
        <v>44648</v>
      </c>
      <c r="C165" s="72">
        <f t="shared" si="10"/>
        <v>0.33698630136986302</v>
      </c>
      <c r="D165" s="66">
        <v>21</v>
      </c>
      <c r="E165" s="64" t="s">
        <v>2956</v>
      </c>
      <c r="F165" s="64" t="s">
        <v>148</v>
      </c>
      <c r="G165" s="64" t="s">
        <v>33</v>
      </c>
      <c r="H165" s="64" t="s">
        <v>51</v>
      </c>
      <c r="I165" s="64" t="s">
        <v>35</v>
      </c>
      <c r="J165" s="64" t="s">
        <v>150</v>
      </c>
      <c r="K165" s="64"/>
      <c r="L165" s="64" t="s">
        <v>2957</v>
      </c>
      <c r="M165" s="64" t="s">
        <v>28</v>
      </c>
      <c r="N165" s="62">
        <f t="shared" si="11"/>
        <v>7</v>
      </c>
      <c r="O165" s="65">
        <v>44778</v>
      </c>
      <c r="P165" s="65">
        <v>44771</v>
      </c>
      <c r="Q165" s="10" t="s">
        <v>1531</v>
      </c>
      <c r="R165" s="33" t="s">
        <v>55</v>
      </c>
      <c r="S165" s="71" t="s">
        <v>47</v>
      </c>
    </row>
    <row r="166" spans="1:19" ht="50.1" customHeight="1">
      <c r="A166" s="62" t="s">
        <v>2958</v>
      </c>
      <c r="B166" s="24">
        <v>44732</v>
      </c>
      <c r="C166" s="72">
        <f t="shared" si="10"/>
        <v>0.10684931506849316</v>
      </c>
      <c r="D166" s="63">
        <v>44</v>
      </c>
      <c r="E166" s="62" t="s">
        <v>2959</v>
      </c>
      <c r="F166" s="62" t="s">
        <v>148</v>
      </c>
      <c r="G166" s="62" t="s">
        <v>33</v>
      </c>
      <c r="H166" s="62" t="s">
        <v>51</v>
      </c>
      <c r="I166" s="62" t="s">
        <v>35</v>
      </c>
      <c r="J166" s="62" t="s">
        <v>25</v>
      </c>
      <c r="K166" s="62" t="s">
        <v>36</v>
      </c>
      <c r="L166" s="62" t="s">
        <v>2960</v>
      </c>
      <c r="M166" s="62" t="s">
        <v>28</v>
      </c>
      <c r="N166" s="62">
        <f t="shared" si="11"/>
        <v>5</v>
      </c>
      <c r="O166" s="24">
        <v>44776</v>
      </c>
      <c r="P166" s="24">
        <v>44771</v>
      </c>
      <c r="Q166" s="10" t="s">
        <v>650</v>
      </c>
      <c r="R166" s="33" t="s">
        <v>651</v>
      </c>
      <c r="S166" s="71" t="s">
        <v>2147</v>
      </c>
    </row>
    <row r="167" spans="1:19" ht="50.1" customHeight="1">
      <c r="A167" s="64" t="s">
        <v>2961</v>
      </c>
      <c r="B167" s="65">
        <v>44396</v>
      </c>
      <c r="C167" s="72">
        <f t="shared" si="10"/>
        <v>1.0273972602739727</v>
      </c>
      <c r="D167" s="66">
        <v>54</v>
      </c>
      <c r="E167" s="64" t="s">
        <v>2962</v>
      </c>
      <c r="F167" s="64" t="s">
        <v>21</v>
      </c>
      <c r="G167" s="64" t="s">
        <v>22</v>
      </c>
      <c r="H167" s="64" t="s">
        <v>23</v>
      </c>
      <c r="I167" s="64" t="s">
        <v>35</v>
      </c>
      <c r="J167" s="64" t="s">
        <v>213</v>
      </c>
      <c r="K167" s="64" t="s">
        <v>26</v>
      </c>
      <c r="L167" s="64" t="s">
        <v>2963</v>
      </c>
      <c r="M167" s="64" t="s">
        <v>28</v>
      </c>
      <c r="N167" s="62">
        <f t="shared" si="11"/>
        <v>6</v>
      </c>
      <c r="O167" s="65">
        <v>44777</v>
      </c>
      <c r="P167" s="65">
        <v>44771</v>
      </c>
      <c r="Q167" s="10"/>
      <c r="R167" s="33">
        <v>1</v>
      </c>
      <c r="S167" s="71" t="s">
        <v>30</v>
      </c>
    </row>
    <row r="168" spans="1:19" ht="50.1" customHeight="1">
      <c r="A168" s="64" t="s">
        <v>2964</v>
      </c>
      <c r="B168" s="65">
        <v>44487</v>
      </c>
      <c r="C168" s="72">
        <f t="shared" si="10"/>
        <v>0.78082191780821919</v>
      </c>
      <c r="D168" s="66">
        <v>31</v>
      </c>
      <c r="E168" s="64" t="s">
        <v>177</v>
      </c>
      <c r="F168" s="64" t="s">
        <v>178</v>
      </c>
      <c r="G168" s="64" t="s">
        <v>33</v>
      </c>
      <c r="H168" s="64" t="s">
        <v>51</v>
      </c>
      <c r="I168" s="64" t="s">
        <v>35</v>
      </c>
      <c r="J168" s="64" t="s">
        <v>25</v>
      </c>
      <c r="K168" s="64" t="s">
        <v>36</v>
      </c>
      <c r="L168" s="64" t="s">
        <v>2965</v>
      </c>
      <c r="M168" s="64" t="s">
        <v>28</v>
      </c>
      <c r="N168" s="62">
        <f t="shared" si="11"/>
        <v>6</v>
      </c>
      <c r="O168" s="65">
        <v>44778</v>
      </c>
      <c r="P168" s="65">
        <v>44772</v>
      </c>
      <c r="Q168" s="10" t="s">
        <v>650</v>
      </c>
      <c r="R168" s="33" t="s">
        <v>651</v>
      </c>
      <c r="S168" s="71" t="s">
        <v>2147</v>
      </c>
    </row>
    <row r="169" spans="1:19" ht="50.1" customHeight="1">
      <c r="A169" s="64" t="s">
        <v>2966</v>
      </c>
      <c r="B169" s="65">
        <v>42177</v>
      </c>
      <c r="C169" s="72">
        <f t="shared" si="10"/>
        <v>7.1095890410958908</v>
      </c>
      <c r="D169" s="66">
        <v>33</v>
      </c>
      <c r="E169" s="64" t="s">
        <v>2967</v>
      </c>
      <c r="F169" s="64" t="s">
        <v>194</v>
      </c>
      <c r="G169" s="64" t="s">
        <v>22</v>
      </c>
      <c r="H169" s="64" t="s">
        <v>66</v>
      </c>
      <c r="I169" s="64" t="s">
        <v>35</v>
      </c>
      <c r="J169" s="64" t="s">
        <v>2968</v>
      </c>
      <c r="K169" s="64" t="s">
        <v>36</v>
      </c>
      <c r="L169" s="64" t="s">
        <v>2969</v>
      </c>
      <c r="M169" s="64" t="s">
        <v>28</v>
      </c>
      <c r="N169" s="62">
        <f t="shared" si="11"/>
        <v>3</v>
      </c>
      <c r="O169" s="65">
        <v>44775</v>
      </c>
      <c r="P169" s="65">
        <v>44772</v>
      </c>
      <c r="Q169" s="10" t="s">
        <v>66</v>
      </c>
      <c r="R169" s="33" t="s">
        <v>55</v>
      </c>
      <c r="S169" s="71" t="s">
        <v>69</v>
      </c>
    </row>
    <row r="170" spans="1:19" ht="50.1" customHeight="1">
      <c r="A170" s="62" t="s">
        <v>2970</v>
      </c>
      <c r="B170" s="24">
        <v>44466</v>
      </c>
      <c r="C170" s="72">
        <f t="shared" si="10"/>
        <v>0.83835616438356164</v>
      </c>
      <c r="D170" s="63">
        <v>47</v>
      </c>
      <c r="E170" s="62" t="s">
        <v>2971</v>
      </c>
      <c r="F170" s="62" t="s">
        <v>80</v>
      </c>
      <c r="G170" s="62" t="s">
        <v>33</v>
      </c>
      <c r="H170" s="62" t="s">
        <v>51</v>
      </c>
      <c r="I170" s="62" t="s">
        <v>35</v>
      </c>
      <c r="J170" s="62" t="s">
        <v>25</v>
      </c>
      <c r="K170" s="62" t="s">
        <v>36</v>
      </c>
      <c r="L170" s="62" t="s">
        <v>2972</v>
      </c>
      <c r="M170" s="62" t="s">
        <v>28</v>
      </c>
      <c r="N170" s="62">
        <f t="shared" si="11"/>
        <v>2</v>
      </c>
      <c r="O170" s="24">
        <v>44774</v>
      </c>
      <c r="P170" s="24">
        <v>44772</v>
      </c>
      <c r="Q170" s="10" t="s">
        <v>38</v>
      </c>
      <c r="R170" s="33" t="s">
        <v>1399</v>
      </c>
      <c r="S170" s="71" t="s">
        <v>39</v>
      </c>
    </row>
    <row r="171" spans="1:19" ht="50.1" customHeight="1">
      <c r="A171" s="64" t="s">
        <v>2973</v>
      </c>
      <c r="B171" s="65">
        <v>44732</v>
      </c>
      <c r="C171" s="72">
        <f t="shared" si="10"/>
        <v>0.1095890410958904</v>
      </c>
      <c r="D171" s="66">
        <v>39</v>
      </c>
      <c r="E171" s="64" t="s">
        <v>2974</v>
      </c>
      <c r="F171" s="64" t="s">
        <v>80</v>
      </c>
      <c r="G171" s="64" t="s">
        <v>400</v>
      </c>
      <c r="H171" s="64" t="s">
        <v>250</v>
      </c>
      <c r="I171" s="64" t="s">
        <v>35</v>
      </c>
      <c r="J171" s="64" t="s">
        <v>43</v>
      </c>
      <c r="K171" s="64" t="s">
        <v>26</v>
      </c>
      <c r="L171" s="64" t="s">
        <v>2975</v>
      </c>
      <c r="M171" s="64" t="s">
        <v>28</v>
      </c>
      <c r="N171" s="62">
        <f t="shared" si="11"/>
        <v>4</v>
      </c>
      <c r="O171" s="65">
        <v>44776</v>
      </c>
      <c r="P171" s="65">
        <v>44772</v>
      </c>
      <c r="Q171" s="10" t="s">
        <v>2518</v>
      </c>
      <c r="R171" s="33" t="s">
        <v>55</v>
      </c>
      <c r="S171" s="71" t="s">
        <v>47</v>
      </c>
    </row>
    <row r="172" spans="1:19" ht="50.1" customHeight="1">
      <c r="A172" s="64" t="s">
        <v>2976</v>
      </c>
      <c r="B172" s="65">
        <v>42219</v>
      </c>
      <c r="C172" s="72">
        <f t="shared" si="10"/>
        <v>6.9945205479452053</v>
      </c>
      <c r="D172" s="66">
        <v>29</v>
      </c>
      <c r="E172" s="64" t="s">
        <v>2977</v>
      </c>
      <c r="F172" s="64" t="s">
        <v>80</v>
      </c>
      <c r="G172" s="64" t="s">
        <v>33</v>
      </c>
      <c r="H172" s="64" t="s">
        <v>2839</v>
      </c>
      <c r="I172" s="64" t="s">
        <v>35</v>
      </c>
      <c r="J172" s="64" t="s">
        <v>139</v>
      </c>
      <c r="K172" s="64"/>
      <c r="L172" s="64" t="s">
        <v>2978</v>
      </c>
      <c r="M172" s="64" t="s">
        <v>28</v>
      </c>
      <c r="N172" s="62">
        <f t="shared" si="11"/>
        <v>4</v>
      </c>
      <c r="O172" s="65">
        <v>44776</v>
      </c>
      <c r="P172" s="65">
        <v>44772</v>
      </c>
      <c r="Q172" s="10" t="s">
        <v>2518</v>
      </c>
      <c r="R172" s="33" t="s">
        <v>55</v>
      </c>
      <c r="S172" s="71" t="s">
        <v>47</v>
      </c>
    </row>
    <row r="173" spans="1:19" ht="50.1" customHeight="1">
      <c r="A173" s="62" t="s">
        <v>2979</v>
      </c>
      <c r="B173" s="24">
        <v>44543</v>
      </c>
      <c r="C173" s="72">
        <f t="shared" si="10"/>
        <v>0.63013698630136983</v>
      </c>
      <c r="D173" s="63">
        <v>26</v>
      </c>
      <c r="E173" s="62" t="s">
        <v>2980</v>
      </c>
      <c r="F173" s="62" t="s">
        <v>80</v>
      </c>
      <c r="G173" s="62" t="s">
        <v>33</v>
      </c>
      <c r="H173" s="62" t="s">
        <v>51</v>
      </c>
      <c r="I173" s="62" t="s">
        <v>1260</v>
      </c>
      <c r="J173" s="62" t="s">
        <v>150</v>
      </c>
      <c r="K173" s="62"/>
      <c r="L173" s="62" t="s">
        <v>2981</v>
      </c>
      <c r="M173" s="62" t="s">
        <v>28</v>
      </c>
      <c r="N173" s="62">
        <f t="shared" si="11"/>
        <v>2</v>
      </c>
      <c r="O173" s="24">
        <v>44775</v>
      </c>
      <c r="P173" s="24">
        <v>44773</v>
      </c>
      <c r="Q173" s="10" t="s">
        <v>136</v>
      </c>
      <c r="R173" s="33" t="s">
        <v>55</v>
      </c>
      <c r="S173" s="71" t="s">
        <v>47</v>
      </c>
    </row>
    <row r="174" spans="1:19" ht="50.1" customHeight="1">
      <c r="A174" s="62" t="s">
        <v>2982</v>
      </c>
      <c r="B174" s="24">
        <v>44550</v>
      </c>
      <c r="C174" s="72">
        <f t="shared" si="10"/>
        <v>0.61095890410958908</v>
      </c>
      <c r="D174" s="63">
        <v>42</v>
      </c>
      <c r="E174" s="62" t="s">
        <v>2983</v>
      </c>
      <c r="F174" s="62" t="s">
        <v>178</v>
      </c>
      <c r="G174" s="62" t="s">
        <v>33</v>
      </c>
      <c r="H174" s="62" t="s">
        <v>51</v>
      </c>
      <c r="I174" s="62" t="s">
        <v>35</v>
      </c>
      <c r="J174" s="62" t="s">
        <v>833</v>
      </c>
      <c r="K174" s="62" t="s">
        <v>36</v>
      </c>
      <c r="L174" s="62" t="s">
        <v>2984</v>
      </c>
      <c r="M174" s="62" t="s">
        <v>28</v>
      </c>
      <c r="N174" s="62">
        <f t="shared" si="11"/>
        <v>5</v>
      </c>
      <c r="O174" s="24">
        <v>44778</v>
      </c>
      <c r="P174" s="24">
        <v>44773</v>
      </c>
      <c r="Q174" s="46" t="s">
        <v>650</v>
      </c>
      <c r="R174" s="50" t="s">
        <v>651</v>
      </c>
      <c r="S174" s="95" t="s">
        <v>47</v>
      </c>
    </row>
  </sheetData>
  <autoFilter ref="A1:S174" xr:uid="{73E86540-D9FE-4049-A7E4-475A4009F6A4}">
    <filterColumn colId="15">
      <filters>
        <dateGroupItem year="2022" month="7" dateTimeGrouping="month"/>
      </filters>
    </filterColumn>
    <sortState xmlns:xlrd2="http://schemas.microsoft.com/office/spreadsheetml/2017/richdata2" ref="A2:S174">
      <sortCondition ref="P1:P174"/>
    </sortState>
  </autoFilter>
  <conditionalFormatting sqref="A2:A174">
    <cfRule type="duplicateValues" dxfId="0" priority="1"/>
  </conditionalFormatting>
  <pageMargins left="0" right="0" top="0" bottom="0"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E39C6C1-B186-4544-862D-7B1BD72016A2}">
          <x14:formula1>
            <xm:f>Sheet2!$A$2:$A$60</xm:f>
          </x14:formula1>
          <xm:sqref>Q2:Q174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Year to Date</vt:lpstr>
      <vt:lpstr>Sheet5</vt:lpstr>
      <vt:lpstr>JAN</vt:lpstr>
      <vt:lpstr>FEB</vt:lpstr>
      <vt:lpstr>MAR</vt:lpstr>
      <vt:lpstr>APR</vt:lpstr>
      <vt:lpstr>MAY</vt:lpstr>
      <vt:lpstr>June</vt:lpstr>
      <vt:lpstr>July</vt:lpstr>
      <vt:lpstr>August</vt:lpstr>
      <vt:lpstr>Sheet2</vt:lpstr>
      <vt:lpstr>Tenure Injuries</vt:lpstr>
      <vt:lpstr>APR!JR_PAGE_ANCHOR_0_1</vt:lpstr>
      <vt:lpstr>August!JR_PAGE_ANCHOR_0_1</vt:lpstr>
      <vt:lpstr>July!JR_PAGE_ANCHOR_0_1</vt:lpstr>
      <vt:lpstr>June!JR_PAGE_ANCHOR_0_1</vt:lpstr>
      <vt:lpstr>MAY!JR_PAGE_ANCHOR_0_1</vt:lpstr>
      <vt:lpstr>JR_PAGE_ANCHOR_0_1</vt:lpstr>
      <vt:lpstr>FEB!Print_Area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Miller, Joshua D</dc:creator>
  <cp:keywords/>
  <dc:description/>
  <cp:lastModifiedBy>Subramaniam, Lakshmi</cp:lastModifiedBy>
  <cp:revision/>
  <dcterms:created xsi:type="dcterms:W3CDTF">2022-03-14T16:39:02Z</dcterms:created>
  <dcterms:modified xsi:type="dcterms:W3CDTF">2022-10-24T13:26:56Z</dcterms:modified>
  <cp:category/>
  <cp:contentStatus/>
</cp:coreProperties>
</file>