
<file path=[Content_Types].xml><?xml version="1.0" encoding="utf-8"?>
<Types xmlns="http://schemas.openxmlformats.org/package/2006/content-types">
  <Default Extension="bin" ContentType="application/vnd.ms-office.vbaProject"/>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0" codeName="{E5D1E7B1-6628-F0F0-D09B-76B25B5F3CD3}"/>
  <workbookPr showInkAnnotation="0" codeName="ThisWorkbook" hidePivotFieldList="1"/>
  <mc:AlternateContent xmlns:mc="http://schemas.openxmlformats.org/markup-compatibility/2006">
    <mc:Choice Requires="x15">
      <x15ac:absPath xmlns:x15ac="http://schemas.microsoft.com/office/spreadsheetml/2010/11/ac" url="/Users/lakshmijayachandran/Desktop/Projects/"/>
    </mc:Choice>
  </mc:AlternateContent>
  <xr:revisionPtr revIDLastSave="0" documentId="13_ncr:1_{FCEA701A-6C61-A642-A275-94A8CC8274E9}" xr6:coauthVersionLast="47" xr6:coauthVersionMax="47" xr10:uidLastSave="{00000000-0000-0000-0000-000000000000}"/>
  <bookViews>
    <workbookView xWindow="0" yWindow="760" windowWidth="29400" windowHeight="16980" xr2:uid="{2B855F6D-0CB3-BE42-A7DA-2CC774B50CE8}"/>
  </bookViews>
  <sheets>
    <sheet name="Dashboard" sheetId="7" r:id="rId1"/>
    <sheet name="Analytics" sheetId="2" state="hidden" r:id="rId2"/>
    <sheet name="Data" sheetId="1" state="hidden" r:id="rId3"/>
    <sheet name="Data Sources" sheetId="9" r:id="rId4"/>
  </sheets>
  <definedNames>
    <definedName name="Slicer_States">#N/A</definedName>
  </definedNames>
  <calcPr calcId="191029"/>
  <pivotCaches>
    <pivotCache cacheId="2"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12" i="2" l="1"/>
  <c r="AO12" i="2" s="1"/>
  <c r="AM9" i="2"/>
  <c r="AX10" i="2"/>
  <c r="AX11" i="2"/>
  <c r="AX8" i="2"/>
  <c r="AX5" i="2"/>
  <c r="AX9" i="2"/>
  <c r="AX6" i="2"/>
  <c r="AN12" i="2" l="1"/>
  <c r="AN35" i="7" s="1"/>
  <c r="AO9" i="2"/>
  <c r="AN9" i="2"/>
  <c r="AN3" i="2"/>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9">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futureMetadata>
  <valueMetadata count="19">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valueMetadata>
</metadata>
</file>

<file path=xl/sharedStrings.xml><?xml version="1.0" encoding="utf-8"?>
<sst xmlns="http://schemas.openxmlformats.org/spreadsheetml/2006/main" count="268" uniqueCount="94">
  <si>
    <t>States</t>
  </si>
  <si>
    <t>Economic Opportunities</t>
  </si>
  <si>
    <t>High School Graduate</t>
  </si>
  <si>
    <t xml:space="preserve">Bachelors or Higher </t>
  </si>
  <si>
    <t>Climate</t>
  </si>
  <si>
    <t>Rainfall</t>
  </si>
  <si>
    <t>Snowfall</t>
  </si>
  <si>
    <t>Crime</t>
  </si>
  <si>
    <t>Violent Crime</t>
  </si>
  <si>
    <t>Non-violent Crime</t>
  </si>
  <si>
    <t>Cost of Living</t>
  </si>
  <si>
    <t>Grocery</t>
  </si>
  <si>
    <t>Housing</t>
  </si>
  <si>
    <t>Utilities</t>
  </si>
  <si>
    <t>Transportation</t>
  </si>
  <si>
    <t>Health </t>
  </si>
  <si>
    <t>Misc.</t>
  </si>
  <si>
    <t>Facts</t>
  </si>
  <si>
    <t>Images</t>
  </si>
  <si>
    <t>Alaska</t>
  </si>
  <si>
    <t>California</t>
  </si>
  <si>
    <t>Florida</t>
  </si>
  <si>
    <t>Georgia</t>
  </si>
  <si>
    <t>Illinois</t>
  </si>
  <si>
    <t>Michigan</t>
  </si>
  <si>
    <t>New Jersey</t>
  </si>
  <si>
    <t>New York</t>
  </si>
  <si>
    <t>Ohio</t>
  </si>
  <si>
    <t>Row Labels</t>
  </si>
  <si>
    <t>Grand Total</t>
  </si>
  <si>
    <t xml:space="preserve">Economic Opportunities </t>
  </si>
  <si>
    <t xml:space="preserve"> High School Graduate</t>
  </si>
  <si>
    <t xml:space="preserve"> Bachelors or Higher </t>
  </si>
  <si>
    <t xml:space="preserve"> Climate</t>
  </si>
  <si>
    <t xml:space="preserve"> Rainfall</t>
  </si>
  <si>
    <t xml:space="preserve"> Snowfall</t>
  </si>
  <si>
    <t xml:space="preserve"> Violent Crime</t>
  </si>
  <si>
    <t xml:space="preserve"> Non-violent Crime</t>
  </si>
  <si>
    <t xml:space="preserve"> Cost of Living</t>
  </si>
  <si>
    <t xml:space="preserve"> Grocery</t>
  </si>
  <si>
    <t xml:space="preserve"> Housing</t>
  </si>
  <si>
    <t xml:space="preserve"> Utilities</t>
  </si>
  <si>
    <t xml:space="preserve"> Transportation</t>
  </si>
  <si>
    <t xml:space="preserve"> Health </t>
  </si>
  <si>
    <t xml:space="preserve"> Misc.</t>
  </si>
  <si>
    <t>Sum of Rainfall</t>
  </si>
  <si>
    <t>Sum of Snowfall</t>
  </si>
  <si>
    <t>Sum of Economic Opportunities</t>
  </si>
  <si>
    <t>Sum of Crime</t>
  </si>
  <si>
    <t>Sum of Climate</t>
  </si>
  <si>
    <t>Sunny Weather</t>
  </si>
  <si>
    <t>https://cdn-icons-png.flaticon.com/512/6528/6528166.png</t>
  </si>
  <si>
    <t>https://us.123rf.com/450wm/r4yhan/r4yhan2001/r4yhan200100064/137121054-travel-agency-creative-symbol-concept-vector-image-illustration.jpg?ver=6</t>
  </si>
  <si>
    <t>https://cdn-icons-png.flaticon.com/512/13384/13384425.png</t>
  </si>
  <si>
    <t>Sum of Cost of Living</t>
  </si>
  <si>
    <t>1.	Boasts the world's tallest trees, coast redwoods.
2.	California has the world's fifth-largest economy.
3.	Offers diverse geography from beaches to deserts.</t>
  </si>
  <si>
    <t>1.	Central Park is a massive urban oasis.
2.	Home to the Statue of Liberty.
3.	Culinary melting pot with diverse cuisines.</t>
  </si>
  <si>
    <t>1.	Hosts the only living coral barrier reef in the US.
2.	Known for its sunny weather and beaches.
3.	Florida is a wildlife haven with diverse ecosystems</t>
  </si>
  <si>
    <t>1.	Known for its peach production and festivals.
2.	Home to the world's largest drive-in restaurant.
3.	Rich in history, birthplace of several US presidents</t>
  </si>
  <si>
    <t>1.	Home to the world's first skyscraper in Chicago.
2.	Chicago is known as the "Windy City."
3.	Birthplace of several US presidents.</t>
  </si>
  <si>
    <t>1.	Contains the Great Lakes, a freshwater paradise.
2.	Known as the "Automotive Capital of the World."
3.	Boasts picturesque landscapes and outdoor activities.</t>
  </si>
  <si>
    <t>1.	Rock and Roll Hall of Fame in Cleveland.
2.	Birthplace of aviation with the Wright brothers.
3.	Cedar Point amusement park is a thrill-seeker's paradise.</t>
  </si>
  <si>
    <t>https://cdn-icons-png.flaticon.com/128/12841/12841628.png</t>
  </si>
  <si>
    <t>New Hampshire</t>
  </si>
  <si>
    <t xml:space="preserve">Snowfall </t>
  </si>
  <si>
    <t>https://worldpopulationreview.com/state-rankings/average-temperatures-by-state</t>
  </si>
  <si>
    <t>https://www.bls.gov/web/laus/laumstrk.htm#laumstrk.f.p</t>
  </si>
  <si>
    <t>https://worldpopulationreview.com/state-rankings/college-graduation-rates-by-state</t>
  </si>
  <si>
    <t>High school graduation rates</t>
  </si>
  <si>
    <t>https://www.datapandas.org/ranking/crime-rate-by-state#full-data</t>
  </si>
  <si>
    <t xml:space="preserve">Crime Rate </t>
  </si>
  <si>
    <t>https://worldpopulationreview.com/state-rankings/cost-of-living-index-by-state</t>
  </si>
  <si>
    <t>Variables</t>
  </si>
  <si>
    <t>Links</t>
  </si>
  <si>
    <t>1.	Home to North America's tallest peak, Denali.
2.	Alaska has more coastline than the rest of the US combined.
3.	Experiences the midnight sun during summer</t>
  </si>
  <si>
    <t>https://cdn.vectorstock.com/i/preview-1x/61/58/most-popular-sign-icon-bestseller-symbol-vector-22946158.jpg</t>
  </si>
  <si>
    <t>ALASKA</t>
  </si>
  <si>
    <t>FLORIDA</t>
  </si>
  <si>
    <t>NEW YORK</t>
  </si>
  <si>
    <t>1. 	Home to the famous Atlantic City Boardwalk.
2. 	Known as the "Garden State" for its agriculture.
3.	Despite its small size, it's densely populated.</t>
  </si>
  <si>
    <t>Most Visited State</t>
  </si>
  <si>
    <t>NEW HAMPSHIRE</t>
  </si>
  <si>
    <t>High Literacy Rate</t>
  </si>
  <si>
    <t>1)	 New Hampshire's tax-free status extends beyond electronics, attracting shoppers seeking savings.
2) 	The White Mountains offer year-round outdoor adventures, captivating visitors with breathtaking views.
3) 	Known for its "Live Free or Die" motto, New Hampshire embodies independence and political significance in American history.</t>
  </si>
  <si>
    <t>Low Cost of Living</t>
  </si>
  <si>
    <t>ILLINOIS</t>
  </si>
  <si>
    <t>https://cdn-icons-png.flaticon.com/512/6902/6902345.png</t>
  </si>
  <si>
    <t>High Economic Opportunities</t>
  </si>
  <si>
    <t>https://cdn-icons-png.freepik.com/512/3310/3310624.png</t>
  </si>
  <si>
    <t>Low Crime Rate</t>
  </si>
  <si>
    <t>Most Visited States</t>
  </si>
  <si>
    <t>https://www.statista.com/statistics/1378808/most-visited-states-us/</t>
  </si>
  <si>
    <t>Sum of Most Visited State</t>
  </si>
  <si>
    <t>Sum of Graduation Rates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</si>
</sst>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3" x14ac:knownFonts="1">
    <font>
      <sz val="12"/>
      <color theme="1"/>
      <name val="Tw Cen MT"/>
      <family val="2"/>
      <scheme val="minor"/>
    </font>
    <font>
      <sz val="12"/>
      <color theme="1"/>
      <name val="Avenir Next LT Pro"/>
      <family val="2"/>
    </font>
    <font>
      <sz val="20"/>
      <color theme="1"/>
      <name val="Avenir Next LT Pro"/>
      <family val="2"/>
    </font>
    <font>
      <sz val="12"/>
      <color theme="3" tint="0.499984740745262"/>
      <name val="Avenir Next LT Pro"/>
      <family val="2"/>
    </font>
    <font>
      <sz val="14"/>
      <color theme="1"/>
      <name val="Tw Cen MT"/>
      <family val="2"/>
      <scheme val="minor"/>
    </font>
    <font>
      <b/>
      <sz val="12"/>
      <color theme="1"/>
      <name val="Tw Cen MT"/>
      <family val="2"/>
      <scheme val="minor"/>
    </font>
    <font>
      <sz val="13"/>
      <color rgb="FF000000"/>
      <name val="Arial"/>
      <family val="2"/>
    </font>
    <font>
      <sz val="10"/>
      <color rgb="FF000000"/>
      <name val="Tw Cen MT"/>
      <family val="2"/>
      <scheme val="minor"/>
    </font>
    <font>
      <sz val="10"/>
      <color theme="1"/>
      <name val="Tw Cen MT"/>
      <family val="2"/>
      <scheme val="minor"/>
    </font>
    <font>
      <sz val="11"/>
      <color theme="1"/>
      <name val="Georgia"/>
      <family val="1"/>
    </font>
    <font>
      <u/>
      <sz val="10"/>
      <color rgb="FF0000FF"/>
      <name val="Georgia"/>
      <family val="1"/>
    </font>
    <font>
      <b/>
      <i/>
      <sz val="12"/>
      <color theme="1"/>
      <name val="Times New Roman"/>
      <family val="1"/>
    </font>
    <font>
      <sz val="20"/>
      <color theme="1"/>
      <name val="Times New Roman"/>
      <family val="1"/>
    </font>
  </fonts>
  <fills count="4">
    <fill>
      <patternFill patternType="none"/>
    </fill>
    <fill>
      <patternFill patternType="gray125"/>
    </fill>
    <fill>
      <patternFill patternType="solid">
        <fgColor theme="4" tint="0.79998168889431442"/>
        <bgColor indexed="64"/>
      </patternFill>
    </fill>
    <fill>
      <patternFill patternType="solid">
        <fgColor theme="4" tint="0.79998168889431442"/>
        <bgColor theme="4" tint="0.79998168889431442"/>
      </patternFill>
    </fill>
  </fills>
  <borders count="3">
    <border>
      <left/>
      <right/>
      <top/>
      <bottom/>
      <diagonal/>
    </border>
    <border>
      <left/>
      <right/>
      <top/>
      <bottom style="thin">
        <color theme="4" tint="0.39997558519241921"/>
      </bottom>
      <diagonal/>
    </border>
    <border>
      <left style="thin">
        <color auto="1"/>
      </left>
      <right style="thin">
        <color auto="1"/>
      </right>
      <top style="thin">
        <color auto="1"/>
      </top>
      <bottom style="thin">
        <color auto="1"/>
      </bottom>
      <diagonal/>
    </border>
  </borders>
  <cellStyleXfs count="2">
    <xf numFmtId="0" fontId="0" fillId="0" borderId="0"/>
    <xf numFmtId="0" fontId="7" fillId="0" borderId="0"/>
  </cellStyleXfs>
  <cellXfs count="28">
    <xf numFmtId="0" fontId="0" fillId="0" borderId="0" xfId="0"/>
    <xf numFmtId="0" fontId="1" fillId="0" borderId="0" xfId="0" applyFont="1"/>
    <xf numFmtId="0" fontId="1" fillId="0" borderId="0" xfId="0" pivotButton="1" applyFont="1"/>
    <xf numFmtId="0" fontId="1" fillId="0" borderId="0" xfId="0" applyFont="1" applyAlignment="1">
      <alignment horizontal="left"/>
    </xf>
    <xf numFmtId="0" fontId="0" fillId="0" borderId="0" xfId="0" pivotButton="1"/>
    <xf numFmtId="0" fontId="0" fillId="0" borderId="0" xfId="0" applyAlignment="1">
      <alignment horizontal="left"/>
    </xf>
    <xf numFmtId="1" fontId="0" fillId="0" borderId="0" xfId="0" applyNumberFormat="1"/>
    <xf numFmtId="164" fontId="0" fillId="0" borderId="0" xfId="0" applyNumberFormat="1"/>
    <xf numFmtId="0" fontId="1" fillId="0" borderId="0" xfId="0" applyFont="1" applyAlignment="1">
      <alignment wrapText="1"/>
    </xf>
    <xf numFmtId="0" fontId="6" fillId="0" borderId="0" xfId="0" applyFont="1" applyAlignment="1">
      <alignment vertical="center"/>
    </xf>
    <xf numFmtId="0" fontId="7" fillId="0" borderId="0" xfId="1"/>
    <xf numFmtId="0" fontId="8" fillId="0" borderId="0" xfId="1" applyFont="1"/>
    <xf numFmtId="0" fontId="10" fillId="0" borderId="0" xfId="1" applyFont="1" applyAlignment="1">
      <alignment wrapText="1"/>
    </xf>
    <xf numFmtId="0" fontId="0" fillId="2" borderId="0" xfId="0" applyFill="1"/>
    <xf numFmtId="0" fontId="1" fillId="2" borderId="0" xfId="0" applyFont="1" applyFill="1"/>
    <xf numFmtId="0" fontId="11" fillId="2" borderId="0" xfId="0" applyFont="1" applyFill="1"/>
    <xf numFmtId="0" fontId="5" fillId="2" borderId="0" xfId="0" applyFont="1" applyFill="1"/>
    <xf numFmtId="1" fontId="1" fillId="0" borderId="0" xfId="0" applyNumberFormat="1" applyFont="1"/>
    <xf numFmtId="0" fontId="9" fillId="0" borderId="0" xfId="1" applyFont="1" applyAlignment="1">
      <alignment horizontal="center" vertical="center" wrapText="1"/>
    </xf>
    <xf numFmtId="0" fontId="1" fillId="0" borderId="0" xfId="0" applyFont="1" applyAlignment="1">
      <alignment horizontal="center" vertical="center"/>
    </xf>
    <xf numFmtId="0" fontId="5" fillId="3" borderId="1" xfId="0" applyFont="1" applyFill="1" applyBorder="1"/>
    <xf numFmtId="0" fontId="1" fillId="0" borderId="0" xfId="0" applyFont="1" applyAlignment="1">
      <alignment horizontal="center"/>
    </xf>
    <xf numFmtId="0" fontId="1" fillId="2" borderId="0" xfId="0" applyFont="1" applyFill="1" applyAlignment="1">
      <alignment horizontal="center"/>
    </xf>
    <xf numFmtId="0" fontId="3" fillId="2" borderId="0" xfId="0" applyFont="1" applyFill="1" applyAlignment="1">
      <alignment horizontal="center"/>
    </xf>
    <xf numFmtId="0" fontId="12" fillId="2" borderId="2" xfId="0" applyFont="1" applyFill="1" applyBorder="1" applyAlignment="1">
      <alignment horizontal="center" vertical="center"/>
    </xf>
    <xf numFmtId="0" fontId="2" fillId="2" borderId="0" xfId="0" applyFont="1" applyFill="1" applyAlignment="1">
      <alignment horizontal="center" vertical="center"/>
    </xf>
    <xf numFmtId="0" fontId="4" fillId="2" borderId="0" xfId="0" applyFont="1" applyFill="1" applyAlignment="1">
      <alignment horizontal="center"/>
    </xf>
    <xf numFmtId="0" fontId="0" fillId="2" borderId="0" xfId="0" applyFill="1" applyAlignment="1">
      <alignment horizontal="center"/>
    </xf>
  </cellXfs>
  <cellStyles count="2">
    <cellStyle name="Normal" xfId="0" builtinId="0"/>
    <cellStyle name="Normal 2" xfId="1" xr:uid="{D860584C-414A-49C3-823D-907BC3456F4A}"/>
  </cellStyles>
  <dxfs count="74">
    <dxf>
      <font>
        <b val="0"/>
        <i val="0"/>
        <strike val="0"/>
        <condense val="0"/>
        <extend val="0"/>
        <outline val="0"/>
        <shadow val="0"/>
        <u/>
        <vertAlign val="baseline"/>
        <sz val="10"/>
        <color rgb="FF0000FF"/>
        <name val="Georgia"/>
        <family val="1"/>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Georgia"/>
        <family val="1"/>
        <scheme val="none"/>
      </font>
      <alignment horizontal="center" vertical="center" textRotation="0" wrapText="1" indent="0" justifyLastLine="0" shrinkToFit="0" readingOrder="0"/>
    </dxf>
    <dxf>
      <font>
        <strike val="0"/>
        <outline val="0"/>
        <shadow val="0"/>
        <vertAlign val="baseline"/>
        <name val="Georgia"/>
        <family val="1"/>
        <scheme val="none"/>
      </font>
    </dxf>
    <dxf>
      <font>
        <b val="0"/>
        <i val="0"/>
        <strike val="0"/>
        <condense val="0"/>
        <extend val="0"/>
        <outline val="0"/>
        <shadow val="0"/>
        <u val="none"/>
        <vertAlign val="baseline"/>
        <sz val="12"/>
        <color theme="1"/>
        <name val="Avenir Next LT Pro"/>
        <family val="2"/>
        <scheme val="none"/>
      </font>
      <alignment horizontal="center" vertical="center" textRotation="0" wrapText="0" indent="0" justifyLastLine="0" shrinkToFit="0" readingOrder="0"/>
    </dxf>
    <dxf>
      <font>
        <strike val="0"/>
        <outline val="0"/>
        <shadow val="0"/>
        <u val="none"/>
        <vertAlign val="baseline"/>
        <sz val="12"/>
        <color theme="1"/>
        <name val="Avenir Next LT Pro"/>
        <family val="2"/>
        <scheme val="none"/>
      </font>
    </dxf>
    <dxf>
      <font>
        <strike val="0"/>
        <outline val="0"/>
        <shadow val="0"/>
        <u val="none"/>
        <vertAlign val="baseline"/>
        <sz val="12"/>
        <color theme="1"/>
        <name val="Avenir Next LT Pro"/>
        <family val="2"/>
        <scheme val="none"/>
      </font>
    </dxf>
    <dxf>
      <font>
        <strike val="0"/>
        <outline val="0"/>
        <shadow val="0"/>
        <u val="none"/>
        <vertAlign val="baseline"/>
        <sz val="12"/>
        <color theme="1"/>
        <name val="Avenir Next LT Pro"/>
        <family val="2"/>
        <scheme val="none"/>
      </font>
      <numFmt numFmtId="1" formatCode="0"/>
    </dxf>
    <dxf>
      <font>
        <strike val="0"/>
        <outline val="0"/>
        <shadow val="0"/>
        <u val="none"/>
        <vertAlign val="baseline"/>
        <sz val="12"/>
        <color theme="1"/>
        <name val="Avenir Next LT Pro"/>
        <family val="2"/>
        <scheme val="none"/>
      </font>
      <numFmt numFmtId="1" formatCode="0"/>
    </dxf>
    <dxf>
      <font>
        <strike val="0"/>
        <outline val="0"/>
        <shadow val="0"/>
        <u val="none"/>
        <vertAlign val="baseline"/>
        <sz val="12"/>
        <color theme="1"/>
        <name val="Avenir Next LT Pro"/>
        <family val="2"/>
        <scheme val="none"/>
      </font>
      <numFmt numFmtId="1" formatCode="0"/>
    </dxf>
    <dxf>
      <font>
        <strike val="0"/>
        <outline val="0"/>
        <shadow val="0"/>
        <u val="none"/>
        <vertAlign val="baseline"/>
        <sz val="12"/>
        <color theme="1"/>
        <name val="Avenir Next LT Pro"/>
        <family val="2"/>
        <scheme val="none"/>
      </font>
      <numFmt numFmtId="1" formatCode="0"/>
    </dxf>
    <dxf>
      <font>
        <strike val="0"/>
        <outline val="0"/>
        <shadow val="0"/>
        <u val="none"/>
        <vertAlign val="baseline"/>
        <sz val="12"/>
        <color theme="1"/>
        <name val="Avenir Next LT Pro"/>
        <family val="2"/>
        <scheme val="none"/>
      </font>
      <numFmt numFmtId="1" formatCode="0"/>
    </dxf>
    <dxf>
      <font>
        <strike val="0"/>
        <outline val="0"/>
        <shadow val="0"/>
        <u val="none"/>
        <vertAlign val="baseline"/>
        <sz val="12"/>
        <color theme="1"/>
        <name val="Avenir Next LT Pro"/>
        <family val="2"/>
        <scheme val="none"/>
      </font>
    </dxf>
    <dxf>
      <font>
        <strike val="0"/>
        <outline val="0"/>
        <shadow val="0"/>
        <u val="none"/>
        <vertAlign val="baseline"/>
        <sz val="12"/>
        <color theme="1"/>
        <name val="Avenir Next LT Pro"/>
        <family val="2"/>
        <scheme val="none"/>
      </font>
    </dxf>
    <dxf>
      <font>
        <strike val="0"/>
        <outline val="0"/>
        <shadow val="0"/>
        <u val="none"/>
        <vertAlign val="baseline"/>
        <sz val="12"/>
        <color theme="1"/>
        <name val="Avenir Next LT Pro"/>
        <family val="2"/>
        <scheme val="none"/>
      </font>
    </dxf>
    <dxf>
      <font>
        <strike val="0"/>
        <outline val="0"/>
        <shadow val="0"/>
        <u val="none"/>
        <vertAlign val="baseline"/>
        <sz val="12"/>
        <color theme="1"/>
        <name val="Avenir Next LT Pro"/>
        <family val="2"/>
        <scheme val="none"/>
      </font>
    </dxf>
    <dxf>
      <font>
        <strike val="0"/>
        <outline val="0"/>
        <shadow val="0"/>
        <u val="none"/>
        <vertAlign val="baseline"/>
        <sz val="12"/>
        <color theme="1"/>
        <name val="Avenir Next LT Pro"/>
        <family val="2"/>
        <scheme val="none"/>
      </font>
    </dxf>
    <dxf>
      <font>
        <strike val="0"/>
        <outline val="0"/>
        <shadow val="0"/>
        <u val="none"/>
        <vertAlign val="baseline"/>
        <sz val="12"/>
        <color theme="1"/>
        <name val="Avenir Next LT Pro"/>
        <family val="2"/>
        <scheme val="none"/>
      </font>
    </dxf>
    <dxf>
      <font>
        <strike val="0"/>
        <outline val="0"/>
        <shadow val="0"/>
        <u val="none"/>
        <vertAlign val="baseline"/>
        <sz val="12"/>
        <color theme="1"/>
        <name val="Avenir Next LT Pro"/>
        <family val="2"/>
        <scheme val="none"/>
      </font>
    </dxf>
    <dxf>
      <font>
        <strike val="0"/>
        <outline val="0"/>
        <shadow val="0"/>
        <u val="none"/>
        <vertAlign val="baseline"/>
        <sz val="12"/>
        <color theme="1"/>
        <name val="Avenir Next LT Pro"/>
        <family val="2"/>
        <scheme val="none"/>
      </font>
    </dxf>
    <dxf>
      <font>
        <strike val="0"/>
        <outline val="0"/>
        <shadow val="0"/>
        <u val="none"/>
        <vertAlign val="baseline"/>
        <sz val="12"/>
        <color theme="1"/>
        <name val="Avenir Next LT Pro"/>
        <family val="2"/>
        <scheme val="none"/>
      </font>
    </dxf>
    <dxf>
      <font>
        <strike val="0"/>
        <outline val="0"/>
        <shadow val="0"/>
        <u val="none"/>
        <vertAlign val="baseline"/>
        <sz val="12"/>
        <color theme="1"/>
        <name val="Avenir Next LT Pro"/>
        <family val="2"/>
        <scheme val="none"/>
      </font>
    </dxf>
    <dxf>
      <font>
        <strike val="0"/>
        <outline val="0"/>
        <shadow val="0"/>
        <u val="none"/>
        <vertAlign val="baseline"/>
        <sz val="12"/>
        <color theme="1"/>
        <name val="Avenir Next LT Pro"/>
        <family val="2"/>
        <scheme val="none"/>
      </font>
    </dxf>
    <dxf>
      <font>
        <strike val="0"/>
        <outline val="0"/>
        <shadow val="0"/>
        <u val="none"/>
        <vertAlign val="baseline"/>
        <sz val="12"/>
        <color theme="1"/>
        <name val="Avenir Next LT Pro"/>
        <family val="2"/>
        <scheme val="none"/>
      </font>
    </dxf>
    <dxf>
      <font>
        <strike val="0"/>
        <outline val="0"/>
        <shadow val="0"/>
        <u val="none"/>
        <vertAlign val="baseline"/>
        <sz val="12"/>
        <color theme="1"/>
        <name val="Avenir Next LT Pro"/>
        <family val="2"/>
        <scheme val="none"/>
      </font>
    </dxf>
    <dxf>
      <font>
        <strike val="0"/>
        <outline val="0"/>
        <shadow val="0"/>
        <u val="none"/>
        <vertAlign val="baseline"/>
        <sz val="12"/>
        <color theme="1"/>
        <name val="Avenir Next LT Pro"/>
        <family val="2"/>
        <scheme val="none"/>
      </font>
    </dxf>
    <dxf>
      <font>
        <strike val="0"/>
        <outline val="0"/>
        <shadow val="0"/>
        <u val="none"/>
        <vertAlign val="baseline"/>
        <sz val="12"/>
        <color theme="1"/>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name val="Avenir Next LT Pro"/>
        <family val="2"/>
        <scheme val="none"/>
      </font>
    </dxf>
    <dxf>
      <font>
        <b/>
        <color theme="1"/>
      </font>
      <border>
        <bottom style="thin">
          <color theme="4"/>
        </bottom>
        <vertical/>
        <horizontal/>
      </border>
    </dxf>
    <dxf>
      <font>
        <color theme="1"/>
        <name val="Avenir Next LT Pro"/>
        <family val="2"/>
        <scheme val="none"/>
      </font>
      <border diagonalUp="0" diagonalDown="0">
        <left/>
        <right/>
        <top/>
        <bottom/>
        <vertical/>
        <horizontal/>
      </border>
    </dxf>
  </dxfs>
  <tableStyles count="1" defaultTableStyle="TableStyleMedium2" defaultPivotStyle="PivotStyleLight16">
    <tableStyle name="new" pivot="0" table="0" count="10" xr9:uid="{E20BE332-7D6C-4FB4-9290-0704388882A5}">
      <tableStyleElement type="wholeTable" dxfId="73"/>
      <tableStyleElement type="headerRow" dxfId="72"/>
    </tableStyle>
  </tableStyles>
  <colors>
    <mruColors>
      <color rgb="FFFFB9BB"/>
      <color rgb="FFFF7C80"/>
      <color rgb="FF4B49AC"/>
      <color rgb="FF98BDFF"/>
      <color rgb="FF71B5FF"/>
      <color rgb="FF14967C"/>
      <color rgb="FFB6CCF4"/>
      <color rgb="FFA6C1F2"/>
      <color rgb="FF6D56C9"/>
      <color rgb="FF6F42C1"/>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color theme="1"/>
          </font>
          <fill>
            <gradientFill degree="45">
              <stop position="0">
                <color rgb="FF0DCAF0"/>
              </stop>
              <stop position="1">
                <color rgb="FF17A2B8"/>
              </stop>
            </gradient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gradientFill degree="45">
              <stop position="0">
                <color theme="0"/>
              </stop>
              <stop position="1">
                <color theme="0" tint="-0.34900967436750391"/>
              </stop>
            </gradientFill>
          </fill>
          <border diagonalUp="0" diagonalDown="0">
            <left/>
            <right/>
            <top/>
            <bottom/>
            <vertical/>
            <horizontal/>
          </border>
        </dxf>
      </x14:dxfs>
    </ext>
    <ext xmlns:x14="http://schemas.microsoft.com/office/spreadsheetml/2009/9/main" uri="{EB79DEF2-80B8-43e5-95BD-54CBDDF9020C}">
      <x14:slicerStyles defaultSlicerStyle="SlicerStyleLight1">
        <x14:slicerStyle name="new">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 Target="richData/rdrichvalue.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22/10/relationships/richValueRel" Target="richData/richValueRel.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20/07/relationships/rdRichValueWebImage" Target="richData/rdRichValueWebImage.xml"/><Relationship Id="rId5" Type="http://schemas.openxmlformats.org/officeDocument/2006/relationships/pivotCacheDefinition" Target="pivotCache/pivotCacheDefinition1.xml"/><Relationship Id="rId15" Type="http://schemas.microsoft.com/office/2017/06/relationships/rdRichValueTypes" Target="richData/rdRichValueTypes.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RichValueStructure" Target="richData/rdrichvalue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[Best Place To Live Dashboard.xlsm]Analytics!EconomicOpportunitiesPT</c:name>
    <c:fmtId val="27"/>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Georgia" panose="02040502050405020303" pitchFamily="18" charset="0"/>
                <a:ea typeface="+mn-ea"/>
                <a:cs typeface="+mn-cs"/>
              </a:defRPr>
            </a:pPr>
            <a:r>
              <a:rPr lang="en-US" sz="1800">
                <a:latin typeface="Georgia" panose="02040502050405020303" pitchFamily="18" charset="0"/>
              </a:rPr>
              <a:t>Economic Opportunities</a:t>
            </a:r>
          </a:p>
        </c:rich>
      </c:tx>
      <c:layout>
        <c:manualLayout>
          <c:xMode val="edge"/>
          <c:yMode val="edge"/>
          <c:x val="0.18202503319110558"/>
          <c:y val="4.3531541315956192E-2"/>
        </c:manualLayout>
      </c:layout>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Georgia" panose="02040502050405020303" pitchFamily="18" charset="0"/>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Analytics!$C$2</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603-447B-97CF-741249489A1B}"/>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E603-447B-97CF-741249489A1B}"/>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E603-447B-97CF-741249489A1B}"/>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E603-447B-97CF-741249489A1B}"/>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E603-447B-97CF-741249489A1B}"/>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E603-447B-97CF-741249489A1B}"/>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E603-447B-97CF-741249489A1B}"/>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E603-447B-97CF-741249489A1B}"/>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E603-447B-97CF-741249489A1B}"/>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E603-447B-97CF-741249489A1B}"/>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Analytics!$B$3:$B$12</c:f>
              <c:strCache>
                <c:ptCount val="10"/>
                <c:pt idx="0">
                  <c:v>New Hampshire</c:v>
                </c:pt>
                <c:pt idx="1">
                  <c:v>California</c:v>
                </c:pt>
                <c:pt idx="2">
                  <c:v>New Jersey</c:v>
                </c:pt>
                <c:pt idx="3">
                  <c:v>Illinois</c:v>
                </c:pt>
                <c:pt idx="4">
                  <c:v>Alaska</c:v>
                </c:pt>
                <c:pt idx="5">
                  <c:v>New York</c:v>
                </c:pt>
                <c:pt idx="6">
                  <c:v>Michigan</c:v>
                </c:pt>
                <c:pt idx="7">
                  <c:v>Ohio</c:v>
                </c:pt>
                <c:pt idx="8">
                  <c:v>Florida</c:v>
                </c:pt>
                <c:pt idx="9">
                  <c:v>Georgia</c:v>
                </c:pt>
              </c:strCache>
            </c:strRef>
          </c:cat>
          <c:val>
            <c:numRef>
              <c:f>Analytics!$C$3:$C$12</c:f>
              <c:numCache>
                <c:formatCode>General</c:formatCode>
                <c:ptCount val="10"/>
                <c:pt idx="0">
                  <c:v>5.6</c:v>
                </c:pt>
                <c:pt idx="1">
                  <c:v>5.3</c:v>
                </c:pt>
                <c:pt idx="2">
                  <c:v>4.8</c:v>
                </c:pt>
                <c:pt idx="3">
                  <c:v>4.8</c:v>
                </c:pt>
                <c:pt idx="4">
                  <c:v>4.5999999999999996</c:v>
                </c:pt>
                <c:pt idx="5">
                  <c:v>4.3</c:v>
                </c:pt>
                <c:pt idx="6">
                  <c:v>3.9</c:v>
                </c:pt>
                <c:pt idx="7">
                  <c:v>3.8</c:v>
                </c:pt>
                <c:pt idx="8">
                  <c:v>3.2</c:v>
                </c:pt>
                <c:pt idx="9">
                  <c:v>3.1</c:v>
                </c:pt>
              </c:numCache>
            </c:numRef>
          </c:val>
          <c:extLst>
            <c:ext xmlns:c16="http://schemas.microsoft.com/office/drawing/2014/chart" uri="{C3380CC4-5D6E-409C-BE32-E72D297353CC}">
              <c16:uniqueId val="{00000000-6DFE-4852-942C-F614D4A9B3D8}"/>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[Best Place To Live Dashboard.xlsm]Analytics!PivotTable3</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latin typeface="Georgia" panose="02040502050405020303" pitchFamily="18" charset="0"/>
              </a:rPr>
              <a:t>GRADUATION</a:t>
            </a:r>
            <a:r>
              <a:rPr lang="en-US" sz="1800" b="1" baseline="0">
                <a:latin typeface="Georgia" panose="02040502050405020303" pitchFamily="18" charset="0"/>
              </a:rPr>
              <a:t> RATES</a:t>
            </a:r>
            <a:endParaRPr lang="en-US" sz="1800" b="1">
              <a:latin typeface="Georgia" panose="02040502050405020303"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Analytics!$K$2</c:f>
              <c:strCache>
                <c:ptCount val="1"/>
                <c:pt idx="0">
                  <c:v> High School Graduate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Analytics!$J$3:$J$12</c:f>
              <c:strCache>
                <c:ptCount val="10"/>
                <c:pt idx="0">
                  <c:v>New Hampshire</c:v>
                </c:pt>
                <c:pt idx="1">
                  <c:v>Alaska</c:v>
                </c:pt>
                <c:pt idx="2">
                  <c:v>Michigan</c:v>
                </c:pt>
                <c:pt idx="3">
                  <c:v>Ohio</c:v>
                </c:pt>
                <c:pt idx="4">
                  <c:v>New Jersey</c:v>
                </c:pt>
                <c:pt idx="5">
                  <c:v>Illinois</c:v>
                </c:pt>
                <c:pt idx="6">
                  <c:v>Florida</c:v>
                </c:pt>
                <c:pt idx="7">
                  <c:v>Georgia</c:v>
                </c:pt>
                <c:pt idx="8">
                  <c:v>New York</c:v>
                </c:pt>
                <c:pt idx="9">
                  <c:v>California</c:v>
                </c:pt>
              </c:strCache>
            </c:strRef>
          </c:cat>
          <c:val>
            <c:numRef>
              <c:f>Analytics!$K$3:$K$12</c:f>
              <c:numCache>
                <c:formatCode>General</c:formatCode>
                <c:ptCount val="10"/>
                <c:pt idx="0">
                  <c:v>95.2</c:v>
                </c:pt>
                <c:pt idx="1">
                  <c:v>93.1</c:v>
                </c:pt>
                <c:pt idx="2">
                  <c:v>91.3</c:v>
                </c:pt>
                <c:pt idx="3">
                  <c:v>90.8</c:v>
                </c:pt>
                <c:pt idx="4">
                  <c:v>90.3</c:v>
                </c:pt>
                <c:pt idx="5">
                  <c:v>89.7</c:v>
                </c:pt>
                <c:pt idx="6">
                  <c:v>88.5</c:v>
                </c:pt>
                <c:pt idx="7">
                  <c:v>87.9</c:v>
                </c:pt>
                <c:pt idx="8">
                  <c:v>87.2</c:v>
                </c:pt>
                <c:pt idx="9">
                  <c:v>83.9</c:v>
                </c:pt>
              </c:numCache>
            </c:numRef>
          </c:val>
          <c:extLst>
            <c:ext xmlns:c16="http://schemas.microsoft.com/office/drawing/2014/chart" uri="{C3380CC4-5D6E-409C-BE32-E72D297353CC}">
              <c16:uniqueId val="{00000000-F4B0-42C2-8D80-C727701F3415}"/>
            </c:ext>
          </c:extLst>
        </c:ser>
        <c:ser>
          <c:idx val="1"/>
          <c:order val="1"/>
          <c:tx>
            <c:strRef>
              <c:f>Analytics!$L$2</c:f>
              <c:strCache>
                <c:ptCount val="1"/>
                <c:pt idx="0">
                  <c:v> Bachelors or Higher </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Analytics!$J$3:$J$12</c:f>
              <c:strCache>
                <c:ptCount val="10"/>
                <c:pt idx="0">
                  <c:v>New Hampshire</c:v>
                </c:pt>
                <c:pt idx="1">
                  <c:v>Alaska</c:v>
                </c:pt>
                <c:pt idx="2">
                  <c:v>Michigan</c:v>
                </c:pt>
                <c:pt idx="3">
                  <c:v>Ohio</c:v>
                </c:pt>
                <c:pt idx="4">
                  <c:v>New Jersey</c:v>
                </c:pt>
                <c:pt idx="5">
                  <c:v>Illinois</c:v>
                </c:pt>
                <c:pt idx="6">
                  <c:v>Florida</c:v>
                </c:pt>
                <c:pt idx="7">
                  <c:v>Georgia</c:v>
                </c:pt>
                <c:pt idx="8">
                  <c:v>New York</c:v>
                </c:pt>
                <c:pt idx="9">
                  <c:v>California</c:v>
                </c:pt>
              </c:strCache>
            </c:strRef>
          </c:cat>
          <c:val>
            <c:numRef>
              <c:f>Analytics!$L$3:$L$12</c:f>
              <c:numCache>
                <c:formatCode>General</c:formatCode>
                <c:ptCount val="10"/>
                <c:pt idx="0">
                  <c:v>32</c:v>
                </c:pt>
                <c:pt idx="1">
                  <c:v>30</c:v>
                </c:pt>
                <c:pt idx="2">
                  <c:v>30</c:v>
                </c:pt>
                <c:pt idx="3">
                  <c:v>28.9</c:v>
                </c:pt>
                <c:pt idx="4">
                  <c:v>40.700000000000003</c:v>
                </c:pt>
                <c:pt idx="5">
                  <c:v>35.5</c:v>
                </c:pt>
                <c:pt idx="6">
                  <c:v>30.5</c:v>
                </c:pt>
                <c:pt idx="7">
                  <c:v>32.200000000000003</c:v>
                </c:pt>
                <c:pt idx="8">
                  <c:v>37.5</c:v>
                </c:pt>
                <c:pt idx="9">
                  <c:v>34.700000000000003</c:v>
                </c:pt>
              </c:numCache>
            </c:numRef>
          </c:val>
          <c:extLst>
            <c:ext xmlns:c16="http://schemas.microsoft.com/office/drawing/2014/chart" uri="{C3380CC4-5D6E-409C-BE32-E72D297353CC}">
              <c16:uniqueId val="{00000001-F4B0-42C2-8D80-C727701F3415}"/>
            </c:ext>
          </c:extLst>
        </c:ser>
        <c:dLbls>
          <c:dLblPos val="outEnd"/>
          <c:showLegendKey val="0"/>
          <c:showVal val="1"/>
          <c:showCatName val="0"/>
          <c:showSerName val="0"/>
          <c:showPercent val="0"/>
          <c:showBubbleSize val="0"/>
        </c:dLbls>
        <c:gapWidth val="50"/>
        <c:axId val="196003680"/>
        <c:axId val="196002720"/>
      </c:barChart>
      <c:catAx>
        <c:axId val="196003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96002720"/>
        <c:crosses val="autoZero"/>
        <c:auto val="1"/>
        <c:lblAlgn val="ctr"/>
        <c:lblOffset val="100"/>
        <c:noMultiLvlLbl val="0"/>
      </c:catAx>
      <c:valAx>
        <c:axId val="1960027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03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Georgia" panose="02040502050405020303" pitchFamily="18"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[Best Place To Live Dashboard.xlsm]Analytics!ClimatePT</c:name>
    <c:fmtId val="21"/>
  </c:pivotSource>
  <c:chart>
    <c:title>
      <c:tx>
        <c:rich>
          <a:bodyPr rot="0" spcFirstLastPara="1" vertOverflow="ellipsis" vert="horz" wrap="square" anchor="ctr" anchorCtr="1"/>
          <a:lstStyle/>
          <a:p>
            <a:pPr>
              <a:defRPr lang="en-US" sz="1800" b="1" i="0" u="none" strike="noStrike" kern="1200" spc="0" baseline="0">
                <a:solidFill>
                  <a:sysClr val="windowText" lastClr="000000">
                    <a:lumMod val="65000"/>
                    <a:lumOff val="35000"/>
                  </a:sysClr>
                </a:solidFill>
                <a:latin typeface="Georgia" panose="02040502050405020303" pitchFamily="18" charset="0"/>
                <a:ea typeface="+mn-ea"/>
                <a:cs typeface="+mn-cs"/>
              </a:defRPr>
            </a:pPr>
            <a:r>
              <a:rPr lang="en-US" sz="1800" b="1" i="0" u="none" strike="noStrike" kern="1200" spc="0" baseline="0">
                <a:solidFill>
                  <a:sysClr val="windowText" lastClr="000000">
                    <a:lumMod val="65000"/>
                    <a:lumOff val="35000"/>
                  </a:sysClr>
                </a:solidFill>
                <a:latin typeface="Georgia" panose="02040502050405020303" pitchFamily="18" charset="0"/>
                <a:ea typeface="+mn-ea"/>
                <a:cs typeface="+mn-cs"/>
              </a:rPr>
              <a:t>CLIMATE</a:t>
            </a:r>
          </a:p>
        </c:rich>
      </c:tx>
      <c:overlay val="0"/>
      <c:spPr>
        <a:noFill/>
        <a:ln>
          <a:noFill/>
        </a:ln>
        <a:effectLst/>
      </c:spPr>
      <c:txPr>
        <a:bodyPr rot="0" spcFirstLastPara="1" vertOverflow="ellipsis" vert="horz" wrap="square" anchor="ctr" anchorCtr="1"/>
        <a:lstStyle/>
        <a:p>
          <a:pPr>
            <a:defRPr lang="en-US" sz="1800" b="1" i="0" u="none" strike="noStrike" kern="1200" spc="0" baseline="0">
              <a:solidFill>
                <a:sysClr val="windowText" lastClr="000000">
                  <a:lumMod val="65000"/>
                  <a:lumOff val="35000"/>
                </a:sysClr>
              </a:solidFill>
              <a:latin typeface="Georgia" panose="02040502050405020303" pitchFamily="18" charset="0"/>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50800" dist="12700" dir="5400000" algn="ctr" rotWithShape="0">
              <a:srgbClr val="000000">
                <a:alpha val="5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50800" dist="12700" dir="5400000" algn="ctr" rotWithShape="0">
              <a:srgbClr val="000000">
                <a:alpha val="5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50800" dist="12700" dir="5400000" algn="ctr" rotWithShape="0">
              <a:srgbClr val="000000">
                <a:alpha val="5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Analytics!$P$2</c:f>
              <c:strCache>
                <c:ptCount val="1"/>
                <c:pt idx="0">
                  <c:v> Climate</c:v>
                </c:pt>
              </c:strCache>
            </c:strRef>
          </c:tx>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50800" dist="12700" dir="5400000" algn="ctr" rotWithShape="0">
                <a:srgbClr val="000000">
                  <a:alpha val="50000"/>
                </a:srgbClr>
              </a:outerShdw>
            </a:effectLst>
          </c:spPr>
          <c:invertIfNegative val="0"/>
          <c:cat>
            <c:strRef>
              <c:f>Analytics!$O$3:$O$12</c:f>
              <c:strCache>
                <c:ptCount val="10"/>
                <c:pt idx="0">
                  <c:v>California</c:v>
                </c:pt>
                <c:pt idx="1">
                  <c:v>Florida</c:v>
                </c:pt>
                <c:pt idx="2">
                  <c:v>Georgia</c:v>
                </c:pt>
                <c:pt idx="3">
                  <c:v>New Hampshire</c:v>
                </c:pt>
                <c:pt idx="4">
                  <c:v>Illinois</c:v>
                </c:pt>
                <c:pt idx="5">
                  <c:v>Ohio</c:v>
                </c:pt>
                <c:pt idx="6">
                  <c:v>New Jersey</c:v>
                </c:pt>
                <c:pt idx="7">
                  <c:v>Michigan</c:v>
                </c:pt>
                <c:pt idx="8">
                  <c:v>New York</c:v>
                </c:pt>
                <c:pt idx="9">
                  <c:v>Alaska</c:v>
                </c:pt>
              </c:strCache>
            </c:strRef>
          </c:cat>
          <c:val>
            <c:numRef>
              <c:f>Analytics!$P$3:$P$12</c:f>
              <c:numCache>
                <c:formatCode>General</c:formatCode>
                <c:ptCount val="10"/>
                <c:pt idx="0">
                  <c:v>59.4</c:v>
                </c:pt>
                <c:pt idx="1">
                  <c:v>70.7</c:v>
                </c:pt>
                <c:pt idx="2">
                  <c:v>63.5</c:v>
                </c:pt>
                <c:pt idx="3">
                  <c:v>59</c:v>
                </c:pt>
                <c:pt idx="4">
                  <c:v>51.1</c:v>
                </c:pt>
                <c:pt idx="5">
                  <c:v>50.7</c:v>
                </c:pt>
                <c:pt idx="6">
                  <c:v>52.7</c:v>
                </c:pt>
                <c:pt idx="7">
                  <c:v>44.4</c:v>
                </c:pt>
                <c:pt idx="8">
                  <c:v>47.7</c:v>
                </c:pt>
                <c:pt idx="9">
                  <c:v>26.6</c:v>
                </c:pt>
              </c:numCache>
            </c:numRef>
          </c:val>
          <c:extLst>
            <c:ext xmlns:c16="http://schemas.microsoft.com/office/drawing/2014/chart" uri="{C3380CC4-5D6E-409C-BE32-E72D297353CC}">
              <c16:uniqueId val="{00000000-53FD-4CAB-9E27-2BDB30FF8538}"/>
            </c:ext>
          </c:extLst>
        </c:ser>
        <c:ser>
          <c:idx val="1"/>
          <c:order val="1"/>
          <c:tx>
            <c:strRef>
              <c:f>Analytics!$Q$2</c:f>
              <c:strCache>
                <c:ptCount val="1"/>
                <c:pt idx="0">
                  <c:v> Rainfall</c:v>
                </c:pt>
              </c:strCache>
            </c:strRef>
          </c:tx>
          <c:spPr>
            <a:gradFill rotWithShape="1">
              <a:gsLst>
                <a:gs pos="0">
                  <a:schemeClr val="accent2">
                    <a:tint val="100000"/>
                    <a:shade val="85000"/>
                    <a:satMod val="100000"/>
                    <a:lumMod val="100000"/>
                  </a:schemeClr>
                </a:gs>
                <a:gs pos="100000">
                  <a:schemeClr val="accent2">
                    <a:tint val="90000"/>
                    <a:shade val="100000"/>
                    <a:satMod val="150000"/>
                    <a:lumMod val="100000"/>
                  </a:schemeClr>
                </a:gs>
              </a:gsLst>
              <a:path path="circle">
                <a:fillToRect l="100000" t="100000" r="100000" b="100000"/>
              </a:path>
            </a:gradFill>
            <a:ln>
              <a:noFill/>
            </a:ln>
            <a:effectLst>
              <a:outerShdw blurRad="50800" dist="12700" dir="5400000" algn="ctr" rotWithShape="0">
                <a:srgbClr val="000000">
                  <a:alpha val="50000"/>
                </a:srgbClr>
              </a:outerShdw>
            </a:effectLst>
          </c:spPr>
          <c:invertIfNegative val="0"/>
          <c:cat>
            <c:strRef>
              <c:f>Analytics!$O$3:$O$12</c:f>
              <c:strCache>
                <c:ptCount val="10"/>
                <c:pt idx="0">
                  <c:v>California</c:v>
                </c:pt>
                <c:pt idx="1">
                  <c:v>Florida</c:v>
                </c:pt>
                <c:pt idx="2">
                  <c:v>Georgia</c:v>
                </c:pt>
                <c:pt idx="3">
                  <c:v>New Hampshire</c:v>
                </c:pt>
                <c:pt idx="4">
                  <c:v>Illinois</c:v>
                </c:pt>
                <c:pt idx="5">
                  <c:v>Ohio</c:v>
                </c:pt>
                <c:pt idx="6">
                  <c:v>New Jersey</c:v>
                </c:pt>
                <c:pt idx="7">
                  <c:v>Michigan</c:v>
                </c:pt>
                <c:pt idx="8">
                  <c:v>New York</c:v>
                </c:pt>
                <c:pt idx="9">
                  <c:v>Alaska</c:v>
                </c:pt>
              </c:strCache>
            </c:strRef>
          </c:cat>
          <c:val>
            <c:numRef>
              <c:f>Analytics!$Q$3:$Q$12</c:f>
              <c:numCache>
                <c:formatCode>General</c:formatCode>
                <c:ptCount val="10"/>
                <c:pt idx="0">
                  <c:v>23</c:v>
                </c:pt>
                <c:pt idx="1">
                  <c:v>54</c:v>
                </c:pt>
                <c:pt idx="2">
                  <c:v>49</c:v>
                </c:pt>
                <c:pt idx="3">
                  <c:v>50</c:v>
                </c:pt>
                <c:pt idx="4">
                  <c:v>38</c:v>
                </c:pt>
                <c:pt idx="5">
                  <c:v>39</c:v>
                </c:pt>
                <c:pt idx="6">
                  <c:v>46</c:v>
                </c:pt>
                <c:pt idx="7">
                  <c:v>33</c:v>
                </c:pt>
                <c:pt idx="8">
                  <c:v>41</c:v>
                </c:pt>
                <c:pt idx="9">
                  <c:v>22</c:v>
                </c:pt>
              </c:numCache>
            </c:numRef>
          </c:val>
          <c:extLst>
            <c:ext xmlns:c16="http://schemas.microsoft.com/office/drawing/2014/chart" uri="{C3380CC4-5D6E-409C-BE32-E72D297353CC}">
              <c16:uniqueId val="{00000001-53FD-4CAB-9E27-2BDB30FF8538}"/>
            </c:ext>
          </c:extLst>
        </c:ser>
        <c:ser>
          <c:idx val="2"/>
          <c:order val="2"/>
          <c:tx>
            <c:strRef>
              <c:f>Analytics!$R$2</c:f>
              <c:strCache>
                <c:ptCount val="1"/>
                <c:pt idx="0">
                  <c:v> Snowfall</c:v>
                </c:pt>
              </c:strCache>
            </c:strRef>
          </c:tx>
          <c:spPr>
            <a:gradFill rotWithShape="1">
              <a:gsLst>
                <a:gs pos="0">
                  <a:schemeClr val="accent3">
                    <a:tint val="100000"/>
                    <a:shade val="85000"/>
                    <a:satMod val="100000"/>
                    <a:lumMod val="100000"/>
                  </a:schemeClr>
                </a:gs>
                <a:gs pos="100000">
                  <a:schemeClr val="accent3">
                    <a:tint val="90000"/>
                    <a:shade val="100000"/>
                    <a:satMod val="150000"/>
                    <a:lumMod val="100000"/>
                  </a:schemeClr>
                </a:gs>
              </a:gsLst>
              <a:path path="circle">
                <a:fillToRect l="100000" t="100000" r="100000" b="100000"/>
              </a:path>
            </a:gradFill>
            <a:ln>
              <a:noFill/>
            </a:ln>
            <a:effectLst>
              <a:outerShdw blurRad="50800" dist="12700" dir="5400000" algn="ctr" rotWithShape="0">
                <a:srgbClr val="000000">
                  <a:alpha val="50000"/>
                </a:srgbClr>
              </a:outerShdw>
            </a:effectLst>
          </c:spPr>
          <c:invertIfNegative val="0"/>
          <c:cat>
            <c:strRef>
              <c:f>Analytics!$O$3:$O$12</c:f>
              <c:strCache>
                <c:ptCount val="10"/>
                <c:pt idx="0">
                  <c:v>California</c:v>
                </c:pt>
                <c:pt idx="1">
                  <c:v>Florida</c:v>
                </c:pt>
                <c:pt idx="2">
                  <c:v>Georgia</c:v>
                </c:pt>
                <c:pt idx="3">
                  <c:v>New Hampshire</c:v>
                </c:pt>
                <c:pt idx="4">
                  <c:v>Illinois</c:v>
                </c:pt>
                <c:pt idx="5">
                  <c:v>Ohio</c:v>
                </c:pt>
                <c:pt idx="6">
                  <c:v>New Jersey</c:v>
                </c:pt>
                <c:pt idx="7">
                  <c:v>Michigan</c:v>
                </c:pt>
                <c:pt idx="8">
                  <c:v>New York</c:v>
                </c:pt>
                <c:pt idx="9">
                  <c:v>Alaska</c:v>
                </c:pt>
              </c:strCache>
            </c:strRef>
          </c:cat>
          <c:val>
            <c:numRef>
              <c:f>Analytics!$R$3:$R$12</c:f>
              <c:numCache>
                <c:formatCode>General</c:formatCode>
                <c:ptCount val="10"/>
                <c:pt idx="0">
                  <c:v>0</c:v>
                </c:pt>
                <c:pt idx="1">
                  <c:v>0</c:v>
                </c:pt>
                <c:pt idx="2">
                  <c:v>0</c:v>
                </c:pt>
                <c:pt idx="3">
                  <c:v>6</c:v>
                </c:pt>
                <c:pt idx="4">
                  <c:v>22</c:v>
                </c:pt>
                <c:pt idx="5">
                  <c:v>26</c:v>
                </c:pt>
                <c:pt idx="6">
                  <c:v>30</c:v>
                </c:pt>
                <c:pt idx="7">
                  <c:v>46</c:v>
                </c:pt>
                <c:pt idx="8">
                  <c:v>63</c:v>
                </c:pt>
                <c:pt idx="9">
                  <c:v>74</c:v>
                </c:pt>
              </c:numCache>
            </c:numRef>
          </c:val>
          <c:extLst>
            <c:ext xmlns:c16="http://schemas.microsoft.com/office/drawing/2014/chart" uri="{C3380CC4-5D6E-409C-BE32-E72D297353CC}">
              <c16:uniqueId val="{00000002-53FD-4CAB-9E27-2BDB30FF8538}"/>
            </c:ext>
          </c:extLst>
        </c:ser>
        <c:dLbls>
          <c:showLegendKey val="0"/>
          <c:showVal val="0"/>
          <c:showCatName val="0"/>
          <c:showSerName val="0"/>
          <c:showPercent val="0"/>
          <c:showBubbleSize val="0"/>
        </c:dLbls>
        <c:gapWidth val="100"/>
        <c:overlap val="-24"/>
        <c:axId val="1114291136"/>
        <c:axId val="1114277696"/>
      </c:barChart>
      <c:catAx>
        <c:axId val="1114291136"/>
        <c:scaling>
          <c:orientation val="minMax"/>
        </c:scaling>
        <c:delete val="0"/>
        <c:axPos val="b"/>
        <c:numFmt formatCode="General" sourceLinked="1"/>
        <c:majorTickMark val="none"/>
        <c:minorTickMark val="none"/>
        <c:tickLblPos val="low"/>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2"/>
                </a:solidFill>
                <a:latin typeface="+mn-lt"/>
                <a:ea typeface="+mn-ea"/>
                <a:cs typeface="+mn-cs"/>
              </a:defRPr>
            </a:pPr>
            <a:endParaRPr lang="en-US"/>
          </a:p>
        </c:txPr>
        <c:crossAx val="1114277696"/>
        <c:crosses val="autoZero"/>
        <c:auto val="1"/>
        <c:lblAlgn val="ctr"/>
        <c:lblOffset val="100"/>
        <c:noMultiLvlLbl val="0"/>
      </c:catAx>
      <c:valAx>
        <c:axId val="11142776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2"/>
                </a:solidFill>
                <a:latin typeface="+mn-lt"/>
                <a:ea typeface="+mn-ea"/>
                <a:cs typeface="+mn-cs"/>
              </a:defRPr>
            </a:pPr>
            <a:endParaRPr lang="en-US"/>
          </a:p>
        </c:txPr>
        <c:crossAx val="1114291136"/>
        <c:crosses val="autoZero"/>
        <c:crossBetween val="between"/>
      </c:valAx>
      <c:spPr>
        <a:noFill/>
        <a:ln>
          <a:noFill/>
        </a:ln>
        <a:effectLst/>
      </c:spPr>
    </c:plotArea>
    <c:legend>
      <c:legendPos val="r"/>
      <c:layout>
        <c:manualLayout>
          <c:xMode val="edge"/>
          <c:yMode val="edge"/>
          <c:x val="0.90162204724409445"/>
          <c:y val="0.4329323871079187"/>
          <c:w val="9.4707921681804336E-2"/>
          <c:h val="0.24431489982671084"/>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[Best Place To Live Dashboard.xlsm]Analytics!CrimeRatePT</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venir Next LT Pro" panose="020B0504020202020204" pitchFamily="34" charset="0"/>
                <a:ea typeface="+mn-ea"/>
                <a:cs typeface="+mn-cs"/>
              </a:defRPr>
            </a:pPr>
            <a:r>
              <a:rPr lang="en-US" sz="2000" b="1">
                <a:solidFill>
                  <a:schemeClr val="tx1">
                    <a:lumMod val="65000"/>
                    <a:lumOff val="35000"/>
                  </a:schemeClr>
                </a:solidFill>
                <a:latin typeface="Georgia" panose="02040502050405020303" pitchFamily="18" charset="0"/>
              </a:rPr>
              <a:t>CRIME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venir Next LT Pro" panose="020B0504020202020204"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Avenir Next LT Pro" panose="020B05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Avenir Next LT Pro" panose="020B05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Avenir Next LT Pro" panose="020B05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Avenir Next LT Pro" panose="020B05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venir Next LT Pro"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venir Next LT Pro"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hade val="76000"/>
            </a:schemeClr>
          </a:solidFill>
          <a:ln>
            <a:noFill/>
          </a:ln>
          <a:effectLst/>
        </c:spPr>
      </c:pivotFmt>
    </c:pivotFmts>
    <c:plotArea>
      <c:layout/>
      <c:barChart>
        <c:barDir val="bar"/>
        <c:grouping val="clustered"/>
        <c:varyColors val="0"/>
        <c:ser>
          <c:idx val="0"/>
          <c:order val="0"/>
          <c:tx>
            <c:strRef>
              <c:f>Analytics!$V$2</c:f>
              <c:strCache>
                <c:ptCount val="1"/>
                <c:pt idx="0">
                  <c:v> Violent Crime</c:v>
                </c:pt>
              </c:strCache>
            </c:strRef>
          </c:tx>
          <c:spPr>
            <a:solidFill>
              <a:schemeClr val="accent1">
                <a:tint val="77000"/>
              </a:schemeClr>
            </a:solidFill>
            <a:ln>
              <a:noFill/>
            </a:ln>
            <a:effectLst/>
          </c:spPr>
          <c:invertIfNegative val="0"/>
          <c:cat>
            <c:strRef>
              <c:f>Analytics!$U$3:$U$13</c:f>
              <c:strCache>
                <c:ptCount val="10"/>
                <c:pt idx="0">
                  <c:v>New Hampshire</c:v>
                </c:pt>
                <c:pt idx="1">
                  <c:v>New Jersey</c:v>
                </c:pt>
                <c:pt idx="2">
                  <c:v>Michigan</c:v>
                </c:pt>
                <c:pt idx="3">
                  <c:v>Alaska</c:v>
                </c:pt>
                <c:pt idx="4">
                  <c:v>Illinois</c:v>
                </c:pt>
                <c:pt idx="5">
                  <c:v>Georgia</c:v>
                </c:pt>
                <c:pt idx="6">
                  <c:v>Ohio</c:v>
                </c:pt>
                <c:pt idx="7">
                  <c:v>New York</c:v>
                </c:pt>
                <c:pt idx="8">
                  <c:v>Florida</c:v>
                </c:pt>
                <c:pt idx="9">
                  <c:v>California</c:v>
                </c:pt>
              </c:strCache>
            </c:strRef>
          </c:cat>
          <c:val>
            <c:numRef>
              <c:f>Analytics!$V$3:$V$13</c:f>
              <c:numCache>
                <c:formatCode>General</c:formatCode>
                <c:ptCount val="10"/>
                <c:pt idx="0">
                  <c:v>2000</c:v>
                </c:pt>
                <c:pt idx="1">
                  <c:v>17353</c:v>
                </c:pt>
                <c:pt idx="2">
                  <c:v>47641</c:v>
                </c:pt>
                <c:pt idx="3">
                  <c:v>35980</c:v>
                </c:pt>
                <c:pt idx="4">
                  <c:v>53612</c:v>
                </c:pt>
                <c:pt idx="5">
                  <c:v>42850</c:v>
                </c:pt>
                <c:pt idx="6">
                  <c:v>36104</c:v>
                </c:pt>
                <c:pt idx="7">
                  <c:v>70339</c:v>
                </c:pt>
                <c:pt idx="8">
                  <c:v>83368</c:v>
                </c:pt>
                <c:pt idx="9">
                  <c:v>174026</c:v>
                </c:pt>
              </c:numCache>
            </c:numRef>
          </c:val>
          <c:extLst>
            <c:ext xmlns:c16="http://schemas.microsoft.com/office/drawing/2014/chart" uri="{C3380CC4-5D6E-409C-BE32-E72D297353CC}">
              <c16:uniqueId val="{00000000-0B2A-4CFF-AF00-0C981821787A}"/>
            </c:ext>
          </c:extLst>
        </c:ser>
        <c:ser>
          <c:idx val="1"/>
          <c:order val="1"/>
          <c:tx>
            <c:strRef>
              <c:f>Analytics!$W$2</c:f>
              <c:strCache>
                <c:ptCount val="1"/>
                <c:pt idx="0">
                  <c:v> Non-violent Crime</c:v>
                </c:pt>
              </c:strCache>
            </c:strRef>
          </c:tx>
          <c:spPr>
            <a:solidFill>
              <a:schemeClr val="accent1">
                <a:shade val="76000"/>
              </a:schemeClr>
            </a:solidFill>
            <a:ln>
              <a:noFill/>
            </a:ln>
            <a:effectLst/>
          </c:spPr>
          <c:invertIfNegative val="0"/>
          <c:cat>
            <c:strRef>
              <c:f>Analytics!$U$3:$U$13</c:f>
              <c:strCache>
                <c:ptCount val="10"/>
                <c:pt idx="0">
                  <c:v>New Hampshire</c:v>
                </c:pt>
                <c:pt idx="1">
                  <c:v>New Jersey</c:v>
                </c:pt>
                <c:pt idx="2">
                  <c:v>Michigan</c:v>
                </c:pt>
                <c:pt idx="3">
                  <c:v>Alaska</c:v>
                </c:pt>
                <c:pt idx="4">
                  <c:v>Illinois</c:v>
                </c:pt>
                <c:pt idx="5">
                  <c:v>Georgia</c:v>
                </c:pt>
                <c:pt idx="6">
                  <c:v>Ohio</c:v>
                </c:pt>
                <c:pt idx="7">
                  <c:v>New York</c:v>
                </c:pt>
                <c:pt idx="8">
                  <c:v>Florida</c:v>
                </c:pt>
                <c:pt idx="9">
                  <c:v>California</c:v>
                </c:pt>
              </c:strCache>
            </c:strRef>
          </c:cat>
          <c:val>
            <c:numRef>
              <c:f>Analytics!$W$3:$W$13</c:f>
              <c:numCache>
                <c:formatCode>General</c:formatCode>
                <c:ptCount val="10"/>
                <c:pt idx="0">
                  <c:v>2197</c:v>
                </c:pt>
                <c:pt idx="1">
                  <c:v>205750</c:v>
                </c:pt>
                <c:pt idx="2">
                  <c:v>271266</c:v>
                </c:pt>
                <c:pt idx="3">
                  <c:v>330646</c:v>
                </c:pt>
                <c:pt idx="4">
                  <c:v>392574</c:v>
                </c:pt>
                <c:pt idx="5">
                  <c:v>429976</c:v>
                </c:pt>
                <c:pt idx="6">
                  <c:v>432726</c:v>
                </c:pt>
                <c:pt idx="7">
                  <c:v>545576</c:v>
                </c:pt>
                <c:pt idx="8">
                  <c:v>769112</c:v>
                </c:pt>
                <c:pt idx="9">
                  <c:v>1684108</c:v>
                </c:pt>
              </c:numCache>
            </c:numRef>
          </c:val>
          <c:extLst>
            <c:ext xmlns:c16="http://schemas.microsoft.com/office/drawing/2014/chart" uri="{C3380CC4-5D6E-409C-BE32-E72D297353CC}">
              <c16:uniqueId val="{00000001-0B2A-4CFF-AF00-0C981821787A}"/>
            </c:ext>
          </c:extLst>
        </c:ser>
        <c:dLbls>
          <c:showLegendKey val="0"/>
          <c:showVal val="0"/>
          <c:showCatName val="0"/>
          <c:showSerName val="0"/>
          <c:showPercent val="0"/>
          <c:showBubbleSize val="0"/>
        </c:dLbls>
        <c:gapWidth val="10"/>
        <c:axId val="1007326863"/>
        <c:axId val="1007334063"/>
      </c:barChart>
      <c:catAx>
        <c:axId val="10073268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solidFill>
                <a:latin typeface="Avenir Next LT Pro" panose="020B0504020202020204" pitchFamily="34" charset="0"/>
                <a:ea typeface="+mn-ea"/>
                <a:cs typeface="+mn-cs"/>
              </a:defRPr>
            </a:pPr>
            <a:endParaRPr lang="en-US"/>
          </a:p>
        </c:txPr>
        <c:crossAx val="1007334063"/>
        <c:crosses val="autoZero"/>
        <c:auto val="1"/>
        <c:lblAlgn val="ctr"/>
        <c:lblOffset val="100"/>
        <c:noMultiLvlLbl val="0"/>
      </c:catAx>
      <c:valAx>
        <c:axId val="1007334063"/>
        <c:scaling>
          <c:orientation val="minMax"/>
        </c:scaling>
        <c:delete val="1"/>
        <c:axPos val="b"/>
        <c:numFmt formatCode="General" sourceLinked="1"/>
        <c:majorTickMark val="none"/>
        <c:minorTickMark val="none"/>
        <c:tickLblPos val="nextTo"/>
        <c:crossAx val="1007326863"/>
        <c:crosses val="autoZero"/>
        <c:crossBetween val="between"/>
      </c:valAx>
      <c:spPr>
        <a:noFill/>
        <a:ln>
          <a:noFill/>
        </a:ln>
        <a:effectLst/>
      </c:spPr>
    </c:plotArea>
    <c:legend>
      <c:legendPos val="b"/>
      <c:layout>
        <c:manualLayout>
          <c:xMode val="edge"/>
          <c:yMode val="edge"/>
          <c:x val="0.2095170021862269"/>
          <c:y val="0.9074088145896656"/>
          <c:w val="0.61113823460184724"/>
          <c:h val="6.9794832826747727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solidFill>
              <a:latin typeface="Georgia" panose="02040502050405020303" pitchFamily="18"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85000"/>
        </a:schemeClr>
      </a:solidFill>
      <a:round/>
    </a:ln>
    <a:effectLst/>
  </c:spPr>
  <c:txPr>
    <a:bodyPr/>
    <a:lstStyle/>
    <a:p>
      <a:pPr>
        <a:defRPr>
          <a:solidFill>
            <a:schemeClr val="tx1"/>
          </a:solidFill>
          <a:latin typeface="Avenir Next LT Pro" panose="020B05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[Best Place To Live Dashboard.xlsm]Analytics!CostOfLivingPT</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latin typeface="Georgia" panose="02040502050405020303" pitchFamily="18" charset="0"/>
              </a:rPr>
              <a:t>COST</a:t>
            </a:r>
            <a:r>
              <a:rPr lang="en-US" sz="1800" b="1" baseline="0">
                <a:latin typeface="Georgia" panose="02040502050405020303" pitchFamily="18" charset="0"/>
              </a:rPr>
              <a:t> OF LIVING</a:t>
            </a:r>
            <a:endParaRPr lang="en-US" sz="1800" b="1">
              <a:latin typeface="Georgia" panose="02040502050405020303"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Analytics!$AB$2</c:f>
              <c:strCache>
                <c:ptCount val="1"/>
                <c:pt idx="0">
                  <c:v> Cost of Living</c:v>
                </c:pt>
              </c:strCache>
            </c:strRef>
          </c:tx>
          <c:spPr>
            <a:solidFill>
              <a:schemeClr val="accent1"/>
            </a:solidFill>
            <a:ln>
              <a:noFill/>
            </a:ln>
            <a:effectLst/>
          </c:spPr>
          <c:invertIfNegative val="0"/>
          <c:cat>
            <c:strRef>
              <c:f>Analytics!$AA$3:$AA$13</c:f>
              <c:strCache>
                <c:ptCount val="10"/>
                <c:pt idx="0">
                  <c:v>Alaska</c:v>
                </c:pt>
                <c:pt idx="1">
                  <c:v>California</c:v>
                </c:pt>
                <c:pt idx="2">
                  <c:v>Florida</c:v>
                </c:pt>
                <c:pt idx="3">
                  <c:v>Georgia</c:v>
                </c:pt>
                <c:pt idx="4">
                  <c:v>Illinois</c:v>
                </c:pt>
                <c:pt idx="5">
                  <c:v>Michigan</c:v>
                </c:pt>
                <c:pt idx="6">
                  <c:v>New Jersey</c:v>
                </c:pt>
                <c:pt idx="7">
                  <c:v>New York</c:v>
                </c:pt>
                <c:pt idx="8">
                  <c:v>Ohio</c:v>
                </c:pt>
                <c:pt idx="9">
                  <c:v>New Hampshire</c:v>
                </c:pt>
              </c:strCache>
            </c:strRef>
          </c:cat>
          <c:val>
            <c:numRef>
              <c:f>Analytics!$AB$3:$AB$13</c:f>
              <c:numCache>
                <c:formatCode>General</c:formatCode>
                <c:ptCount val="10"/>
                <c:pt idx="0">
                  <c:v>125.2</c:v>
                </c:pt>
                <c:pt idx="1">
                  <c:v>134.5</c:v>
                </c:pt>
                <c:pt idx="2">
                  <c:v>102.3</c:v>
                </c:pt>
                <c:pt idx="3">
                  <c:v>91</c:v>
                </c:pt>
                <c:pt idx="4">
                  <c:v>90.8</c:v>
                </c:pt>
                <c:pt idx="5">
                  <c:v>92.7</c:v>
                </c:pt>
                <c:pt idx="6">
                  <c:v>114.1</c:v>
                </c:pt>
                <c:pt idx="7">
                  <c:v>125.1</c:v>
                </c:pt>
                <c:pt idx="8">
                  <c:v>94</c:v>
                </c:pt>
                <c:pt idx="9">
                  <c:v>115</c:v>
                </c:pt>
              </c:numCache>
            </c:numRef>
          </c:val>
          <c:extLst>
            <c:ext xmlns:c16="http://schemas.microsoft.com/office/drawing/2014/chart" uri="{C3380CC4-5D6E-409C-BE32-E72D297353CC}">
              <c16:uniqueId val="{00000000-D637-407D-AABB-94FDF4F4D0FC}"/>
            </c:ext>
          </c:extLst>
        </c:ser>
        <c:ser>
          <c:idx val="1"/>
          <c:order val="1"/>
          <c:tx>
            <c:strRef>
              <c:f>Analytics!$AC$2</c:f>
              <c:strCache>
                <c:ptCount val="1"/>
                <c:pt idx="0">
                  <c:v> Grocery</c:v>
                </c:pt>
              </c:strCache>
            </c:strRef>
          </c:tx>
          <c:spPr>
            <a:solidFill>
              <a:schemeClr val="accent2"/>
            </a:solidFill>
            <a:ln>
              <a:noFill/>
            </a:ln>
            <a:effectLst/>
          </c:spPr>
          <c:invertIfNegative val="0"/>
          <c:cat>
            <c:strRef>
              <c:f>Analytics!$AA$3:$AA$13</c:f>
              <c:strCache>
                <c:ptCount val="10"/>
                <c:pt idx="0">
                  <c:v>Alaska</c:v>
                </c:pt>
                <c:pt idx="1">
                  <c:v>California</c:v>
                </c:pt>
                <c:pt idx="2">
                  <c:v>Florida</c:v>
                </c:pt>
                <c:pt idx="3">
                  <c:v>Georgia</c:v>
                </c:pt>
                <c:pt idx="4">
                  <c:v>Illinois</c:v>
                </c:pt>
                <c:pt idx="5">
                  <c:v>Michigan</c:v>
                </c:pt>
                <c:pt idx="6">
                  <c:v>New Jersey</c:v>
                </c:pt>
                <c:pt idx="7">
                  <c:v>New York</c:v>
                </c:pt>
                <c:pt idx="8">
                  <c:v>Ohio</c:v>
                </c:pt>
                <c:pt idx="9">
                  <c:v>New Hampshire</c:v>
                </c:pt>
              </c:strCache>
            </c:strRef>
          </c:cat>
          <c:val>
            <c:numRef>
              <c:f>Analytics!$AC$3:$AC$13</c:f>
              <c:numCache>
                <c:formatCode>General</c:formatCode>
                <c:ptCount val="10"/>
                <c:pt idx="0">
                  <c:v>123.5</c:v>
                </c:pt>
                <c:pt idx="1">
                  <c:v>112</c:v>
                </c:pt>
                <c:pt idx="2">
                  <c:v>99.5</c:v>
                </c:pt>
                <c:pt idx="3">
                  <c:v>98.1</c:v>
                </c:pt>
                <c:pt idx="4">
                  <c:v>98</c:v>
                </c:pt>
                <c:pt idx="5">
                  <c:v>98.8</c:v>
                </c:pt>
                <c:pt idx="6">
                  <c:v>102.6</c:v>
                </c:pt>
                <c:pt idx="7">
                  <c:v>103.2</c:v>
                </c:pt>
                <c:pt idx="8">
                  <c:v>101.4</c:v>
                </c:pt>
                <c:pt idx="9">
                  <c:v>102</c:v>
                </c:pt>
              </c:numCache>
            </c:numRef>
          </c:val>
          <c:extLst>
            <c:ext xmlns:c16="http://schemas.microsoft.com/office/drawing/2014/chart" uri="{C3380CC4-5D6E-409C-BE32-E72D297353CC}">
              <c16:uniqueId val="{00000001-D637-407D-AABB-94FDF4F4D0FC}"/>
            </c:ext>
          </c:extLst>
        </c:ser>
        <c:ser>
          <c:idx val="2"/>
          <c:order val="2"/>
          <c:tx>
            <c:strRef>
              <c:f>Analytics!$AD$2</c:f>
              <c:strCache>
                <c:ptCount val="1"/>
                <c:pt idx="0">
                  <c:v> Housing</c:v>
                </c:pt>
              </c:strCache>
            </c:strRef>
          </c:tx>
          <c:spPr>
            <a:solidFill>
              <a:schemeClr val="accent3"/>
            </a:solidFill>
            <a:ln>
              <a:noFill/>
            </a:ln>
            <a:effectLst/>
          </c:spPr>
          <c:invertIfNegative val="0"/>
          <c:cat>
            <c:strRef>
              <c:f>Analytics!$AA$3:$AA$13</c:f>
              <c:strCache>
                <c:ptCount val="10"/>
                <c:pt idx="0">
                  <c:v>Alaska</c:v>
                </c:pt>
                <c:pt idx="1">
                  <c:v>California</c:v>
                </c:pt>
                <c:pt idx="2">
                  <c:v>Florida</c:v>
                </c:pt>
                <c:pt idx="3">
                  <c:v>Georgia</c:v>
                </c:pt>
                <c:pt idx="4">
                  <c:v>Illinois</c:v>
                </c:pt>
                <c:pt idx="5">
                  <c:v>Michigan</c:v>
                </c:pt>
                <c:pt idx="6">
                  <c:v>New Jersey</c:v>
                </c:pt>
                <c:pt idx="7">
                  <c:v>New York</c:v>
                </c:pt>
                <c:pt idx="8">
                  <c:v>Ohio</c:v>
                </c:pt>
                <c:pt idx="9">
                  <c:v>New Hampshire</c:v>
                </c:pt>
              </c:strCache>
            </c:strRef>
          </c:cat>
          <c:val>
            <c:numRef>
              <c:f>Analytics!$AD$3:$AD$13</c:f>
              <c:numCache>
                <c:formatCode>General</c:formatCode>
                <c:ptCount val="10"/>
                <c:pt idx="0">
                  <c:v>122.5</c:v>
                </c:pt>
                <c:pt idx="1">
                  <c:v>198.8</c:v>
                </c:pt>
                <c:pt idx="2">
                  <c:v>106.3</c:v>
                </c:pt>
                <c:pt idx="3">
                  <c:v>78.2</c:v>
                </c:pt>
                <c:pt idx="4">
                  <c:v>79.8</c:v>
                </c:pt>
                <c:pt idx="5">
                  <c:v>77.099999999999994</c:v>
                </c:pt>
                <c:pt idx="6">
                  <c:v>135.80000000000001</c:v>
                </c:pt>
                <c:pt idx="7">
                  <c:v>176</c:v>
                </c:pt>
                <c:pt idx="8">
                  <c:v>81.2</c:v>
                </c:pt>
                <c:pt idx="9">
                  <c:v>109</c:v>
                </c:pt>
              </c:numCache>
            </c:numRef>
          </c:val>
          <c:extLst>
            <c:ext xmlns:c16="http://schemas.microsoft.com/office/drawing/2014/chart" uri="{C3380CC4-5D6E-409C-BE32-E72D297353CC}">
              <c16:uniqueId val="{00000002-D637-407D-AABB-94FDF4F4D0FC}"/>
            </c:ext>
          </c:extLst>
        </c:ser>
        <c:ser>
          <c:idx val="3"/>
          <c:order val="3"/>
          <c:tx>
            <c:strRef>
              <c:f>Analytics!$AE$2</c:f>
              <c:strCache>
                <c:ptCount val="1"/>
                <c:pt idx="0">
                  <c:v> Utilities</c:v>
                </c:pt>
              </c:strCache>
            </c:strRef>
          </c:tx>
          <c:spPr>
            <a:solidFill>
              <a:schemeClr val="accent4"/>
            </a:solidFill>
            <a:ln>
              <a:noFill/>
            </a:ln>
            <a:effectLst/>
          </c:spPr>
          <c:invertIfNegative val="0"/>
          <c:cat>
            <c:strRef>
              <c:f>Analytics!$AA$3:$AA$13</c:f>
              <c:strCache>
                <c:ptCount val="10"/>
                <c:pt idx="0">
                  <c:v>Alaska</c:v>
                </c:pt>
                <c:pt idx="1">
                  <c:v>California</c:v>
                </c:pt>
                <c:pt idx="2">
                  <c:v>Florida</c:v>
                </c:pt>
                <c:pt idx="3">
                  <c:v>Georgia</c:v>
                </c:pt>
                <c:pt idx="4">
                  <c:v>Illinois</c:v>
                </c:pt>
                <c:pt idx="5">
                  <c:v>Michigan</c:v>
                </c:pt>
                <c:pt idx="6">
                  <c:v>New Jersey</c:v>
                </c:pt>
                <c:pt idx="7">
                  <c:v>New York</c:v>
                </c:pt>
                <c:pt idx="8">
                  <c:v>Ohio</c:v>
                </c:pt>
                <c:pt idx="9">
                  <c:v>New Hampshire</c:v>
                </c:pt>
              </c:strCache>
            </c:strRef>
          </c:cat>
          <c:val>
            <c:numRef>
              <c:f>Analytics!$AE$3:$AE$13</c:f>
              <c:numCache>
                <c:formatCode>General</c:formatCode>
                <c:ptCount val="10"/>
                <c:pt idx="0">
                  <c:v>157.9</c:v>
                </c:pt>
                <c:pt idx="1">
                  <c:v>126.8</c:v>
                </c:pt>
                <c:pt idx="2">
                  <c:v>97.3</c:v>
                </c:pt>
                <c:pt idx="3">
                  <c:v>85.5</c:v>
                </c:pt>
                <c:pt idx="4">
                  <c:v>88.6</c:v>
                </c:pt>
                <c:pt idx="5">
                  <c:v>101.1</c:v>
                </c:pt>
                <c:pt idx="6">
                  <c:v>108.3</c:v>
                </c:pt>
                <c:pt idx="7">
                  <c:v>103.1</c:v>
                </c:pt>
                <c:pt idx="8">
                  <c:v>99.2</c:v>
                </c:pt>
                <c:pt idx="9">
                  <c:v>120</c:v>
                </c:pt>
              </c:numCache>
            </c:numRef>
          </c:val>
          <c:extLst>
            <c:ext xmlns:c16="http://schemas.microsoft.com/office/drawing/2014/chart" uri="{C3380CC4-5D6E-409C-BE32-E72D297353CC}">
              <c16:uniqueId val="{00000003-D637-407D-AABB-94FDF4F4D0FC}"/>
            </c:ext>
          </c:extLst>
        </c:ser>
        <c:ser>
          <c:idx val="4"/>
          <c:order val="4"/>
          <c:tx>
            <c:strRef>
              <c:f>Analytics!$AF$2</c:f>
              <c:strCache>
                <c:ptCount val="1"/>
                <c:pt idx="0">
                  <c:v> Transportation</c:v>
                </c:pt>
              </c:strCache>
            </c:strRef>
          </c:tx>
          <c:spPr>
            <a:solidFill>
              <a:schemeClr val="accent5"/>
            </a:solidFill>
            <a:ln>
              <a:noFill/>
            </a:ln>
            <a:effectLst/>
          </c:spPr>
          <c:invertIfNegative val="0"/>
          <c:cat>
            <c:strRef>
              <c:f>Analytics!$AA$3:$AA$13</c:f>
              <c:strCache>
                <c:ptCount val="10"/>
                <c:pt idx="0">
                  <c:v>Alaska</c:v>
                </c:pt>
                <c:pt idx="1">
                  <c:v>California</c:v>
                </c:pt>
                <c:pt idx="2">
                  <c:v>Florida</c:v>
                </c:pt>
                <c:pt idx="3">
                  <c:v>Georgia</c:v>
                </c:pt>
                <c:pt idx="4">
                  <c:v>Illinois</c:v>
                </c:pt>
                <c:pt idx="5">
                  <c:v>Michigan</c:v>
                </c:pt>
                <c:pt idx="6">
                  <c:v>New Jersey</c:v>
                </c:pt>
                <c:pt idx="7">
                  <c:v>New York</c:v>
                </c:pt>
                <c:pt idx="8">
                  <c:v>Ohio</c:v>
                </c:pt>
                <c:pt idx="9">
                  <c:v>New Hampshire</c:v>
                </c:pt>
              </c:strCache>
            </c:strRef>
          </c:cat>
          <c:val>
            <c:numRef>
              <c:f>Analytics!$AF$3:$AF$13</c:f>
              <c:numCache>
                <c:formatCode>General</c:formatCode>
                <c:ptCount val="10"/>
                <c:pt idx="0">
                  <c:v>115.3</c:v>
                </c:pt>
                <c:pt idx="1">
                  <c:v>125.6</c:v>
                </c:pt>
                <c:pt idx="2">
                  <c:v>99.3</c:v>
                </c:pt>
                <c:pt idx="3">
                  <c:v>93.5</c:v>
                </c:pt>
                <c:pt idx="4">
                  <c:v>103</c:v>
                </c:pt>
                <c:pt idx="5">
                  <c:v>96.7</c:v>
                </c:pt>
                <c:pt idx="6">
                  <c:v>104.7</c:v>
                </c:pt>
                <c:pt idx="7">
                  <c:v>106</c:v>
                </c:pt>
                <c:pt idx="8">
                  <c:v>100.4</c:v>
                </c:pt>
                <c:pt idx="9">
                  <c:v>113</c:v>
                </c:pt>
              </c:numCache>
            </c:numRef>
          </c:val>
          <c:extLst>
            <c:ext xmlns:c16="http://schemas.microsoft.com/office/drawing/2014/chart" uri="{C3380CC4-5D6E-409C-BE32-E72D297353CC}">
              <c16:uniqueId val="{00000004-D637-407D-AABB-94FDF4F4D0FC}"/>
            </c:ext>
          </c:extLst>
        </c:ser>
        <c:ser>
          <c:idx val="5"/>
          <c:order val="5"/>
          <c:tx>
            <c:strRef>
              <c:f>Analytics!$AG$2</c:f>
              <c:strCache>
                <c:ptCount val="1"/>
                <c:pt idx="0">
                  <c:v> Health </c:v>
                </c:pt>
              </c:strCache>
            </c:strRef>
          </c:tx>
          <c:spPr>
            <a:solidFill>
              <a:schemeClr val="accent6"/>
            </a:solidFill>
            <a:ln>
              <a:noFill/>
            </a:ln>
            <a:effectLst/>
          </c:spPr>
          <c:invertIfNegative val="0"/>
          <c:cat>
            <c:strRef>
              <c:f>Analytics!$AA$3:$AA$13</c:f>
              <c:strCache>
                <c:ptCount val="10"/>
                <c:pt idx="0">
                  <c:v>Alaska</c:v>
                </c:pt>
                <c:pt idx="1">
                  <c:v>California</c:v>
                </c:pt>
                <c:pt idx="2">
                  <c:v>Florida</c:v>
                </c:pt>
                <c:pt idx="3">
                  <c:v>Georgia</c:v>
                </c:pt>
                <c:pt idx="4">
                  <c:v>Illinois</c:v>
                </c:pt>
                <c:pt idx="5">
                  <c:v>Michigan</c:v>
                </c:pt>
                <c:pt idx="6">
                  <c:v>New Jersey</c:v>
                </c:pt>
                <c:pt idx="7">
                  <c:v>New York</c:v>
                </c:pt>
                <c:pt idx="8">
                  <c:v>Ohio</c:v>
                </c:pt>
                <c:pt idx="9">
                  <c:v>New Hampshire</c:v>
                </c:pt>
              </c:strCache>
            </c:strRef>
          </c:cat>
          <c:val>
            <c:numRef>
              <c:f>Analytics!$AG$3:$AG$13</c:f>
              <c:numCache>
                <c:formatCode>General</c:formatCode>
                <c:ptCount val="10"/>
                <c:pt idx="0">
                  <c:v>148.1</c:v>
                </c:pt>
                <c:pt idx="1">
                  <c:v>108.5</c:v>
                </c:pt>
                <c:pt idx="2">
                  <c:v>96.5</c:v>
                </c:pt>
                <c:pt idx="3">
                  <c:v>100.3</c:v>
                </c:pt>
                <c:pt idx="4">
                  <c:v>95</c:v>
                </c:pt>
                <c:pt idx="5">
                  <c:v>93.3</c:v>
                </c:pt>
                <c:pt idx="6">
                  <c:v>99.3</c:v>
                </c:pt>
                <c:pt idx="7">
                  <c:v>106.4</c:v>
                </c:pt>
                <c:pt idx="8">
                  <c:v>97.9</c:v>
                </c:pt>
                <c:pt idx="9">
                  <c:v>108.1</c:v>
                </c:pt>
              </c:numCache>
            </c:numRef>
          </c:val>
          <c:extLst>
            <c:ext xmlns:c16="http://schemas.microsoft.com/office/drawing/2014/chart" uri="{C3380CC4-5D6E-409C-BE32-E72D297353CC}">
              <c16:uniqueId val="{00000005-D637-407D-AABB-94FDF4F4D0FC}"/>
            </c:ext>
          </c:extLst>
        </c:ser>
        <c:ser>
          <c:idx val="6"/>
          <c:order val="6"/>
          <c:tx>
            <c:strRef>
              <c:f>Analytics!$AH$2</c:f>
              <c:strCache>
                <c:ptCount val="1"/>
                <c:pt idx="0">
                  <c:v> Misc.</c:v>
                </c:pt>
              </c:strCache>
            </c:strRef>
          </c:tx>
          <c:spPr>
            <a:solidFill>
              <a:schemeClr val="accent1">
                <a:lumMod val="60000"/>
              </a:schemeClr>
            </a:solidFill>
            <a:ln>
              <a:noFill/>
            </a:ln>
            <a:effectLst/>
          </c:spPr>
          <c:invertIfNegative val="0"/>
          <c:cat>
            <c:strRef>
              <c:f>Analytics!$AA$3:$AA$13</c:f>
              <c:strCache>
                <c:ptCount val="10"/>
                <c:pt idx="0">
                  <c:v>Alaska</c:v>
                </c:pt>
                <c:pt idx="1">
                  <c:v>California</c:v>
                </c:pt>
                <c:pt idx="2">
                  <c:v>Florida</c:v>
                </c:pt>
                <c:pt idx="3">
                  <c:v>Georgia</c:v>
                </c:pt>
                <c:pt idx="4">
                  <c:v>Illinois</c:v>
                </c:pt>
                <c:pt idx="5">
                  <c:v>Michigan</c:v>
                </c:pt>
                <c:pt idx="6">
                  <c:v>New Jersey</c:v>
                </c:pt>
                <c:pt idx="7">
                  <c:v>New York</c:v>
                </c:pt>
                <c:pt idx="8">
                  <c:v>Ohio</c:v>
                </c:pt>
                <c:pt idx="9">
                  <c:v>New Hampshire</c:v>
                </c:pt>
              </c:strCache>
            </c:strRef>
          </c:cat>
          <c:val>
            <c:numRef>
              <c:f>Analytics!$AH$3:$AH$13</c:f>
              <c:numCache>
                <c:formatCode>General</c:formatCode>
                <c:ptCount val="10"/>
                <c:pt idx="0">
                  <c:v>119.7</c:v>
                </c:pt>
                <c:pt idx="1">
                  <c:v>110.8</c:v>
                </c:pt>
                <c:pt idx="2">
                  <c:v>98.4</c:v>
                </c:pt>
                <c:pt idx="3">
                  <c:v>97.3</c:v>
                </c:pt>
                <c:pt idx="4">
                  <c:v>96.8</c:v>
                </c:pt>
                <c:pt idx="5">
                  <c:v>93.1</c:v>
                </c:pt>
                <c:pt idx="6">
                  <c:v>107.1</c:v>
                </c:pt>
                <c:pt idx="7">
                  <c:v>108.8</c:v>
                </c:pt>
                <c:pt idx="8">
                  <c:v>99.5</c:v>
                </c:pt>
                <c:pt idx="9">
                  <c:v>130</c:v>
                </c:pt>
              </c:numCache>
            </c:numRef>
          </c:val>
          <c:extLst>
            <c:ext xmlns:c16="http://schemas.microsoft.com/office/drawing/2014/chart" uri="{C3380CC4-5D6E-409C-BE32-E72D297353CC}">
              <c16:uniqueId val="{00000006-D637-407D-AABB-94FDF4F4D0FC}"/>
            </c:ext>
          </c:extLst>
        </c:ser>
        <c:dLbls>
          <c:showLegendKey val="0"/>
          <c:showVal val="0"/>
          <c:showCatName val="0"/>
          <c:showSerName val="0"/>
          <c:showPercent val="0"/>
          <c:showBubbleSize val="0"/>
        </c:dLbls>
        <c:gapWidth val="50"/>
        <c:overlap val="100"/>
        <c:axId val="1355229535"/>
        <c:axId val="1355226175"/>
      </c:barChart>
      <c:catAx>
        <c:axId val="1355229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55226175"/>
        <c:crosses val="autoZero"/>
        <c:auto val="1"/>
        <c:lblAlgn val="ctr"/>
        <c:lblOffset val="100"/>
        <c:noMultiLvlLbl val="0"/>
      </c:catAx>
      <c:valAx>
        <c:axId val="13552261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3552295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pivotSource>
    <c:name>[Best Place To Live Dashboard.xlsm]Analytics!MostVisitedStatePT</c:name>
    <c:fmtId val="15"/>
  </c:pivotSource>
  <c:chart>
    <c:title>
      <c:tx>
        <c:rich>
          <a:bodyPr rot="0" spcFirstLastPara="1" vertOverflow="ellipsis" vert="horz" wrap="square" anchor="ctr" anchorCtr="1"/>
          <a:lstStyle/>
          <a:p>
            <a:pPr>
              <a:defRPr lang="en-US" sz="1800" b="1" i="0" u="none" strike="noStrike" kern="1200" spc="0" baseline="0">
                <a:solidFill>
                  <a:sysClr val="windowText" lastClr="000000">
                    <a:lumMod val="65000"/>
                    <a:lumOff val="35000"/>
                  </a:sysClr>
                </a:solidFill>
                <a:latin typeface="Georgia" panose="02040502050405020303" pitchFamily="18" charset="0"/>
                <a:ea typeface="+mn-ea"/>
                <a:cs typeface="+mn-cs"/>
              </a:defRPr>
            </a:pPr>
            <a:r>
              <a:rPr lang="en-US" sz="1800" b="1" i="0" u="none" strike="noStrike" kern="1200" spc="0" baseline="0">
                <a:solidFill>
                  <a:sysClr val="windowText" lastClr="000000">
                    <a:lumMod val="65000"/>
                    <a:lumOff val="35000"/>
                  </a:sysClr>
                </a:solidFill>
                <a:latin typeface="Georgia" panose="02040502050405020303" pitchFamily="18" charset="0"/>
                <a:ea typeface="+mn-ea"/>
                <a:cs typeface="+mn-cs"/>
              </a:rPr>
              <a:t>MOST VISITED STATES</a:t>
            </a:r>
          </a:p>
        </c:rich>
      </c:tx>
      <c:overlay val="0"/>
      <c:spPr>
        <a:noFill/>
        <a:ln>
          <a:noFill/>
        </a:ln>
        <a:effectLst/>
      </c:spPr>
      <c:txPr>
        <a:bodyPr rot="0" spcFirstLastPara="1" vertOverflow="ellipsis" vert="horz" wrap="square" anchor="ctr" anchorCtr="1"/>
        <a:lstStyle/>
        <a:p>
          <a:pPr>
            <a:defRPr lang="en-US" sz="1800" b="1" i="0" u="none" strike="noStrike" kern="1200" spc="0" baseline="0">
              <a:solidFill>
                <a:sysClr val="windowText" lastClr="000000">
                  <a:lumMod val="65000"/>
                  <a:lumOff val="35000"/>
                </a:sysClr>
              </a:solidFill>
              <a:latin typeface="Georgia" panose="02040502050405020303" pitchFamily="18" charset="0"/>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Analytics!$G$2</c:f>
              <c:strCache>
                <c:ptCount val="1"/>
                <c:pt idx="0">
                  <c:v>Total</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Analytics!$F$3:$F$12</c:f>
              <c:strCache>
                <c:ptCount val="10"/>
                <c:pt idx="0">
                  <c:v>Alaska</c:v>
                </c:pt>
                <c:pt idx="1">
                  <c:v>California</c:v>
                </c:pt>
                <c:pt idx="2">
                  <c:v>Florida</c:v>
                </c:pt>
                <c:pt idx="3">
                  <c:v>Georgia</c:v>
                </c:pt>
                <c:pt idx="4">
                  <c:v>Illinois</c:v>
                </c:pt>
                <c:pt idx="5">
                  <c:v>Michigan</c:v>
                </c:pt>
                <c:pt idx="6">
                  <c:v>New Jersey</c:v>
                </c:pt>
                <c:pt idx="7">
                  <c:v>New York</c:v>
                </c:pt>
                <c:pt idx="8">
                  <c:v>Ohio</c:v>
                </c:pt>
                <c:pt idx="9">
                  <c:v>New Hampshire</c:v>
                </c:pt>
              </c:strCache>
            </c:strRef>
          </c:cat>
          <c:val>
            <c:numRef>
              <c:f>Analytics!$G$3:$G$12</c:f>
              <c:numCache>
                <c:formatCode>General</c:formatCode>
                <c:ptCount val="10"/>
                <c:pt idx="0">
                  <c:v>13</c:v>
                </c:pt>
                <c:pt idx="1">
                  <c:v>54</c:v>
                </c:pt>
                <c:pt idx="2">
                  <c:v>61</c:v>
                </c:pt>
                <c:pt idx="3">
                  <c:v>46</c:v>
                </c:pt>
                <c:pt idx="4">
                  <c:v>43</c:v>
                </c:pt>
                <c:pt idx="5">
                  <c:v>30</c:v>
                </c:pt>
                <c:pt idx="6">
                  <c:v>40</c:v>
                </c:pt>
                <c:pt idx="7">
                  <c:v>55</c:v>
                </c:pt>
                <c:pt idx="8">
                  <c:v>39</c:v>
                </c:pt>
                <c:pt idx="9">
                  <c:v>21</c:v>
                </c:pt>
              </c:numCache>
            </c:numRef>
          </c:val>
          <c:extLst>
            <c:ext xmlns:c16="http://schemas.microsoft.com/office/drawing/2014/chart" uri="{C3380CC4-5D6E-409C-BE32-E72D297353CC}">
              <c16:uniqueId val="{00000000-DF8A-4B92-AA6E-6E3FDD4A18B4}"/>
            </c:ext>
          </c:extLst>
        </c:ser>
        <c:dLbls>
          <c:dLblPos val="outEnd"/>
          <c:showLegendKey val="0"/>
          <c:showVal val="1"/>
          <c:showCatName val="0"/>
          <c:showSerName val="0"/>
          <c:showPercent val="0"/>
          <c:showBubbleSize val="0"/>
        </c:dLbls>
        <c:gapWidth val="40"/>
        <c:axId val="1183374480"/>
        <c:axId val="1183386960"/>
      </c:barChart>
      <c:catAx>
        <c:axId val="11833744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3386960"/>
        <c:crosses val="autoZero"/>
        <c:auto val="1"/>
        <c:lblAlgn val="ctr"/>
        <c:lblOffset val="100"/>
        <c:noMultiLvlLbl val="0"/>
      </c:catAx>
      <c:valAx>
        <c:axId val="11833869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3374480"/>
        <c:crosses val="autoZero"/>
        <c:crossBetween val="between"/>
      </c:valAx>
      <c:spPr>
        <a:noFill/>
        <a:ln>
          <a:solidFill>
            <a:schemeClr val="bg1">
              <a:lumMod val="8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85000"/>
        </a:schemeClr>
      </a:solidFill>
      <a:round/>
    </a:ln>
    <a:effectLst>
      <a:outerShdw blurRad="88900" dist="50800" algn="ctr" rotWithShape="0">
        <a:srgbClr val="000000">
          <a:alpha val="43137"/>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1">
  <a:schemeClr val="accent1"/>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1.png"/><Relationship Id="rId13" Type="http://schemas.openxmlformats.org/officeDocument/2006/relationships/hyperlink" Target="#'Dashboard (3)'!A1"/><Relationship Id="rId3" Type="http://schemas.openxmlformats.org/officeDocument/2006/relationships/chart" Target="../charts/chart3.xml"/><Relationship Id="rId7" Type="http://schemas.openxmlformats.org/officeDocument/2006/relationships/image" Target="../media/image20.png"/><Relationship Id="rId12" Type="http://schemas.openxmlformats.org/officeDocument/2006/relationships/image" Target="../media/image2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Dashboard!A1"/><Relationship Id="rId11" Type="http://schemas.openxmlformats.org/officeDocument/2006/relationships/image" Target="../media/image24.png"/><Relationship Id="rId5" Type="http://schemas.openxmlformats.org/officeDocument/2006/relationships/chart" Target="../charts/chart5.xml"/><Relationship Id="rId15" Type="http://schemas.openxmlformats.org/officeDocument/2006/relationships/image" Target="../media/image26.png"/><Relationship Id="rId10"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image" Target="../media/image22.png"/><Relationship Id="rId1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11</xdr:col>
      <xdr:colOff>441324</xdr:colOff>
      <xdr:row>45</xdr:row>
      <xdr:rowOff>152400</xdr:rowOff>
    </xdr:from>
    <xdr:to>
      <xdr:col>20</xdr:col>
      <xdr:colOff>53974</xdr:colOff>
      <xdr:row>69</xdr:row>
      <xdr:rowOff>76200</xdr:rowOff>
    </xdr:to>
    <xdr:graphicFrame macro="">
      <xdr:nvGraphicFramePr>
        <xdr:cNvPr id="2" name="Chart 1">
          <a:extLst>
            <a:ext uri="{FF2B5EF4-FFF2-40B4-BE49-F238E27FC236}">
              <a16:creationId xmlns:a16="http://schemas.microsoft.com/office/drawing/2014/main" id="{998045F1-8533-4662-A644-FDEECF1456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208573</xdr:colOff>
      <xdr:row>45</xdr:row>
      <xdr:rowOff>152400</xdr:rowOff>
    </xdr:from>
    <xdr:to>
      <xdr:col>11</xdr:col>
      <xdr:colOff>260350</xdr:colOff>
      <xdr:row>69</xdr:row>
      <xdr:rowOff>63500</xdr:rowOff>
    </xdr:to>
    <xdr:graphicFrame macro="">
      <xdr:nvGraphicFramePr>
        <xdr:cNvPr id="3" name="Chart 2">
          <a:extLst>
            <a:ext uri="{FF2B5EF4-FFF2-40B4-BE49-F238E27FC236}">
              <a16:creationId xmlns:a16="http://schemas.microsoft.com/office/drawing/2014/main" id="{AD02049F-5678-4636-B946-039FAEB958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485775</xdr:colOff>
      <xdr:row>26</xdr:row>
      <xdr:rowOff>190500</xdr:rowOff>
    </xdr:from>
    <xdr:to>
      <xdr:col>27</xdr:col>
      <xdr:colOff>685800</xdr:colOff>
      <xdr:row>44</xdr:row>
      <xdr:rowOff>101600</xdr:rowOff>
    </xdr:to>
    <xdr:graphicFrame macro="">
      <xdr:nvGraphicFramePr>
        <xdr:cNvPr id="4" name="Chart 3">
          <a:extLst>
            <a:ext uri="{FF2B5EF4-FFF2-40B4-BE49-F238E27FC236}">
              <a16:creationId xmlns:a16="http://schemas.microsoft.com/office/drawing/2014/main" id="{5F9DDFEB-BD00-4999-ACD8-573EF8609C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190500</xdr:colOff>
      <xdr:row>45</xdr:row>
      <xdr:rowOff>152400</xdr:rowOff>
    </xdr:from>
    <xdr:to>
      <xdr:col>27</xdr:col>
      <xdr:colOff>606914</xdr:colOff>
      <xdr:row>69</xdr:row>
      <xdr:rowOff>76200</xdr:rowOff>
    </xdr:to>
    <xdr:graphicFrame macro="">
      <xdr:nvGraphicFramePr>
        <xdr:cNvPr id="5" name="Chart 4">
          <a:extLst>
            <a:ext uri="{FF2B5EF4-FFF2-40B4-BE49-F238E27FC236}">
              <a16:creationId xmlns:a16="http://schemas.microsoft.com/office/drawing/2014/main" id="{C2E56105-267F-48FB-AEF5-FD13B1B474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171450</xdr:colOff>
      <xdr:row>26</xdr:row>
      <xdr:rowOff>152400</xdr:rowOff>
    </xdr:from>
    <xdr:to>
      <xdr:col>14</xdr:col>
      <xdr:colOff>330199</xdr:colOff>
      <xdr:row>44</xdr:row>
      <xdr:rowOff>76200</xdr:rowOff>
    </xdr:to>
    <xdr:graphicFrame macro="">
      <xdr:nvGraphicFramePr>
        <xdr:cNvPr id="6" name="Chart 5">
          <a:extLst>
            <a:ext uri="{FF2B5EF4-FFF2-40B4-BE49-F238E27FC236}">
              <a16:creationId xmlns:a16="http://schemas.microsoft.com/office/drawing/2014/main" id="{EB96DCC9-D3E3-4236-A995-3D3BCCC41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203200</xdr:colOff>
      <xdr:row>16</xdr:row>
      <xdr:rowOff>101600</xdr:rowOff>
    </xdr:from>
    <xdr:to>
      <xdr:col>34</xdr:col>
      <xdr:colOff>177799</xdr:colOff>
      <xdr:row>25</xdr:row>
      <xdr:rowOff>44449</xdr:rowOff>
    </xdr:to>
    <mc:AlternateContent xmlns:mc="http://schemas.openxmlformats.org/markup-compatibility/2006" xmlns:a14="http://schemas.microsoft.com/office/drawing/2010/main">
      <mc:Choice Requires="a14">
        <xdr:graphicFrame macro="">
          <xdr:nvGraphicFramePr>
            <xdr:cNvPr id="7" name="States 2">
              <a:extLst>
                <a:ext uri="{FF2B5EF4-FFF2-40B4-BE49-F238E27FC236}">
                  <a16:creationId xmlns:a16="http://schemas.microsoft.com/office/drawing/2014/main" id="{89538359-77A1-4A6D-91FF-D84D46C252E9}"/>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tates 2"/>
            </a:graphicData>
          </a:graphic>
        </xdr:graphicFrame>
      </mc:Choice>
      <mc:Fallback xmlns="">
        <xdr:sp macro="" textlink="">
          <xdr:nvSpPr>
            <xdr:cNvPr id="0" name=""/>
            <xdr:cNvSpPr>
              <a:spLocks noTextEdit="1"/>
            </xdr:cNvSpPr>
          </xdr:nvSpPr>
          <xdr:spPr>
            <a:xfrm>
              <a:off x="2006599" y="2355850"/>
              <a:ext cx="23091776" cy="1435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330201</xdr:colOff>
      <xdr:row>13</xdr:row>
      <xdr:rowOff>127000</xdr:rowOff>
    </xdr:from>
    <xdr:to>
      <xdr:col>12</xdr:col>
      <xdr:colOff>406401</xdr:colOff>
      <xdr:row>15</xdr:row>
      <xdr:rowOff>127000</xdr:rowOff>
    </xdr:to>
    <xdr:sp macro="" textlink="Analytics!$E$16">
      <xdr:nvSpPr>
        <xdr:cNvPr id="18" name="TextBox 17">
          <a:extLst>
            <a:ext uri="{FF2B5EF4-FFF2-40B4-BE49-F238E27FC236}">
              <a16:creationId xmlns:a16="http://schemas.microsoft.com/office/drawing/2014/main" id="{51988177-283C-47AF-9577-2A17A5179DA9}"/>
            </a:ext>
          </a:extLst>
        </xdr:cNvPr>
        <xdr:cNvSpPr txBox="1"/>
      </xdr:nvSpPr>
      <xdr:spPr>
        <a:xfrm>
          <a:off x="9271001" y="1549400"/>
          <a:ext cx="889000" cy="406400"/>
        </a:xfrm>
        <a:prstGeom prst="round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0040E08-EDA6-4606-B84A-A7800748AEA4}" type="TxLink">
            <a:rPr lang="en-US" sz="1600" b="1" i="0" u="none" strike="noStrike">
              <a:solidFill>
                <a:srgbClr val="000000"/>
              </a:solidFill>
              <a:latin typeface="Times New Roman" panose="02020603050405020304" pitchFamily="18" charset="0"/>
              <a:ea typeface="Calibri"/>
              <a:cs typeface="Times New Roman" panose="02020603050405020304" pitchFamily="18" charset="0"/>
            </a:rPr>
            <a:pPr marL="0" indent="0" algn="ctr"/>
            <a:t>26.6</a:t>
          </a:fld>
          <a:endParaRPr lang="en-US" sz="1600" b="1" i="0" u="none" strike="noStrike">
            <a:solidFill>
              <a:srgbClr val="000000"/>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18</xdr:col>
      <xdr:colOff>312858</xdr:colOff>
      <xdr:row>13</xdr:row>
      <xdr:rowOff>164611</xdr:rowOff>
    </xdr:from>
    <xdr:to>
      <xdr:col>19</xdr:col>
      <xdr:colOff>387593</xdr:colOff>
      <xdr:row>15</xdr:row>
      <xdr:rowOff>133838</xdr:rowOff>
    </xdr:to>
    <xdr:sp macro="" textlink="Analytics!$G$16">
      <xdr:nvSpPr>
        <xdr:cNvPr id="19" name="TextBox 18">
          <a:extLst>
            <a:ext uri="{FF2B5EF4-FFF2-40B4-BE49-F238E27FC236}">
              <a16:creationId xmlns:a16="http://schemas.microsoft.com/office/drawing/2014/main" id="{E4C15759-85D3-4720-BC62-FE54F3C3757B}"/>
            </a:ext>
          </a:extLst>
        </xdr:cNvPr>
        <xdr:cNvSpPr txBox="1"/>
      </xdr:nvSpPr>
      <xdr:spPr>
        <a:xfrm>
          <a:off x="14943258" y="1587011"/>
          <a:ext cx="887535" cy="375627"/>
        </a:xfrm>
        <a:prstGeom prst="round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501B495-4028-423C-808B-4A8BB51E81AF}" type="TxLink">
            <a:rPr lang="en-US" sz="1600" b="1" i="0" u="none" strike="noStrike">
              <a:solidFill>
                <a:srgbClr val="000000"/>
              </a:solidFill>
              <a:latin typeface="Times New Roman" panose="02020603050405020304" pitchFamily="18" charset="0"/>
              <a:ea typeface="Calibri"/>
              <a:cs typeface="Times New Roman" panose="02020603050405020304" pitchFamily="18" charset="0"/>
            </a:rPr>
            <a:pPr marL="0" indent="0" algn="ctr"/>
            <a:t>125.2</a:t>
          </a:fld>
          <a:endParaRPr lang="en-US" sz="1600" b="1" i="0" u="none" strike="noStrike">
            <a:solidFill>
              <a:srgbClr val="000000"/>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22</xdr:col>
      <xdr:colOff>2948</xdr:colOff>
      <xdr:row>13</xdr:row>
      <xdr:rowOff>164611</xdr:rowOff>
    </xdr:from>
    <xdr:to>
      <xdr:col>23</xdr:col>
      <xdr:colOff>22259</xdr:colOff>
      <xdr:row>15</xdr:row>
      <xdr:rowOff>159757</xdr:rowOff>
    </xdr:to>
    <xdr:sp macro="" textlink="Analytics!$F$16">
      <xdr:nvSpPr>
        <xdr:cNvPr id="20" name="TextBox 19">
          <a:extLst>
            <a:ext uri="{FF2B5EF4-FFF2-40B4-BE49-F238E27FC236}">
              <a16:creationId xmlns:a16="http://schemas.microsoft.com/office/drawing/2014/main" id="{47BD25AD-1C79-413C-A6D9-2E319220269B}"/>
            </a:ext>
          </a:extLst>
        </xdr:cNvPr>
        <xdr:cNvSpPr txBox="1"/>
      </xdr:nvSpPr>
      <xdr:spPr>
        <a:xfrm>
          <a:off x="17884548" y="1587011"/>
          <a:ext cx="832111" cy="401546"/>
        </a:xfrm>
        <a:prstGeom prst="round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F79F8BF-F0F5-4CD2-8DEE-B06A38A425AC}" type="TxLink">
            <a:rPr lang="en-US" sz="1600" b="1" i="0" u="none" strike="noStrike">
              <a:solidFill>
                <a:srgbClr val="000000"/>
              </a:solidFill>
              <a:latin typeface="Times New Roman" panose="02020603050405020304" pitchFamily="18" charset="0"/>
              <a:ea typeface="Calibri"/>
              <a:cs typeface="Times New Roman" panose="02020603050405020304" pitchFamily="18" charset="0"/>
            </a:rPr>
            <a:pPr marL="0" indent="0" algn="ctr"/>
            <a:t>5359</a:t>
          </a:fld>
          <a:endParaRPr lang="en-US" sz="1600" b="1" i="0" u="none" strike="noStrike">
            <a:solidFill>
              <a:srgbClr val="000000"/>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14</xdr:col>
      <xdr:colOff>599586</xdr:colOff>
      <xdr:row>13</xdr:row>
      <xdr:rowOff>164611</xdr:rowOff>
    </xdr:from>
    <xdr:to>
      <xdr:col>15</xdr:col>
      <xdr:colOff>674321</xdr:colOff>
      <xdr:row>15</xdr:row>
      <xdr:rowOff>133838</xdr:rowOff>
    </xdr:to>
    <xdr:sp macro="" textlink="Analytics!$D$16">
      <xdr:nvSpPr>
        <xdr:cNvPr id="21" name="TextBox 20">
          <a:extLst>
            <a:ext uri="{FF2B5EF4-FFF2-40B4-BE49-F238E27FC236}">
              <a16:creationId xmlns:a16="http://schemas.microsoft.com/office/drawing/2014/main" id="{FDB0C5D0-E115-4A09-A0F1-1C4A005A0C03}"/>
            </a:ext>
          </a:extLst>
        </xdr:cNvPr>
        <xdr:cNvSpPr txBox="1"/>
      </xdr:nvSpPr>
      <xdr:spPr>
        <a:xfrm>
          <a:off x="11978786" y="1587011"/>
          <a:ext cx="887535" cy="375627"/>
        </a:xfrm>
        <a:prstGeom prst="round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E323F72-227A-433C-A5D3-BFC9B28CE1FA}" type="TxLink">
            <a:rPr lang="en-US" sz="1600" b="1" i="0" u="none" strike="noStrike">
              <a:solidFill>
                <a:srgbClr val="000000"/>
              </a:solidFill>
              <a:latin typeface="Times New Roman" panose="02020603050405020304" pitchFamily="18" charset="0"/>
              <a:ea typeface="Calibri"/>
              <a:cs typeface="Times New Roman" panose="02020603050405020304" pitchFamily="18" charset="0"/>
            </a:rPr>
            <a:pPr marL="0" indent="0" algn="ctr"/>
            <a:t>93</a:t>
          </a:fld>
          <a:endParaRPr lang="en-US" sz="1600" b="1" i="0" u="none" strike="noStrike">
            <a:solidFill>
              <a:srgbClr val="000000"/>
            </a:solidFill>
            <a:latin typeface="Times New Roman" panose="02020603050405020304" pitchFamily="18" charset="0"/>
            <a:ea typeface="Calibri"/>
            <a:cs typeface="Times New Roman" panose="02020603050405020304" pitchFamily="18" charset="0"/>
          </a:endParaRPr>
        </a:p>
      </xdr:txBody>
    </xdr:sp>
    <xdr:clientData/>
  </xdr:twoCellAnchor>
  <xdr:twoCellAnchor editAs="oneCell">
    <xdr:from>
      <xdr:col>7</xdr:col>
      <xdr:colOff>288679</xdr:colOff>
      <xdr:row>6</xdr:row>
      <xdr:rowOff>174117</xdr:rowOff>
    </xdr:from>
    <xdr:to>
      <xdr:col>9</xdr:col>
      <xdr:colOff>25534</xdr:colOff>
      <xdr:row>12</xdr:row>
      <xdr:rowOff>143637</xdr:rowOff>
    </xdr:to>
    <xdr:pic>
      <xdr:nvPicPr>
        <xdr:cNvPr id="22" name="Picture 21">
          <a:hlinkClick xmlns:r="http://schemas.openxmlformats.org/officeDocument/2006/relationships" r:id="rId6" tooltip="Economic Opportunities"/>
          <a:extLst>
            <a:ext uri="{FF2B5EF4-FFF2-40B4-BE49-F238E27FC236}">
              <a16:creationId xmlns:a16="http://schemas.microsoft.com/office/drawing/2014/main" id="{8951BD4F-4A36-48FF-8881-EF07CCC74FBF}"/>
            </a:ext>
          </a:extLst>
        </xdr:cNvPr>
        <xdr:cNvPicPr>
          <a:picLocks/>
        </xdr:cNvPicPr>
      </xdr:nvPicPr>
      <xdr:blipFill>
        <a:blip xmlns:r="http://schemas.openxmlformats.org/officeDocument/2006/relationships" r:embed="rId7"/>
        <a:stretch>
          <a:fillRect/>
        </a:stretch>
      </xdr:blipFill>
      <xdr:spPr>
        <a:xfrm>
          <a:off x="5978279" y="174117"/>
          <a:ext cx="1362456" cy="1188720"/>
        </a:xfrm>
        <a:prstGeom prst="roundRect">
          <a:avLst>
            <a:gd name="adj" fmla="val 8594"/>
          </a:avLst>
        </a:prstGeom>
        <a:blipFill>
          <a:blip xmlns:r="http://schemas.openxmlformats.org/officeDocument/2006/relationships" r:embed="rId8" cstate="print">
            <a:extLst>
              <a:ext uri="{28A0092B-C50C-407E-A947-70E740481C1C}">
                <a14:useLocalDpi xmlns:a14="http://schemas.microsoft.com/office/drawing/2010/main" val="0"/>
              </a:ext>
            </a:extLst>
          </a:blip>
          <a:stretch>
            <a:fillRect/>
          </a:stretch>
        </a:blipFill>
        <a:ln>
          <a:noFill/>
        </a:ln>
        <a:effectLst>
          <a:outerShdw blurRad="50800" dist="38100" dir="2700000" algn="tl" rotWithShape="0">
            <a:prstClr val="black">
              <a:alpha val="40000"/>
            </a:prstClr>
          </a:outerShdw>
        </a:effectLst>
      </xdr:spPr>
    </xdr:pic>
    <xdr:clientData/>
  </xdr:twoCellAnchor>
  <xdr:twoCellAnchor>
    <xdr:from>
      <xdr:col>11</xdr:col>
      <xdr:colOff>82549</xdr:colOff>
      <xdr:row>6</xdr:row>
      <xdr:rowOff>79374</xdr:rowOff>
    </xdr:from>
    <xdr:to>
      <xdr:col>12</xdr:col>
      <xdr:colOff>632205</xdr:colOff>
      <xdr:row>12</xdr:row>
      <xdr:rowOff>48894</xdr:rowOff>
    </xdr:to>
    <xdr:sp macro="" textlink="">
      <xdr:nvSpPr>
        <xdr:cNvPr id="23" name="Rounded Rectangle 41">
          <a:hlinkClick xmlns:r="http://schemas.openxmlformats.org/officeDocument/2006/relationships" r:id="rId6" tooltip="Average Temperature"/>
          <a:extLst>
            <a:ext uri="{FF2B5EF4-FFF2-40B4-BE49-F238E27FC236}">
              <a16:creationId xmlns:a16="http://schemas.microsoft.com/office/drawing/2014/main" id="{C403F8EC-2C98-40AA-95EB-9563748E4E13}"/>
            </a:ext>
          </a:extLst>
        </xdr:cNvPr>
        <xdr:cNvSpPr/>
      </xdr:nvSpPr>
      <xdr:spPr>
        <a:xfrm>
          <a:off x="9023349" y="79374"/>
          <a:ext cx="1362456" cy="1188720"/>
        </a:xfrm>
        <a:prstGeom prst="roundRect">
          <a:avLst/>
        </a:prstGeom>
        <a:blipFill>
          <a:blip xmlns:r="http://schemas.openxmlformats.org/officeDocument/2006/relationships" r:embed="rId9" cstate="print">
            <a:extLst>
              <a:ext uri="{28A0092B-C50C-407E-A947-70E740481C1C}">
                <a14:useLocalDpi xmlns:a14="http://schemas.microsoft.com/office/drawing/2010/main" val="0"/>
              </a:ext>
            </a:extLst>
          </a:blip>
          <a:stretch>
            <a:fillRect/>
          </a:stretch>
        </a:blip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311149</xdr:colOff>
      <xdr:row>6</xdr:row>
      <xdr:rowOff>130175</xdr:rowOff>
    </xdr:from>
    <xdr:to>
      <xdr:col>16</xdr:col>
      <xdr:colOff>48005</xdr:colOff>
      <xdr:row>12</xdr:row>
      <xdr:rowOff>99695</xdr:rowOff>
    </xdr:to>
    <xdr:sp macro="" textlink="">
      <xdr:nvSpPr>
        <xdr:cNvPr id="24" name="Rounded Rectangle 19">
          <a:hlinkClick xmlns:r="http://schemas.openxmlformats.org/officeDocument/2006/relationships" r:id="rId6" tooltip="Graduation Rates"/>
          <a:extLst>
            <a:ext uri="{FF2B5EF4-FFF2-40B4-BE49-F238E27FC236}">
              <a16:creationId xmlns:a16="http://schemas.microsoft.com/office/drawing/2014/main" id="{0111738A-3451-41B0-8F22-A5CAD1C51A76}"/>
            </a:ext>
          </a:extLst>
        </xdr:cNvPr>
        <xdr:cNvSpPr/>
      </xdr:nvSpPr>
      <xdr:spPr>
        <a:xfrm>
          <a:off x="11690349" y="130175"/>
          <a:ext cx="1362456" cy="1188720"/>
        </a:xfrm>
        <a:prstGeom prst="roundRect">
          <a:avLst/>
        </a:prstGeom>
        <a:blipFill>
          <a:blip xmlns:r="http://schemas.openxmlformats.org/officeDocument/2006/relationships" r:embed="rId10" cstate="print">
            <a:extLst>
              <a:ext uri="{28A0092B-C50C-407E-A947-70E740481C1C}">
                <a14:useLocalDpi xmlns:a14="http://schemas.microsoft.com/office/drawing/2010/main"/>
              </a:ext>
            </a:extLst>
          </a:blip>
          <a:stretch>
            <a:fillRect/>
          </a:stretch>
        </a:blip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12700</xdr:colOff>
      <xdr:row>6</xdr:row>
      <xdr:rowOff>130175</xdr:rowOff>
    </xdr:from>
    <xdr:to>
      <xdr:col>19</xdr:col>
      <xdr:colOff>562356</xdr:colOff>
      <xdr:row>12</xdr:row>
      <xdr:rowOff>99695</xdr:rowOff>
    </xdr:to>
    <xdr:sp macro="" textlink="">
      <xdr:nvSpPr>
        <xdr:cNvPr id="25" name="Rounded Rectangle 20">
          <a:hlinkClick xmlns:r="http://schemas.openxmlformats.org/officeDocument/2006/relationships" r:id="rId6" tooltip="Cost of Living"/>
          <a:extLst>
            <a:ext uri="{FF2B5EF4-FFF2-40B4-BE49-F238E27FC236}">
              <a16:creationId xmlns:a16="http://schemas.microsoft.com/office/drawing/2014/main" id="{40BE827D-98B8-4B3E-889F-A2F1DA96EF68}"/>
            </a:ext>
          </a:extLst>
        </xdr:cNvPr>
        <xdr:cNvSpPr/>
      </xdr:nvSpPr>
      <xdr:spPr>
        <a:xfrm>
          <a:off x="14643100" y="130175"/>
          <a:ext cx="1362456" cy="1188720"/>
        </a:xfrm>
        <a:prstGeom prst="roundRect">
          <a:avLst/>
        </a:prstGeom>
        <a:blipFill>
          <a:blip xmlns:r="http://schemas.openxmlformats.org/officeDocument/2006/relationships" r:embed="rId11" cstate="hqprint">
            <a:extLst>
              <a:ext uri="{28A0092B-C50C-407E-A947-70E740481C1C}">
                <a14:useLocalDpi xmlns:a14="http://schemas.microsoft.com/office/drawing/2010/main"/>
              </a:ext>
            </a:extLst>
          </a:blip>
          <a:stretch>
            <a:fillRect/>
          </a:stretch>
        </a:blip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492125</xdr:colOff>
      <xdr:row>6</xdr:row>
      <xdr:rowOff>130175</xdr:rowOff>
    </xdr:from>
    <xdr:to>
      <xdr:col>23</xdr:col>
      <xdr:colOff>228981</xdr:colOff>
      <xdr:row>12</xdr:row>
      <xdr:rowOff>99695</xdr:rowOff>
    </xdr:to>
    <xdr:sp macro="" textlink="">
      <xdr:nvSpPr>
        <xdr:cNvPr id="26" name="Rounded Rectangle 21">
          <a:hlinkClick xmlns:r="http://schemas.openxmlformats.org/officeDocument/2006/relationships" r:id="rId6" tooltip="Crime Rate"/>
          <a:extLst>
            <a:ext uri="{FF2B5EF4-FFF2-40B4-BE49-F238E27FC236}">
              <a16:creationId xmlns:a16="http://schemas.microsoft.com/office/drawing/2014/main" id="{653E7182-60F1-4ABE-8E52-E0AA70E45A40}"/>
            </a:ext>
          </a:extLst>
        </xdr:cNvPr>
        <xdr:cNvSpPr/>
      </xdr:nvSpPr>
      <xdr:spPr>
        <a:xfrm>
          <a:off x="17560925" y="130175"/>
          <a:ext cx="1362456" cy="1188720"/>
        </a:xfrm>
        <a:prstGeom prst="roundRect">
          <a:avLst/>
        </a:prstGeom>
        <a:blipFill>
          <a:blip xmlns:r="http://schemas.openxmlformats.org/officeDocument/2006/relationships" r:embed="rId12" cstate="print">
            <a:extLst>
              <a:ext uri="{28A0092B-C50C-407E-A947-70E740481C1C}">
                <a14:useLocalDpi xmlns:a14="http://schemas.microsoft.com/office/drawing/2010/main" val="0"/>
              </a:ext>
            </a:extLst>
          </a:blip>
          <a:stretch>
            <a:fillRect/>
          </a:stretch>
        </a:blip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7</xdr:col>
      <xdr:colOff>471609</xdr:colOff>
      <xdr:row>13</xdr:row>
      <xdr:rowOff>165099</xdr:rowOff>
    </xdr:from>
    <xdr:to>
      <xdr:col>8</xdr:col>
      <xdr:colOff>546344</xdr:colOff>
      <xdr:row>15</xdr:row>
      <xdr:rowOff>144408</xdr:rowOff>
    </xdr:to>
    <xdr:sp macro="" textlink="Analytics!$C$16">
      <xdr:nvSpPr>
        <xdr:cNvPr id="27" name="TextBox 26">
          <a:extLst>
            <a:ext uri="{FF2B5EF4-FFF2-40B4-BE49-F238E27FC236}">
              <a16:creationId xmlns:a16="http://schemas.microsoft.com/office/drawing/2014/main" id="{804E4A51-C3CB-4158-A761-9F6DEE988D01}"/>
            </a:ext>
          </a:extLst>
        </xdr:cNvPr>
        <xdr:cNvSpPr txBox="1"/>
      </xdr:nvSpPr>
      <xdr:spPr>
        <a:xfrm>
          <a:off x="6161209" y="1587499"/>
          <a:ext cx="887535" cy="385709"/>
        </a:xfrm>
        <a:prstGeom prst="round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1EDF531-59D6-46FC-AF90-39CF42104BDA}" type="TxLink">
            <a:rPr lang="en-US" sz="1600" b="1" i="0" u="none" strike="noStrike">
              <a:solidFill>
                <a:srgbClr val="000000"/>
              </a:solidFill>
              <a:latin typeface="Times New Roman" panose="02020603050405020304" pitchFamily="18" charset="0"/>
              <a:ea typeface="Calibri"/>
              <a:cs typeface="Times New Roman" panose="02020603050405020304" pitchFamily="18" charset="0"/>
            </a:rPr>
            <a:pPr marL="0" indent="0" algn="ctr"/>
            <a:t>4.6</a:t>
          </a:fld>
          <a:endParaRPr lang="en-US" sz="1600" b="1" i="0" u="none" strike="noStrike">
            <a:solidFill>
              <a:srgbClr val="000000"/>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28</xdr:col>
      <xdr:colOff>443768</xdr:colOff>
      <xdr:row>29</xdr:row>
      <xdr:rowOff>61545</xdr:rowOff>
    </xdr:from>
    <xdr:to>
      <xdr:col>31</xdr:col>
      <xdr:colOff>492615</xdr:colOff>
      <xdr:row>35</xdr:row>
      <xdr:rowOff>156259</xdr:rowOff>
    </xdr:to>
    <xdr:sp macro="" textlink="">
      <xdr:nvSpPr>
        <xdr:cNvPr id="16" name="Rectangle: Rounded Corners 15">
          <a:hlinkClick xmlns:r="http://schemas.openxmlformats.org/officeDocument/2006/relationships" r:id="rId13" tooltip="Find your ideal state"/>
          <a:extLst>
            <a:ext uri="{FF2B5EF4-FFF2-40B4-BE49-F238E27FC236}">
              <a16:creationId xmlns:a16="http://schemas.microsoft.com/office/drawing/2014/main" id="{772D6907-60C3-3224-AF2B-0971DF0E96BF}"/>
            </a:ext>
          </a:extLst>
        </xdr:cNvPr>
        <xdr:cNvSpPr/>
      </xdr:nvSpPr>
      <xdr:spPr>
        <a:xfrm>
          <a:off x="21424168" y="4252545"/>
          <a:ext cx="2296747" cy="1313914"/>
        </a:xfrm>
        <a:prstGeom prst="round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28</xdr:col>
      <xdr:colOff>-1</xdr:colOff>
      <xdr:row>27</xdr:row>
      <xdr:rowOff>15875</xdr:rowOff>
    </xdr:from>
    <xdr:to>
      <xdr:col>34</xdr:col>
      <xdr:colOff>247649</xdr:colOff>
      <xdr:row>69</xdr:row>
      <xdr:rowOff>177800</xdr:rowOff>
    </xdr:to>
    <xdr:graphicFrame macro="">
      <xdr:nvGraphicFramePr>
        <xdr:cNvPr id="14" name="Chart 13">
          <a:extLst>
            <a:ext uri="{FF2B5EF4-FFF2-40B4-BE49-F238E27FC236}">
              <a16:creationId xmlns:a16="http://schemas.microsoft.com/office/drawing/2014/main" id="{64C9C61A-9735-4914-9E52-E1312AD2C2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25</xdr:col>
      <xdr:colOff>95250</xdr:colOff>
      <xdr:row>6</xdr:row>
      <xdr:rowOff>174625</xdr:rowOff>
    </xdr:from>
    <xdr:to>
      <xdr:col>26</xdr:col>
      <xdr:colOff>644906</xdr:colOff>
      <xdr:row>12</xdr:row>
      <xdr:rowOff>144145</xdr:rowOff>
    </xdr:to>
    <xdr:sp macro="" textlink="">
      <xdr:nvSpPr>
        <xdr:cNvPr id="34" name="Rounded Rectangle 21">
          <a:hlinkClick xmlns:r="http://schemas.openxmlformats.org/officeDocument/2006/relationships" r:id="rId6" tooltip="State visitors %"/>
          <a:extLst>
            <a:ext uri="{FF2B5EF4-FFF2-40B4-BE49-F238E27FC236}">
              <a16:creationId xmlns:a16="http://schemas.microsoft.com/office/drawing/2014/main" id="{2D898B63-40F9-4D70-939D-7473567C7D5A}"/>
            </a:ext>
          </a:extLst>
        </xdr:cNvPr>
        <xdr:cNvSpPr/>
      </xdr:nvSpPr>
      <xdr:spPr>
        <a:xfrm>
          <a:off x="20415250" y="174625"/>
          <a:ext cx="1362456" cy="1188720"/>
        </a:xfrm>
        <a:prstGeom prst="roundRect">
          <a:avLst/>
        </a:prstGeom>
        <a:blipFill>
          <a:blip xmlns:r="http://schemas.openxmlformats.org/officeDocument/2006/relationships" r:embed="rId15" cstate="print">
            <a:extLst>
              <a:ext uri="{28A0092B-C50C-407E-A947-70E740481C1C}">
                <a14:useLocalDpi xmlns:a14="http://schemas.microsoft.com/office/drawing/2010/main" val="0"/>
              </a:ext>
            </a:extLst>
          </a:blip>
          <a:stretch>
            <a:fillRect/>
          </a:stretch>
        </a:blip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25</xdr:col>
      <xdr:colOff>263525</xdr:colOff>
      <xdr:row>13</xdr:row>
      <xdr:rowOff>164611</xdr:rowOff>
    </xdr:from>
    <xdr:to>
      <xdr:col>26</xdr:col>
      <xdr:colOff>282836</xdr:colOff>
      <xdr:row>15</xdr:row>
      <xdr:rowOff>159757</xdr:rowOff>
    </xdr:to>
    <xdr:sp macro="" textlink="Analytics!$H$16">
      <xdr:nvSpPr>
        <xdr:cNvPr id="35" name="TextBox 34">
          <a:extLst>
            <a:ext uri="{FF2B5EF4-FFF2-40B4-BE49-F238E27FC236}">
              <a16:creationId xmlns:a16="http://schemas.microsoft.com/office/drawing/2014/main" id="{45AF4B74-DBBF-430F-B74B-1080FAF0F222}"/>
            </a:ext>
          </a:extLst>
        </xdr:cNvPr>
        <xdr:cNvSpPr txBox="1"/>
      </xdr:nvSpPr>
      <xdr:spPr>
        <a:xfrm>
          <a:off x="20583525" y="1587011"/>
          <a:ext cx="832111" cy="401546"/>
        </a:xfrm>
        <a:prstGeom prst="round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09A4200-74AF-49BB-932D-6C3224B2E29F}" type="TxLink">
            <a:rPr lang="en-US" sz="1600" b="1" i="0" u="none" strike="noStrike">
              <a:solidFill>
                <a:srgbClr val="000000"/>
              </a:solidFill>
              <a:latin typeface="Times New Roman" panose="02020603050405020304" pitchFamily="18" charset="0"/>
              <a:ea typeface="Calibri"/>
              <a:cs typeface="Times New Roman" panose="02020603050405020304" pitchFamily="18" charset="0"/>
            </a:rPr>
            <a:pPr marL="0" indent="0" algn="ctr"/>
            <a:t>13</a:t>
          </a:fld>
          <a:endParaRPr lang="en-US" sz="1600" b="1" i="0" u="none" strike="noStrike">
            <a:solidFill>
              <a:srgbClr val="000000"/>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36</xdr:col>
      <xdr:colOff>438150</xdr:colOff>
      <xdr:row>21</xdr:row>
      <xdr:rowOff>152400</xdr:rowOff>
    </xdr:from>
    <xdr:to>
      <xdr:col>42</xdr:col>
      <xdr:colOff>565150</xdr:colOff>
      <xdr:row>28</xdr:row>
      <xdr:rowOff>50800</xdr:rowOff>
    </xdr:to>
    <xdr:sp macro="" textlink="">
      <xdr:nvSpPr>
        <xdr:cNvPr id="9" name="TextBox 8">
          <a:extLst>
            <a:ext uri="{FF2B5EF4-FFF2-40B4-BE49-F238E27FC236}">
              <a16:creationId xmlns:a16="http://schemas.microsoft.com/office/drawing/2014/main" id="{9C876AF4-93C8-1FD0-9ED1-74F46457C2EF}"/>
            </a:ext>
          </a:extLst>
        </xdr:cNvPr>
        <xdr:cNvSpPr txBox="1"/>
      </xdr:nvSpPr>
      <xdr:spPr>
        <a:xfrm>
          <a:off x="30981650" y="4152900"/>
          <a:ext cx="7524750" cy="1231900"/>
        </a:xfrm>
        <a:prstGeom prst="rect">
          <a:avLst/>
        </a:prstGeom>
        <a:solidFill>
          <a:schemeClr val="lt1">
            <a:alpha val="45293"/>
          </a:schemeClr>
        </a:solidFill>
        <a:ln w="9525" cmpd="sng">
          <a:noFill/>
        </a:ln>
        <a:effectLst>
          <a:softEdge rad="163052"/>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800" b="0" i="0" u="none" strike="noStrike">
              <a:solidFill>
                <a:srgbClr val="000000"/>
              </a:solidFill>
              <a:latin typeface="Times New Roman" panose="02020603050405020304" pitchFamily="18" charset="0"/>
              <a:ea typeface="+mn-ea"/>
              <a:cs typeface="Times New Roman" panose="02020603050405020304" pitchFamily="18" charset="0"/>
            </a:rPr>
            <a:t>Choose a factor that you seek in your preferred state from the drop-down menu below</a:t>
          </a:r>
        </a:p>
      </xdr:txBody>
    </xdr:sp>
    <xdr:clientData/>
  </xdr:twoCellAnchor>
  <xdr:twoCellAnchor>
    <xdr:from>
      <xdr:col>36</xdr:col>
      <xdr:colOff>215900</xdr:colOff>
      <xdr:row>39</xdr:row>
      <xdr:rowOff>6350</xdr:rowOff>
    </xdr:from>
    <xdr:to>
      <xdr:col>45</xdr:col>
      <xdr:colOff>190500</xdr:colOff>
      <xdr:row>53</xdr:row>
      <xdr:rowOff>144318</xdr:rowOff>
    </xdr:to>
    <xdr:sp macro="" textlink="Analytics!AO12">
      <xdr:nvSpPr>
        <xdr:cNvPr id="29" name="TextBox 28">
          <a:extLst>
            <a:ext uri="{FF2B5EF4-FFF2-40B4-BE49-F238E27FC236}">
              <a16:creationId xmlns:a16="http://schemas.microsoft.com/office/drawing/2014/main" id="{5DE5814A-C1A7-8021-3619-0B6E69F505FC}"/>
            </a:ext>
          </a:extLst>
        </xdr:cNvPr>
        <xdr:cNvSpPr txBox="1"/>
      </xdr:nvSpPr>
      <xdr:spPr>
        <a:xfrm>
          <a:off x="29310445" y="10599305"/>
          <a:ext cx="9730510" cy="2966604"/>
        </a:xfrm>
        <a:prstGeom prst="rect">
          <a:avLst/>
        </a:prstGeom>
        <a:solidFill>
          <a:schemeClr val="lt1">
            <a:alpha val="45293"/>
          </a:schemeClr>
        </a:solidFill>
        <a:ln w="9525" cmpd="sng">
          <a:noFill/>
        </a:ln>
        <a:effectLst>
          <a:softEdge rad="163052"/>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C9F8D2-E477-284A-9A9D-860018577E3A}" type="TxLink">
            <a:rPr lang="en-US" sz="2800" b="0" i="0" u="none" strike="noStrike">
              <a:solidFill>
                <a:srgbClr val="000000"/>
              </a:solidFill>
              <a:latin typeface="Times New Roman" panose="02020603050405020304" pitchFamily="18" charset="0"/>
              <a:cs typeface="Times New Roman" panose="02020603050405020304" pitchFamily="18" charset="0"/>
            </a:rPr>
            <a:pPr/>
            <a:t>1)	 New Hampshire's tax-free status extends beyond electronics, attracting shoppers seeking savings.
2) 	The White Mountains offer year-round outdoor adventures, captivating visitors with breathtaking views.
3) 	Known for its "Live Free or Die" motto, New Hampshire embodies independence and political significance in American history.</a:t>
          </a:fld>
          <a:endParaRPr lang="en-US" sz="2400">
            <a:latin typeface="Times New Roman" panose="02020603050405020304" pitchFamily="18" charset="0"/>
            <a:cs typeface="Times New Roman" panose="02020603050405020304" pitchFamily="18"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kshmi" refreshedDate="45424.472120833336" createdVersion="8" refreshedVersion="8" minRefreshableVersion="3" recordCount="10" xr:uid="{14BC0FFA-A188-4233-900E-0961BBAB2481}">
  <cacheSource type="worksheet">
    <worksheetSource name="data"/>
  </cacheSource>
  <cacheFields count="20">
    <cacheField name="States" numFmtId="0">
      <sharedItems count="11">
        <s v="Alaska"/>
        <s v="California"/>
        <s v="Florida"/>
        <s v="Georgia"/>
        <s v="Illinois"/>
        <s v="Michigan"/>
        <s v="New Hampshire"/>
        <s v="New Jersey"/>
        <s v="New York"/>
        <s v="Ohio"/>
        <s v="North Carolina" u="1"/>
      </sharedItems>
    </cacheField>
    <cacheField name="Economic Opportunities" numFmtId="0">
      <sharedItems containsSemiMixedTypes="0" containsString="0" containsNumber="1" minValue="3.1" maxValue="5.6"/>
    </cacheField>
    <cacheField name="Most Visited State" numFmtId="0">
      <sharedItems containsSemiMixedTypes="0" containsString="0" containsNumber="1" containsInteger="1" minValue="13" maxValue="61"/>
    </cacheField>
    <cacheField name="High School Graduate" numFmtId="0">
      <sharedItems containsSemiMixedTypes="0" containsString="0" containsNumber="1" minValue="83.9" maxValue="95.2"/>
    </cacheField>
    <cacheField name="Bachelors or Higher " numFmtId="0">
      <sharedItems containsSemiMixedTypes="0" containsString="0" containsNumber="1" minValue="28.9" maxValue="40.700000000000003"/>
    </cacheField>
    <cacheField name="Climate" numFmtId="0">
      <sharedItems containsSemiMixedTypes="0" containsString="0" containsNumber="1" minValue="26.6" maxValue="70.7"/>
    </cacheField>
    <cacheField name="Rainfall" numFmtId="0">
      <sharedItems containsSemiMixedTypes="0" containsString="0" containsNumber="1" containsInteger="1" minValue="22" maxValue="54"/>
    </cacheField>
    <cacheField name="Snowfall" numFmtId="0">
      <sharedItems containsSemiMixedTypes="0" containsString="0" containsNumber="1" containsInteger="1" minValue="0" maxValue="74"/>
    </cacheField>
    <cacheField name="Crime" numFmtId="0">
      <sharedItems containsSemiMixedTypes="0" containsString="0" containsNumber="1" minValue="2344" maxValue="5358.8959999999997"/>
    </cacheField>
    <cacheField name="Violent Crime" numFmtId="0">
      <sharedItems containsSemiMixedTypes="0" containsString="0" containsNumber="1" containsInteger="1" minValue="2000" maxValue="174026"/>
    </cacheField>
    <cacheField name="Non-violent Crime" numFmtId="0">
      <sharedItems containsSemiMixedTypes="0" containsString="0" containsNumber="1" containsInteger="1" minValue="2197" maxValue="1684108"/>
    </cacheField>
    <cacheField name="Cost of Living" numFmtId="0">
      <sharedItems containsSemiMixedTypes="0" containsString="0" containsNumber="1" minValue="90.8" maxValue="134.5"/>
    </cacheField>
    <cacheField name="Grocery" numFmtId="0">
      <sharedItems containsSemiMixedTypes="0" containsString="0" containsNumber="1" minValue="98" maxValue="123.5"/>
    </cacheField>
    <cacheField name="Housing" numFmtId="1">
      <sharedItems containsSemiMixedTypes="0" containsString="0" containsNumber="1" minValue="77.099999999999994" maxValue="198.8"/>
    </cacheField>
    <cacheField name="Utilities" numFmtId="1">
      <sharedItems containsSemiMixedTypes="0" containsString="0" containsNumber="1" minValue="85.5" maxValue="157.9"/>
    </cacheField>
    <cacheField name="Transportation" numFmtId="1">
      <sharedItems containsSemiMixedTypes="0" containsString="0" containsNumber="1" minValue="93.5" maxValue="125.6"/>
    </cacheField>
    <cacheField name="Health " numFmtId="1">
      <sharedItems containsSemiMixedTypes="0" containsString="0" containsNumber="1" minValue="93.3" maxValue="148.1"/>
    </cacheField>
    <cacheField name="Misc." numFmtId="1">
      <sharedItems containsSemiMixedTypes="0" containsString="0" containsNumber="1" minValue="93.1" maxValue="130"/>
    </cacheField>
    <cacheField name="Facts" numFmtId="0">
      <sharedItems count="27" longText="1">
        <s v="1._x0009_Home to North America's tallest peak, Denali._x000a_2._x0009_Alaska has more coastline than the rest of the US combined._x000a_3._x0009_Experiences the midnight sun during summer"/>
        <s v="1._x0009_Boasts the world's tallest trees, coast redwoods._x000a_2._x0009_California has the world's fifth-largest economy._x000a_3._x0009_Offers diverse geography from beaches to deserts."/>
        <s v="1._x0009_Hosts the only living coral barrier reef in the US._x000a_2._x0009_Known for its sunny weather and beaches._x000a_3._x0009_Florida is a wildlife haven with diverse ecosystems"/>
        <s v="1._x0009_Known for its peach production and festivals._x000a_2._x0009_Home to the world's largest drive-in restaurant._x000a_3._x0009_Rich in history, birthplace of several US presidents"/>
        <s v="1._x0009_Home to the world's first skyscraper in Chicago._x000a_2._x0009_Chicago is known as the &quot;Windy City.&quot;_x000a_3._x0009_Birthplace of several US presidents."/>
        <s v="1._x0009_Contains the Great Lakes, a freshwater paradise._x000a_2._x0009_Known as the &quot;Automotive Capital of the World.&quot;_x000a_3._x0009_Boasts picturesque landscapes and outdoor activities."/>
        <s v="1)_x0009_ New Hampshire's tax-free status extends beyond electronics, attracting shoppers seeking savings._x000a_2) _x0009_The White Mountains offer year-round outdoor adventures, captivating visitors with breathtaking views._x000a_3) _x0009_Known for its &quot;Live Free or Die&quot; motto, New Hampshire embodies independence and political significance in American history."/>
        <s v="1. _x0009_Home to the famous Atlantic City Boardwalk._x000a_2. _x0009_Known as the &quot;Garden State&quot; for its agriculture._x000a_3._x0009_Despite its small size, it's densely populated."/>
        <s v="1._x0009_Central Park is a massive urban oasis._x000a_2._x0009_Home to the Statue of Liberty._x000a_3._x0009_Culinary melting pot with diverse cuisines."/>
        <s v="1._x0009_Rock and Roll Hall of Fame in Cleveland._x000a_2._x0009_Birthplace of aviation with the Wright brothers._x000a_3._x0009_Cedar Point amusement park is a thrill-seeker's paradise."/>
        <s v="1.Home to North America's tallest peak, Denali._x000a_2.Alaska has more coastline than the rest of the US combined._x000a_3.Experiences the midnight sun during summer" u="1"/>
        <s v="1. Home to the famous Atlantic City Boardwalk._x000a_2. Known as the &quot;Garden State&quot; for its agriculture._x000a_3. Despite its small size, it's densely populated." u="1"/>
        <s v="1._x0009_Great Smoky Mountains National Park draws visitors._x000a_2._x0009_Outer Banks offer pristine beaches and wildlife._x000a_3._x0009_Known as the &quot;Tar Heel State.&quot;" u="1"/>
        <s v="1._x0009_Home to the famous Atlantic City Boardwalk._x000a_2._x0009_Known as the &quot;Garden State&quot; for its agriculture._x000a_3._x0009_Despite its small size, it's densely populated." u="1"/>
        <s v="• Alaska accounts for 25% of the oil produced in the United States._x000a_• Alaska accounts for 25% of the oil produced in the United States._x000a_" u="1"/>
        <s v="High crime rate, High cost of living, High temperature" u="1"/>
        <s v="florida" u="1"/>
        <s v="georgia" u="1"/>
        <s v="illinois" u="1"/>
        <s v="michigan" u="1"/>
        <s v="new jersey" u="1"/>
        <s v="new york" u="1"/>
        <s v="north carolina" u="1"/>
        <s v="ohio" u="1"/>
        <s v="Good place to stay, Low temperature, High graduation rate" u="1"/>
        <s v="Good place to stay Low temperature High graduation rate" u="1"/>
        <s v="High crime rate High cost of living High temperature" u="1"/>
      </sharedItems>
    </cacheField>
    <cacheField name="Images" numFmtId="0">
      <sharedItems/>
    </cacheField>
  </cacheFields>
  <extLst>
    <ext xmlns:x14="http://schemas.microsoft.com/office/spreadsheetml/2009/9/main" uri="{725AE2AE-9491-48be-B2B4-4EB974FC3084}">
      <x14:pivotCacheDefinition pivotCacheId="9474401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n v="4.5999999999999996"/>
    <n v="13"/>
    <n v="93.1"/>
    <n v="30"/>
    <n v="26.6"/>
    <n v="22"/>
    <n v="74"/>
    <n v="5358.8959999999997"/>
    <n v="35980"/>
    <n v="330646"/>
    <n v="125.2"/>
    <n v="123.5"/>
    <n v="122.5"/>
    <n v="157.9"/>
    <n v="115.3"/>
    <n v="148.1"/>
    <n v="119.7"/>
    <x v="0"/>
    <s v="Picture"/>
  </r>
  <r>
    <x v="1"/>
    <n v="5.3"/>
    <n v="54"/>
    <n v="83.9"/>
    <n v="34.700000000000003"/>
    <n v="59.4"/>
    <n v="23"/>
    <n v="0"/>
    <n v="4720"/>
    <n v="174026"/>
    <n v="1684108"/>
    <n v="134.5"/>
    <n v="112"/>
    <n v="198.8"/>
    <n v="126.8"/>
    <n v="125.6"/>
    <n v="108.5"/>
    <n v="110.8"/>
    <x v="1"/>
    <s v="Picture"/>
  </r>
  <r>
    <x v="2"/>
    <n v="3.2"/>
    <n v="61"/>
    <n v="88.5"/>
    <n v="30.5"/>
    <n v="70.7"/>
    <n v="54"/>
    <n v="0"/>
    <n v="3922"/>
    <n v="83368"/>
    <n v="769112"/>
    <n v="102.3"/>
    <n v="99.5"/>
    <n v="106.3"/>
    <n v="97.3"/>
    <n v="99.3"/>
    <n v="96.5"/>
    <n v="98.4"/>
    <x v="2"/>
    <s v="Picture"/>
  </r>
  <r>
    <x v="3"/>
    <n v="3.1"/>
    <n v="46"/>
    <n v="87.9"/>
    <n v="32.200000000000003"/>
    <n v="63.5"/>
    <n v="49"/>
    <n v="0"/>
    <n v="4415"/>
    <n v="42850"/>
    <n v="429976"/>
    <n v="91"/>
    <n v="98.1"/>
    <n v="78.2"/>
    <n v="85.5"/>
    <n v="93.5"/>
    <n v="100.3"/>
    <n v="97.3"/>
    <x v="3"/>
    <s v="Picture"/>
  </r>
  <r>
    <x v="4"/>
    <n v="4.8"/>
    <n v="43"/>
    <n v="89.7"/>
    <n v="35.5"/>
    <n v="51.1"/>
    <n v="38"/>
    <n v="22"/>
    <n v="3545"/>
    <n v="53612"/>
    <n v="392574"/>
    <n v="90.8"/>
    <n v="98"/>
    <n v="79.8"/>
    <n v="88.6"/>
    <n v="103"/>
    <n v="95"/>
    <n v="96.8"/>
    <x v="4"/>
    <s v="Picture"/>
  </r>
  <r>
    <x v="5"/>
    <n v="3.9"/>
    <n v="30"/>
    <n v="91.3"/>
    <n v="30"/>
    <n v="44.4"/>
    <n v="33"/>
    <n v="46"/>
    <n v="3200"/>
    <n v="47641"/>
    <n v="271266"/>
    <n v="92.7"/>
    <n v="98.8"/>
    <n v="77.099999999999994"/>
    <n v="101.1"/>
    <n v="96.7"/>
    <n v="93.3"/>
    <n v="93.1"/>
    <x v="5"/>
    <s v="Picture"/>
  </r>
  <r>
    <x v="6"/>
    <n v="5.6"/>
    <n v="21"/>
    <n v="95.2"/>
    <n v="32"/>
    <n v="59"/>
    <n v="50"/>
    <n v="6"/>
    <n v="2344"/>
    <n v="2000"/>
    <n v="2197"/>
    <n v="115"/>
    <n v="102"/>
    <n v="109"/>
    <n v="120"/>
    <n v="113"/>
    <n v="108.1"/>
    <n v="130"/>
    <x v="6"/>
    <s v="Picture"/>
  </r>
  <r>
    <x v="7"/>
    <n v="4.8"/>
    <n v="40"/>
    <n v="90.3"/>
    <n v="40.700000000000003"/>
    <n v="52.7"/>
    <n v="46"/>
    <n v="30"/>
    <n v="2512"/>
    <n v="17353"/>
    <n v="205750"/>
    <n v="114.1"/>
    <n v="102.6"/>
    <n v="135.80000000000001"/>
    <n v="108.3"/>
    <n v="104.7"/>
    <n v="99.3"/>
    <n v="107.1"/>
    <x v="7"/>
    <s v="Picture"/>
  </r>
  <r>
    <x v="8"/>
    <n v="4.3"/>
    <n v="55"/>
    <n v="87.2"/>
    <n v="37.5"/>
    <n v="47.7"/>
    <n v="41"/>
    <n v="63"/>
    <n v="3185"/>
    <n v="70339"/>
    <n v="545576"/>
    <n v="125.1"/>
    <n v="103.2"/>
    <n v="176"/>
    <n v="103.1"/>
    <n v="106"/>
    <n v="106.4"/>
    <n v="108.8"/>
    <x v="8"/>
    <s v="Picture"/>
  </r>
  <r>
    <x v="9"/>
    <n v="3.8"/>
    <n v="39"/>
    <n v="90.8"/>
    <n v="28.9"/>
    <n v="50.7"/>
    <n v="39"/>
    <n v="26"/>
    <n v="4009"/>
    <n v="36104"/>
    <n v="432726"/>
    <n v="94"/>
    <n v="101.4"/>
    <n v="81.2"/>
    <n v="99.2"/>
    <n v="100.4"/>
    <n v="97.9"/>
    <n v="99.5"/>
    <x v="9"/>
    <s v="Pictur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3D0766C-F154-45ED-A43E-DBF29239E5BF}" name="SnowfallPT"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S3:AT14" firstHeaderRow="1" firstDataRow="1" firstDataCol="1"/>
  <pivotFields count="20">
    <pivotField axis="axisRow" showAll="0" sortType="descending">
      <items count="12">
        <item x="0"/>
        <item x="1"/>
        <item x="2"/>
        <item x="3"/>
        <item x="4"/>
        <item x="5"/>
        <item x="7"/>
        <item x="8"/>
        <item m="1" x="10"/>
        <item x="9"/>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1">
    <i>
      <x/>
    </i>
    <i>
      <x v="7"/>
    </i>
    <i>
      <x v="5"/>
    </i>
    <i>
      <x v="6"/>
    </i>
    <i>
      <x v="9"/>
    </i>
    <i>
      <x v="4"/>
    </i>
    <i>
      <x v="10"/>
    </i>
    <i>
      <x v="2"/>
    </i>
    <i>
      <x v="3"/>
    </i>
    <i>
      <x v="1"/>
    </i>
    <i t="grand">
      <x/>
    </i>
  </rowItems>
  <colItems count="1">
    <i/>
  </colItems>
  <dataFields count="1">
    <dataField name="Sum of Snowfall"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65E3F90-7F67-4D13-9B0C-B02234B6BD73}" name="CostOfLivingPT"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A2:AH13" firstHeaderRow="0" firstDataRow="1" firstDataCol="1"/>
  <pivotFields count="20">
    <pivotField axis="axisRow" subtotalTop="0" showAll="0">
      <items count="12">
        <item x="0"/>
        <item x="1"/>
        <item x="2"/>
        <item x="3"/>
        <item x="4"/>
        <item x="5"/>
        <item x="7"/>
        <item x="8"/>
        <item m="1" x="10"/>
        <item x="9"/>
        <item x="6"/>
        <item t="default"/>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dataField="1" subtotalTop="0" showAll="0"/>
    <pivotField dataField="1" subtotalTop="0" showAll="0"/>
    <pivotField dataField="1" subtotalTop="0" showAll="0"/>
    <pivotField dataField="1" subtotalTop="0" showAll="0"/>
    <pivotField dataField="1" subtotalTop="0" showAll="0"/>
    <pivotField dataField="1" subtotalTop="0" showAll="0"/>
    <pivotField subtotalTop="0" showAll="0"/>
    <pivotField subtotalTop="0" showAll="0"/>
  </pivotFields>
  <rowFields count="1">
    <field x="0"/>
  </rowFields>
  <rowItems count="11">
    <i>
      <x/>
    </i>
    <i>
      <x v="1"/>
    </i>
    <i>
      <x v="2"/>
    </i>
    <i>
      <x v="3"/>
    </i>
    <i>
      <x v="4"/>
    </i>
    <i>
      <x v="5"/>
    </i>
    <i>
      <x v="6"/>
    </i>
    <i>
      <x v="7"/>
    </i>
    <i>
      <x v="9"/>
    </i>
    <i>
      <x v="10"/>
    </i>
    <i t="grand">
      <x/>
    </i>
  </rowItems>
  <colFields count="1">
    <field x="-2"/>
  </colFields>
  <colItems count="7">
    <i>
      <x/>
    </i>
    <i i="1">
      <x v="1"/>
    </i>
    <i i="2">
      <x v="2"/>
    </i>
    <i i="3">
      <x v="3"/>
    </i>
    <i i="4">
      <x v="4"/>
    </i>
    <i i="5">
      <x v="5"/>
    </i>
    <i i="6">
      <x v="6"/>
    </i>
  </colItems>
  <dataFields count="7">
    <dataField name=" Cost of Living" fld="11" baseField="0" baseItem="0"/>
    <dataField name=" Grocery" fld="12" baseField="0" baseItem="0"/>
    <dataField name=" Housing" fld="13" baseField="0" baseItem="0"/>
    <dataField name=" Utilities" fld="14" baseField="0" baseItem="0"/>
    <dataField name=" Transportation" fld="15" baseField="0" baseItem="0"/>
    <dataField name=" Health " fld="16" baseField="0" baseItem="0"/>
    <dataField name=" Misc." fld="17" baseField="0" baseItem="0"/>
  </dataFields>
  <formats count="6">
    <format dxfId="31">
      <pivotArea type="all" dataOnly="0" outline="0" fieldPosition="0"/>
    </format>
    <format dxfId="30">
      <pivotArea outline="0" collapsedLevelsAreSubtotals="1" fieldPosition="0"/>
    </format>
    <format dxfId="29">
      <pivotArea field="0" type="button" dataOnly="0" labelOnly="1" outline="0" axis="axisRow" fieldPosition="0"/>
    </format>
    <format dxfId="28">
      <pivotArea dataOnly="0" labelOnly="1" fieldPosition="0">
        <references count="1">
          <reference field="0" count="0"/>
        </references>
      </pivotArea>
    </format>
    <format dxfId="27">
      <pivotArea dataOnly="0" labelOnly="1" grandRow="1" outline="0" fieldPosition="0"/>
    </format>
    <format dxfId="26">
      <pivotArea dataOnly="0" labelOnly="1" outline="0" fieldPosition="0">
        <references count="1">
          <reference field="4294967294" count="7">
            <x v="0"/>
            <x v="1"/>
            <x v="2"/>
            <x v="3"/>
            <x v="4"/>
            <x v="5"/>
            <x v="6"/>
          </reference>
        </references>
      </pivotArea>
    </format>
  </formats>
  <chartFormats count="7">
    <chartFormat chart="14" format="28" series="1">
      <pivotArea type="data" outline="0" fieldPosition="0">
        <references count="1">
          <reference field="4294967294" count="1" selected="0">
            <x v="0"/>
          </reference>
        </references>
      </pivotArea>
    </chartFormat>
    <chartFormat chart="14" format="29" series="1">
      <pivotArea type="data" outline="0" fieldPosition="0">
        <references count="1">
          <reference field="4294967294" count="1" selected="0">
            <x v="1"/>
          </reference>
        </references>
      </pivotArea>
    </chartFormat>
    <chartFormat chart="14" format="30" series="1">
      <pivotArea type="data" outline="0" fieldPosition="0">
        <references count="1">
          <reference field="4294967294" count="1" selected="0">
            <x v="2"/>
          </reference>
        </references>
      </pivotArea>
    </chartFormat>
    <chartFormat chart="14" format="31" series="1">
      <pivotArea type="data" outline="0" fieldPosition="0">
        <references count="1">
          <reference field="4294967294" count="1" selected="0">
            <x v="3"/>
          </reference>
        </references>
      </pivotArea>
    </chartFormat>
    <chartFormat chart="14" format="32" series="1">
      <pivotArea type="data" outline="0" fieldPosition="0">
        <references count="1">
          <reference field="4294967294" count="1" selected="0">
            <x v="4"/>
          </reference>
        </references>
      </pivotArea>
    </chartFormat>
    <chartFormat chart="14" format="33" series="1">
      <pivotArea type="data" outline="0" fieldPosition="0">
        <references count="1">
          <reference field="4294967294" count="1" selected="0">
            <x v="5"/>
          </reference>
        </references>
      </pivotArea>
    </chartFormat>
    <chartFormat chart="14" format="34" series="1">
      <pivotArea type="data" outline="0" fieldPosition="0">
        <references count="1">
          <reference field="429496729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D758A00-65A9-4FCC-99DE-40B2C7B51D31}" name="CrimeRatePT"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U2:W13" firstHeaderRow="0" firstDataRow="1" firstDataCol="1"/>
  <pivotFields count="20">
    <pivotField axis="axisRow" showAll="0" sortType="ascending">
      <items count="12">
        <item x="0"/>
        <item x="1"/>
        <item x="2"/>
        <item x="3"/>
        <item x="4"/>
        <item x="5"/>
        <item x="7"/>
        <item x="8"/>
        <item m="1" x="10"/>
        <item x="9"/>
        <item x="6"/>
        <item t="default"/>
      </items>
      <autoSortScope>
        <pivotArea dataOnly="0" outline="0" fieldPosition="0">
          <references count="1">
            <reference field="4294967294" count="1" selected="0">
              <x v="1"/>
            </reference>
          </references>
        </pivotArea>
      </autoSortScope>
    </pivotField>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s>
  <rowFields count="1">
    <field x="0"/>
  </rowFields>
  <rowItems count="11">
    <i>
      <x v="10"/>
    </i>
    <i>
      <x v="6"/>
    </i>
    <i>
      <x v="5"/>
    </i>
    <i>
      <x/>
    </i>
    <i>
      <x v="4"/>
    </i>
    <i>
      <x v="3"/>
    </i>
    <i>
      <x v="9"/>
    </i>
    <i>
      <x v="7"/>
    </i>
    <i>
      <x v="2"/>
    </i>
    <i>
      <x v="1"/>
    </i>
    <i t="grand">
      <x/>
    </i>
  </rowItems>
  <colFields count="1">
    <field x="-2"/>
  </colFields>
  <colItems count="2">
    <i>
      <x/>
    </i>
    <i i="1">
      <x v="1"/>
    </i>
  </colItems>
  <dataFields count="2">
    <dataField name=" Violent Crime" fld="9" baseField="0" baseItem="0"/>
    <dataField name=" Non-violent Crime" fld="10" baseField="0" baseItem="0"/>
  </dataFields>
  <formats count="6">
    <format dxfId="37">
      <pivotArea type="all" dataOnly="0" outline="0" fieldPosition="0"/>
    </format>
    <format dxfId="36">
      <pivotArea outline="0" collapsedLevelsAreSubtotals="1" fieldPosition="0"/>
    </format>
    <format dxfId="35">
      <pivotArea field="0" type="button" dataOnly="0" labelOnly="1" outline="0" axis="axisRow" fieldPosition="0"/>
    </format>
    <format dxfId="34">
      <pivotArea dataOnly="0" labelOnly="1" fieldPosition="0">
        <references count="1">
          <reference field="0" count="0"/>
        </references>
      </pivotArea>
    </format>
    <format dxfId="33">
      <pivotArea dataOnly="0" labelOnly="1" grandRow="1" outline="0" fieldPosition="0"/>
    </format>
    <format dxfId="32">
      <pivotArea dataOnly="0" labelOnly="1" outline="0" fieldPosition="0">
        <references count="1">
          <reference field="4294967294" count="2">
            <x v="0"/>
            <x v="1"/>
          </reference>
        </references>
      </pivotArea>
    </format>
  </formats>
  <chartFormats count="3">
    <chartFormat chart="11" format="8" series="1">
      <pivotArea type="data" outline="0" fieldPosition="0">
        <references count="1">
          <reference field="4294967294" count="1" selected="0">
            <x v="0"/>
          </reference>
        </references>
      </pivotArea>
    </chartFormat>
    <chartFormat chart="11" format="9" series="1">
      <pivotArea type="data" outline="0" fieldPosition="0">
        <references count="1">
          <reference field="4294967294" count="1" selected="0">
            <x v="1"/>
          </reference>
        </references>
      </pivotArea>
    </chartFormat>
    <chartFormat chart="11" format="10">
      <pivotArea type="data" outline="0" fieldPosition="0">
        <references count="2">
          <reference field="4294967294" count="1" selected="0">
            <x v="1"/>
          </reference>
          <reference field="0"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1E9D3A8-D626-4917-8F08-0A0E240A8EE1}" name="ClimatePT"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3">
  <location ref="O2:R12" firstHeaderRow="0" firstDataRow="1" firstDataCol="1"/>
  <pivotFields count="20">
    <pivotField axis="axisRow" showAll="0" sortType="ascending">
      <items count="12">
        <item x="0"/>
        <item x="1"/>
        <item x="2"/>
        <item x="3"/>
        <item x="4"/>
        <item x="5"/>
        <item x="7"/>
        <item x="8"/>
        <item m="1" x="10"/>
        <item x="9"/>
        <item x="6"/>
        <item t="default"/>
      </items>
      <autoSortScope>
        <pivotArea dataOnly="0" outline="0" fieldPosition="0">
          <references count="1">
            <reference field="4294967294" count="1" selected="0">
              <x v="2"/>
            </reference>
          </references>
        </pivotArea>
      </autoSortScope>
    </pivotField>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0">
    <i>
      <x v="1"/>
    </i>
    <i>
      <x v="2"/>
    </i>
    <i>
      <x v="3"/>
    </i>
    <i>
      <x v="10"/>
    </i>
    <i>
      <x v="4"/>
    </i>
    <i>
      <x v="9"/>
    </i>
    <i>
      <x v="6"/>
    </i>
    <i>
      <x v="5"/>
    </i>
    <i>
      <x v="7"/>
    </i>
    <i>
      <x/>
    </i>
  </rowItems>
  <colFields count="1">
    <field x="-2"/>
  </colFields>
  <colItems count="3">
    <i>
      <x/>
    </i>
    <i i="1">
      <x v="1"/>
    </i>
    <i i="2">
      <x v="2"/>
    </i>
  </colItems>
  <dataFields count="3">
    <dataField name=" Climate" fld="5" baseField="0" baseItem="0"/>
    <dataField name=" Rainfall" fld="6" baseField="0" baseItem="0"/>
    <dataField name=" Snowfall" fld="7" baseField="0" baseItem="0"/>
  </dataFields>
  <formats count="5">
    <format dxfId="42">
      <pivotArea type="all" dataOnly="0" outline="0" fieldPosition="0"/>
    </format>
    <format dxfId="41">
      <pivotArea outline="0" collapsedLevelsAreSubtotals="1" fieldPosition="0"/>
    </format>
    <format dxfId="40">
      <pivotArea field="0" type="button" dataOnly="0" labelOnly="1" outline="0" axis="axisRow" fieldPosition="0"/>
    </format>
    <format dxfId="39">
      <pivotArea dataOnly="0" labelOnly="1" fieldPosition="0">
        <references count="1">
          <reference field="0" count="0"/>
        </references>
      </pivotArea>
    </format>
    <format dxfId="38">
      <pivotArea dataOnly="0" labelOnly="1" outline="0" fieldPosition="0">
        <references count="1">
          <reference field="4294967294" count="3">
            <x v="0"/>
            <x v="1"/>
            <x v="2"/>
          </reference>
        </references>
      </pivotArea>
    </format>
  </formats>
  <chartFormats count="3">
    <chartFormat chart="21" format="12" series="1">
      <pivotArea type="data" outline="0" fieldPosition="0">
        <references count="1">
          <reference field="4294967294" count="1" selected="0">
            <x v="0"/>
          </reference>
        </references>
      </pivotArea>
    </chartFormat>
    <chartFormat chart="21" format="13" series="1">
      <pivotArea type="data" outline="0" fieldPosition="0">
        <references count="1">
          <reference field="4294967294" count="1" selected="0">
            <x v="1"/>
          </reference>
        </references>
      </pivotArea>
    </chartFormat>
    <chartFormat chart="21"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61E626C-C31E-4BB1-9E90-EBDDE139DEC6}" name="PivotTable1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F3:BG14" firstHeaderRow="1" firstDataRow="1" firstDataCol="1"/>
  <pivotFields count="20">
    <pivotField axis="axisRow" showAll="0" sortType="descending">
      <items count="12">
        <item x="0"/>
        <item x="1"/>
        <item x="2"/>
        <item x="3"/>
        <item x="4"/>
        <item x="5"/>
        <item x="7"/>
        <item x="8"/>
        <item m="1" x="10"/>
        <item x="9"/>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1">
    <i>
      <x v="2"/>
    </i>
    <i>
      <x v="3"/>
    </i>
    <i>
      <x v="1"/>
    </i>
    <i>
      <x v="10"/>
    </i>
    <i>
      <x v="6"/>
    </i>
    <i>
      <x v="4"/>
    </i>
    <i>
      <x v="9"/>
    </i>
    <i>
      <x v="7"/>
    </i>
    <i>
      <x v="5"/>
    </i>
    <i>
      <x/>
    </i>
    <i t="grand">
      <x/>
    </i>
  </rowItems>
  <colItems count="1">
    <i/>
  </colItems>
  <dataFields count="1">
    <dataField name="Sum of Climate"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F3E3CFD-C1F6-48C4-9E62-2F24162635EB}" name="MainPivotTable"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5:H26" firstHeaderRow="0" firstDataRow="1" firstDataCol="1"/>
  <pivotFields count="20">
    <pivotField axis="axisRow" showAll="0">
      <items count="12">
        <item x="0"/>
        <item x="1"/>
        <item x="2"/>
        <item x="3"/>
        <item x="4"/>
        <item x="5"/>
        <item x="7"/>
        <item x="8"/>
        <item m="1" x="10"/>
        <item x="9"/>
        <item x="6"/>
        <item t="default"/>
      </items>
    </pivotField>
    <pivotField dataField="1" showAll="0"/>
    <pivotField dataField="1" showAll="0"/>
    <pivotField dataField="1" showAll="0"/>
    <pivotField showAll="0"/>
    <pivotField dataField="1" showAll="0"/>
    <pivotField showAll="0"/>
    <pivotField showAll="0"/>
    <pivotField dataField="1" showAll="0"/>
    <pivotField showAll="0"/>
    <pivotField showAll="0"/>
    <pivotField dataField="1" showAll="0"/>
    <pivotField showAll="0"/>
    <pivotField showAll="0"/>
    <pivotField showAll="0"/>
    <pivotField showAll="0"/>
    <pivotField showAll="0"/>
    <pivotField showAll="0"/>
    <pivotField showAll="0"/>
    <pivotField showAll="0"/>
  </pivotFields>
  <rowFields count="1">
    <field x="0"/>
  </rowFields>
  <rowItems count="11">
    <i>
      <x/>
    </i>
    <i>
      <x v="1"/>
    </i>
    <i>
      <x v="2"/>
    </i>
    <i>
      <x v="3"/>
    </i>
    <i>
      <x v="4"/>
    </i>
    <i>
      <x v="5"/>
    </i>
    <i>
      <x v="6"/>
    </i>
    <i>
      <x v="7"/>
    </i>
    <i>
      <x v="9"/>
    </i>
    <i>
      <x v="10"/>
    </i>
    <i t="grand">
      <x/>
    </i>
  </rowItems>
  <colFields count="1">
    <field x="-2"/>
  </colFields>
  <colItems count="6">
    <i>
      <x/>
    </i>
    <i i="1">
      <x v="1"/>
    </i>
    <i i="2">
      <x v="2"/>
    </i>
    <i i="3">
      <x v="3"/>
    </i>
    <i i="4">
      <x v="4"/>
    </i>
    <i i="5">
      <x v="5"/>
    </i>
  </colItems>
  <dataFields count="6">
    <dataField name="Sum of Economic Opportunities" fld="1" baseField="0" baseItem="0"/>
    <dataField name="Sum of Graduation Rates" fld="3" baseField="0" baseItem="0" numFmtId="1"/>
    <dataField name="Sum of Climate" fld="5" baseField="0" baseItem="0" numFmtId="164"/>
    <dataField name="Sum of Crime" fld="8" baseField="0" baseItem="0" numFmtId="1"/>
    <dataField name="Sum of Cost of Living" fld="11" baseField="0" baseItem="0"/>
    <dataField name="Sum of Most Visited Stat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D56158C-0128-4494-A754-ADD8852A27E7}" name="RainfallPT"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P3:AQ14" firstHeaderRow="1" firstDataRow="1" firstDataCol="1"/>
  <pivotFields count="20">
    <pivotField axis="axisRow" showAll="0" sortType="descending">
      <items count="12">
        <item x="0"/>
        <item x="1"/>
        <item x="2"/>
        <item x="3"/>
        <item x="4"/>
        <item x="5"/>
        <item x="7"/>
        <item x="8"/>
        <item m="1" x="10"/>
        <item x="9"/>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1">
    <i>
      <x v="2"/>
    </i>
    <i>
      <x v="10"/>
    </i>
    <i>
      <x v="3"/>
    </i>
    <i>
      <x v="6"/>
    </i>
    <i>
      <x v="7"/>
    </i>
    <i>
      <x v="9"/>
    </i>
    <i>
      <x v="4"/>
    </i>
    <i>
      <x v="5"/>
    </i>
    <i>
      <x v="1"/>
    </i>
    <i>
      <x/>
    </i>
    <i t="grand">
      <x/>
    </i>
  </rowItems>
  <colItems count="1">
    <i/>
  </colItems>
  <dataFields count="1">
    <dataField name="Sum of Rainfall"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0776AF6-D40F-4ACC-B600-2C6F8A66C058}" name="EconomicOpportunitiesPT"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2">
  <location ref="B2:C12" firstHeaderRow="1" firstDataRow="1" firstDataCol="1"/>
  <pivotFields count="20">
    <pivotField axis="axisRow" showAll="0" sortType="descending">
      <items count="12">
        <item x="0"/>
        <item x="1"/>
        <item x="2"/>
        <item x="3"/>
        <item x="4"/>
        <item x="5"/>
        <item x="7"/>
        <item x="8"/>
        <item m="1" x="10"/>
        <item x="9"/>
        <item x="6"/>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0">
    <i>
      <x v="10"/>
    </i>
    <i>
      <x v="1"/>
    </i>
    <i>
      <x v="6"/>
    </i>
    <i>
      <x v="4"/>
    </i>
    <i>
      <x/>
    </i>
    <i>
      <x v="7"/>
    </i>
    <i>
      <x v="5"/>
    </i>
    <i>
      <x v="9"/>
    </i>
    <i>
      <x v="2"/>
    </i>
    <i>
      <x v="3"/>
    </i>
  </rowItems>
  <colItems count="1">
    <i/>
  </colItems>
  <dataFields count="1">
    <dataField name="Economic Opportunities " fld="1" baseField="0" baseItem="0"/>
  </dataFields>
  <formats count="5">
    <format dxfId="47">
      <pivotArea type="all" dataOnly="0" outline="0" fieldPosition="0"/>
    </format>
    <format dxfId="46">
      <pivotArea outline="0" collapsedLevelsAreSubtotals="1" fieldPosition="0"/>
    </format>
    <format dxfId="45">
      <pivotArea field="0" type="button" dataOnly="0" labelOnly="1" outline="0" axis="axisRow" fieldPosition="0"/>
    </format>
    <format dxfId="44">
      <pivotArea dataOnly="0" labelOnly="1" fieldPosition="0">
        <references count="1">
          <reference field="0" count="0"/>
        </references>
      </pivotArea>
    </format>
    <format dxfId="43">
      <pivotArea dataOnly="0" labelOnly="1" outline="0" axis="axisValues" fieldPosition="0"/>
    </format>
  </formats>
  <chartFormats count="23">
    <chartFormat chart="27" format="4" series="1">
      <pivotArea type="data" outline="0" fieldPosition="0">
        <references count="1">
          <reference field="4294967294" count="1" selected="0">
            <x v="0"/>
          </reference>
        </references>
      </pivotArea>
    </chartFormat>
    <chartFormat chart="27" format="5">
      <pivotArea type="data" outline="0" fieldPosition="0">
        <references count="2">
          <reference field="4294967294" count="1" selected="0">
            <x v="0"/>
          </reference>
          <reference field="0" count="1" selected="0">
            <x v="1"/>
          </reference>
        </references>
      </pivotArea>
    </chartFormat>
    <chartFormat chart="27" format="6">
      <pivotArea type="data" outline="0" fieldPosition="0">
        <references count="2">
          <reference field="4294967294" count="1" selected="0">
            <x v="0"/>
          </reference>
          <reference field="0" count="1" selected="0">
            <x v="6"/>
          </reference>
        </references>
      </pivotArea>
    </chartFormat>
    <chartFormat chart="27" format="7">
      <pivotArea type="data" outline="0" fieldPosition="0">
        <references count="2">
          <reference field="4294967294" count="1" selected="0">
            <x v="0"/>
          </reference>
          <reference field="0" count="1" selected="0">
            <x v="4"/>
          </reference>
        </references>
      </pivotArea>
    </chartFormat>
    <chartFormat chart="27" format="8">
      <pivotArea type="data" outline="0" fieldPosition="0">
        <references count="2">
          <reference field="4294967294" count="1" selected="0">
            <x v="0"/>
          </reference>
          <reference field="0" count="1" selected="0">
            <x v="0"/>
          </reference>
        </references>
      </pivotArea>
    </chartFormat>
    <chartFormat chart="27" format="9">
      <pivotArea type="data" outline="0" fieldPosition="0">
        <references count="2">
          <reference field="4294967294" count="1" selected="0">
            <x v="0"/>
          </reference>
          <reference field="0" count="1" selected="0">
            <x v="7"/>
          </reference>
        </references>
      </pivotArea>
    </chartFormat>
    <chartFormat chart="27" format="10">
      <pivotArea type="data" outline="0" fieldPosition="0">
        <references count="2">
          <reference field="4294967294" count="1" selected="0">
            <x v="0"/>
          </reference>
          <reference field="0" count="1" selected="0">
            <x v="5"/>
          </reference>
        </references>
      </pivotArea>
    </chartFormat>
    <chartFormat chart="27" format="11">
      <pivotArea type="data" outline="0" fieldPosition="0">
        <references count="2">
          <reference field="4294967294" count="1" selected="0">
            <x v="0"/>
          </reference>
          <reference field="0" count="1" selected="0">
            <x v="9"/>
          </reference>
        </references>
      </pivotArea>
    </chartFormat>
    <chartFormat chart="27" format="12">
      <pivotArea type="data" outline="0" fieldPosition="0">
        <references count="2">
          <reference field="4294967294" count="1" selected="0">
            <x v="0"/>
          </reference>
          <reference field="0" count="1" selected="0">
            <x v="8"/>
          </reference>
        </references>
      </pivotArea>
    </chartFormat>
    <chartFormat chart="27" format="13">
      <pivotArea type="data" outline="0" fieldPosition="0">
        <references count="2">
          <reference field="4294967294" count="1" selected="0">
            <x v="0"/>
          </reference>
          <reference field="0" count="1" selected="0">
            <x v="2"/>
          </reference>
        </references>
      </pivotArea>
    </chartFormat>
    <chartFormat chart="27" format="14">
      <pivotArea type="data" outline="0" fieldPosition="0">
        <references count="2">
          <reference field="4294967294" count="1" selected="0">
            <x v="0"/>
          </reference>
          <reference field="0" count="1" selected="0">
            <x v="3"/>
          </reference>
        </references>
      </pivotArea>
    </chartFormat>
    <chartFormat chart="27" format="15">
      <pivotArea type="data" outline="0" fieldPosition="0">
        <references count="2">
          <reference field="4294967294" count="1" selected="0">
            <x v="0"/>
          </reference>
          <reference field="0" count="1" selected="0">
            <x v="10"/>
          </reference>
        </references>
      </pivotArea>
    </chartFormat>
    <chartFormat chart="41" format="27" series="1">
      <pivotArea type="data" outline="0" fieldPosition="0">
        <references count="1">
          <reference field="4294967294" count="1" selected="0">
            <x v="0"/>
          </reference>
        </references>
      </pivotArea>
    </chartFormat>
    <chartFormat chart="41" format="28">
      <pivotArea type="data" outline="0" fieldPosition="0">
        <references count="2">
          <reference field="4294967294" count="1" selected="0">
            <x v="0"/>
          </reference>
          <reference field="0" count="1" selected="0">
            <x v="1"/>
          </reference>
        </references>
      </pivotArea>
    </chartFormat>
    <chartFormat chart="41" format="29">
      <pivotArea type="data" outline="0" fieldPosition="0">
        <references count="2">
          <reference field="4294967294" count="1" selected="0">
            <x v="0"/>
          </reference>
          <reference field="0" count="1" selected="0">
            <x v="6"/>
          </reference>
        </references>
      </pivotArea>
    </chartFormat>
    <chartFormat chart="41" format="30">
      <pivotArea type="data" outline="0" fieldPosition="0">
        <references count="2">
          <reference field="4294967294" count="1" selected="0">
            <x v="0"/>
          </reference>
          <reference field="0" count="1" selected="0">
            <x v="4"/>
          </reference>
        </references>
      </pivotArea>
    </chartFormat>
    <chartFormat chart="41" format="31">
      <pivotArea type="data" outline="0" fieldPosition="0">
        <references count="2">
          <reference field="4294967294" count="1" selected="0">
            <x v="0"/>
          </reference>
          <reference field="0" count="1" selected="0">
            <x v="0"/>
          </reference>
        </references>
      </pivotArea>
    </chartFormat>
    <chartFormat chart="41" format="32">
      <pivotArea type="data" outline="0" fieldPosition="0">
        <references count="2">
          <reference field="4294967294" count="1" selected="0">
            <x v="0"/>
          </reference>
          <reference field="0" count="1" selected="0">
            <x v="7"/>
          </reference>
        </references>
      </pivotArea>
    </chartFormat>
    <chartFormat chart="41" format="33">
      <pivotArea type="data" outline="0" fieldPosition="0">
        <references count="2">
          <reference field="4294967294" count="1" selected="0">
            <x v="0"/>
          </reference>
          <reference field="0" count="1" selected="0">
            <x v="5"/>
          </reference>
        </references>
      </pivotArea>
    </chartFormat>
    <chartFormat chart="41" format="34">
      <pivotArea type="data" outline="0" fieldPosition="0">
        <references count="2">
          <reference field="4294967294" count="1" selected="0">
            <x v="0"/>
          </reference>
          <reference field="0" count="1" selected="0">
            <x v="9"/>
          </reference>
        </references>
      </pivotArea>
    </chartFormat>
    <chartFormat chart="41" format="35">
      <pivotArea type="data" outline="0" fieldPosition="0">
        <references count="2">
          <reference field="4294967294" count="1" selected="0">
            <x v="0"/>
          </reference>
          <reference field="0" count="1" selected="0">
            <x v="10"/>
          </reference>
        </references>
      </pivotArea>
    </chartFormat>
    <chartFormat chart="41" format="36">
      <pivotArea type="data" outline="0" fieldPosition="0">
        <references count="2">
          <reference field="4294967294" count="1" selected="0">
            <x v="0"/>
          </reference>
          <reference field="0" count="1" selected="0">
            <x v="2"/>
          </reference>
        </references>
      </pivotArea>
    </chartFormat>
    <chartFormat chart="41" format="37">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FFFE308-5D70-4A58-B827-CC6FBEAB6468}" name="MostVisitedStatePT"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7">
  <location ref="F2:G12" firstHeaderRow="1" firstDataRow="1" firstDataCol="1"/>
  <pivotFields count="20">
    <pivotField axis="axisRow" showAll="0">
      <items count="12">
        <item x="0"/>
        <item x="1"/>
        <item x="2"/>
        <item x="3"/>
        <item x="4"/>
        <item x="5"/>
        <item x="7"/>
        <item x="8"/>
        <item m="1" x="10"/>
        <item x="9"/>
        <item x="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0">
    <i>
      <x/>
    </i>
    <i>
      <x v="1"/>
    </i>
    <i>
      <x v="2"/>
    </i>
    <i>
      <x v="3"/>
    </i>
    <i>
      <x v="4"/>
    </i>
    <i>
      <x v="5"/>
    </i>
    <i>
      <x v="6"/>
    </i>
    <i>
      <x v="7"/>
    </i>
    <i>
      <x v="9"/>
    </i>
    <i>
      <x v="10"/>
    </i>
  </rowItems>
  <colItems count="1">
    <i/>
  </colItems>
  <dataFields count="1">
    <dataField name="Most Visited States" fld="2" baseField="0" baseItem="0"/>
  </dataFields>
  <formats count="5">
    <format dxfId="52">
      <pivotArea type="all" dataOnly="0" outline="0" fieldPosition="0"/>
    </format>
    <format dxfId="51">
      <pivotArea outline="0" collapsedLevelsAreSubtotals="1" fieldPosition="0"/>
    </format>
    <format dxfId="50">
      <pivotArea field="0" type="button" dataOnly="0" labelOnly="1" outline="0" axis="axisRow" fieldPosition="0"/>
    </format>
    <format dxfId="49">
      <pivotArea dataOnly="0" labelOnly="1" fieldPosition="0">
        <references count="1">
          <reference field="0" count="0"/>
        </references>
      </pivotArea>
    </format>
    <format dxfId="48">
      <pivotArea dataOnly="0" labelOnly="1" outline="0" axis="axisValues" fieldPosition="0"/>
    </format>
  </formats>
  <chartFormats count="1">
    <chartFormat chart="1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FD67230-FF6B-4200-8CB9-28CE144504A7}" name="PivotTable10"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Z3:BA14" firstHeaderRow="1" firstDataRow="1" firstDataCol="1"/>
  <pivotFields count="20">
    <pivotField axis="axisRow" showAll="0" sortType="descending">
      <items count="12">
        <item x="0"/>
        <item x="1"/>
        <item x="2"/>
        <item x="3"/>
        <item x="4"/>
        <item x="5"/>
        <item x="7"/>
        <item x="8"/>
        <item m="1" x="10"/>
        <item x="9"/>
        <item x="6"/>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1">
    <i>
      <x v="10"/>
    </i>
    <i>
      <x v="1"/>
    </i>
    <i>
      <x v="6"/>
    </i>
    <i>
      <x v="4"/>
    </i>
    <i>
      <x/>
    </i>
    <i>
      <x v="7"/>
    </i>
    <i>
      <x v="5"/>
    </i>
    <i>
      <x v="9"/>
    </i>
    <i>
      <x v="2"/>
    </i>
    <i>
      <x v="3"/>
    </i>
    <i t="grand">
      <x/>
    </i>
  </rowItems>
  <colItems count="1">
    <i/>
  </colItems>
  <dataFields count="1">
    <dataField name="Sum of Economic Opportunities"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B74AF24-5B71-44B1-A666-857D4CB78801}" name="PivotTable3"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2">
  <location ref="J2:L12" firstHeaderRow="0" firstDataRow="1" firstDataCol="1"/>
  <pivotFields count="20">
    <pivotField axis="axisRow" showAll="0" sortType="descending">
      <items count="12">
        <item x="0"/>
        <item x="1"/>
        <item x="2"/>
        <item x="3"/>
        <item x="4"/>
        <item x="5"/>
        <item x="7"/>
        <item x="8"/>
        <item m="1" x="10"/>
        <item x="9"/>
        <item x="6"/>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0">
    <i>
      <x v="10"/>
    </i>
    <i>
      <x/>
    </i>
    <i>
      <x v="5"/>
    </i>
    <i>
      <x v="9"/>
    </i>
    <i>
      <x v="6"/>
    </i>
    <i>
      <x v="4"/>
    </i>
    <i>
      <x v="2"/>
    </i>
    <i>
      <x v="3"/>
    </i>
    <i>
      <x v="7"/>
    </i>
    <i>
      <x v="1"/>
    </i>
  </rowItems>
  <colFields count="1">
    <field x="-2"/>
  </colFields>
  <colItems count="2">
    <i>
      <x/>
    </i>
    <i i="1">
      <x v="1"/>
    </i>
  </colItems>
  <dataFields count="2">
    <dataField name=" High School Graduate" fld="3" baseField="0" baseItem="0"/>
    <dataField name=" Bachelors or Higher " fld="4" baseField="0" baseItem="0"/>
  </dataFields>
  <formats count="5">
    <format dxfId="57">
      <pivotArea type="all" dataOnly="0" outline="0" fieldPosition="0"/>
    </format>
    <format dxfId="56">
      <pivotArea outline="0" collapsedLevelsAreSubtotals="1" fieldPosition="0"/>
    </format>
    <format dxfId="55">
      <pivotArea field="0" type="button" dataOnly="0" labelOnly="1" outline="0" axis="axisRow" fieldPosition="0"/>
    </format>
    <format dxfId="54">
      <pivotArea dataOnly="0" labelOnly="1" fieldPosition="0">
        <references count="1">
          <reference field="0" count="0"/>
        </references>
      </pivotArea>
    </format>
    <format dxfId="53">
      <pivotArea dataOnly="0" labelOnly="1" outline="0" fieldPosition="0">
        <references count="1">
          <reference field="4294967294" count="2">
            <x v="0"/>
            <x v="1"/>
          </reference>
        </references>
      </pivotArea>
    </format>
  </formats>
  <chartFormats count="2">
    <chartFormat chart="16" format="8" series="1">
      <pivotArea type="data" outline="0" fieldPosition="0">
        <references count="1">
          <reference field="4294967294" count="1" selected="0">
            <x v="0"/>
          </reference>
        </references>
      </pivotArea>
    </chartFormat>
    <chartFormat chart="16"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AE1288F-9CC2-4D87-9B43-A2BD6DD1CF99}" name="PivotTable1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C3:BD14" firstHeaderRow="1" firstDataRow="1" firstDataCol="1"/>
  <pivotFields count="20">
    <pivotField axis="axisRow" showAll="0" sortType="ascending">
      <items count="12">
        <item x="0"/>
        <item x="1"/>
        <item x="2"/>
        <item x="3"/>
        <item x="4"/>
        <item x="5"/>
        <item x="7"/>
        <item x="8"/>
        <item m="1" x="10"/>
        <item x="9"/>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1">
    <i>
      <x v="10"/>
    </i>
    <i>
      <x v="6"/>
    </i>
    <i>
      <x v="7"/>
    </i>
    <i>
      <x v="5"/>
    </i>
    <i>
      <x v="4"/>
    </i>
    <i>
      <x v="2"/>
    </i>
    <i>
      <x v="9"/>
    </i>
    <i>
      <x v="3"/>
    </i>
    <i>
      <x v="1"/>
    </i>
    <i>
      <x/>
    </i>
    <i t="grand">
      <x/>
    </i>
  </rowItems>
  <colItems count="1">
    <i/>
  </colItems>
  <dataFields count="1">
    <dataField name="Sum of Crime"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19F1E7A-120D-4E4D-B918-3F22E7E0AA01}" name="FactsPT"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J2:AK12" firstHeaderRow="1" firstDataRow="1" firstDataCol="2"/>
  <pivotFields count="20">
    <pivotField axis="axisRow" compact="0" outline="0" showAll="0" defaultSubtotal="0">
      <items count="11">
        <item x="0"/>
        <item x="1"/>
        <item x="2"/>
        <item x="3"/>
        <item x="4"/>
        <item x="5"/>
        <item x="7"/>
        <item x="8"/>
        <item m="1" x="10"/>
        <item x="9"/>
        <item x="6"/>
      </items>
    </pivotField>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7">
        <item m="1" x="16"/>
        <item m="1" x="17"/>
        <item m="1" x="25"/>
        <item m="1" x="26"/>
        <item m="1" x="18"/>
        <item m="1" x="19"/>
        <item m="1" x="20"/>
        <item m="1" x="21"/>
        <item m="1" x="22"/>
        <item m="1" x="23"/>
        <item m="1" x="24"/>
        <item m="1" x="15"/>
        <item m="1" x="14"/>
        <item m="1" x="10"/>
        <item x="1"/>
        <item x="2"/>
        <item x="3"/>
        <item x="4"/>
        <item x="5"/>
        <item m="1" x="13"/>
        <item x="8"/>
        <item m="1" x="12"/>
        <item x="9"/>
        <item m="1" x="11"/>
        <item x="0"/>
        <item x="6"/>
        <item x="7"/>
      </items>
    </pivotField>
    <pivotField compact="0" outline="0" showAll="0" defaultSubtotal="0"/>
  </pivotFields>
  <rowFields count="2">
    <field x="0"/>
    <field x="18"/>
  </rowFields>
  <rowItems count="10">
    <i>
      <x/>
      <x v="24"/>
    </i>
    <i>
      <x v="1"/>
      <x v="14"/>
    </i>
    <i>
      <x v="2"/>
      <x v="15"/>
    </i>
    <i>
      <x v="3"/>
      <x v="16"/>
    </i>
    <i>
      <x v="4"/>
      <x v="17"/>
    </i>
    <i>
      <x v="5"/>
      <x v="18"/>
    </i>
    <i>
      <x v="6"/>
      <x v="26"/>
    </i>
    <i>
      <x v="7"/>
      <x v="20"/>
    </i>
    <i>
      <x v="9"/>
      <x v="22"/>
    </i>
    <i>
      <x v="10"/>
      <x v="25"/>
    </i>
  </rowItems>
  <colItems count="1">
    <i/>
  </colItems>
  <formats count="14">
    <format dxfId="71">
      <pivotArea type="all" dataOnly="0" outline="0" fieldPosition="0"/>
    </format>
    <format dxfId="70">
      <pivotArea field="0" type="button" dataOnly="0" labelOnly="1" outline="0" axis="axisRow" fieldPosition="0"/>
    </format>
    <format dxfId="69">
      <pivotArea field="18" type="button" dataOnly="0" labelOnly="1" outline="0" axis="axisRow" fieldPosition="1"/>
    </format>
    <format dxfId="68">
      <pivotArea dataOnly="0" labelOnly="1" outline="0" fieldPosition="0">
        <references count="1">
          <reference field="0" count="0"/>
        </references>
      </pivotArea>
    </format>
    <format dxfId="67">
      <pivotArea dataOnly="0" labelOnly="1" outline="0" fieldPosition="0">
        <references count="2">
          <reference field="0" count="1" selected="0">
            <x v="0"/>
          </reference>
          <reference field="18" count="1">
            <x v="10"/>
          </reference>
        </references>
      </pivotArea>
    </format>
    <format dxfId="66">
      <pivotArea dataOnly="0" labelOnly="1" outline="0" fieldPosition="0">
        <references count="2">
          <reference field="0" count="1" selected="0">
            <x v="1"/>
          </reference>
          <reference field="18" count="1">
            <x v="11"/>
          </reference>
        </references>
      </pivotArea>
    </format>
    <format dxfId="65">
      <pivotArea dataOnly="0" labelOnly="1" outline="0" fieldPosition="0">
        <references count="2">
          <reference field="0" count="1" selected="0">
            <x v="2"/>
          </reference>
          <reference field="18" count="1">
            <x v="0"/>
          </reference>
        </references>
      </pivotArea>
    </format>
    <format dxfId="64">
      <pivotArea dataOnly="0" labelOnly="1" outline="0" fieldPosition="0">
        <references count="2">
          <reference field="0" count="1" selected="0">
            <x v="3"/>
          </reference>
          <reference field="18" count="1">
            <x v="1"/>
          </reference>
        </references>
      </pivotArea>
    </format>
    <format dxfId="63">
      <pivotArea dataOnly="0" labelOnly="1" outline="0" fieldPosition="0">
        <references count="2">
          <reference field="0" count="1" selected="0">
            <x v="4"/>
          </reference>
          <reference field="18" count="1">
            <x v="4"/>
          </reference>
        </references>
      </pivotArea>
    </format>
    <format dxfId="62">
      <pivotArea dataOnly="0" labelOnly="1" outline="0" fieldPosition="0">
        <references count="2">
          <reference field="0" count="1" selected="0">
            <x v="5"/>
          </reference>
          <reference field="18" count="1">
            <x v="5"/>
          </reference>
        </references>
      </pivotArea>
    </format>
    <format dxfId="61">
      <pivotArea dataOnly="0" labelOnly="1" outline="0" fieldPosition="0">
        <references count="2">
          <reference field="0" count="1" selected="0">
            <x v="6"/>
          </reference>
          <reference field="18" count="1">
            <x v="6"/>
          </reference>
        </references>
      </pivotArea>
    </format>
    <format dxfId="60">
      <pivotArea dataOnly="0" labelOnly="1" outline="0" fieldPosition="0">
        <references count="2">
          <reference field="0" count="1" selected="0">
            <x v="7"/>
          </reference>
          <reference field="18" count="1">
            <x v="7"/>
          </reference>
        </references>
      </pivotArea>
    </format>
    <format dxfId="59">
      <pivotArea dataOnly="0" labelOnly="1" outline="0" fieldPosition="0">
        <references count="2">
          <reference field="0" count="1" selected="0">
            <x v="8"/>
          </reference>
          <reference field="18" count="1">
            <x v="8"/>
          </reference>
        </references>
      </pivotArea>
    </format>
    <format dxfId="58">
      <pivotArea dataOnly="0" labelOnly="1" outline="0" fieldPosition="0">
        <references count="2">
          <reference field="0" count="1" selected="0">
            <x v="9"/>
          </reference>
          <reference field="18" count="1">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richData/_rels/rdRichValueWebImage.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cdn-icons-png.flaticon.com/512/6528/6528166.png" TargetMode="External"/><Relationship Id="rId7" Type="http://schemas.openxmlformats.org/officeDocument/2006/relationships/hyperlink" Target="https://cdn-icons-png.flaticon.com/512/13384/13384425.png" TargetMode="External"/><Relationship Id="rId12"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hyperlink" Target="https://cdn-icons-png.flaticon.com/128/12841/12841628.png" TargetMode="External"/><Relationship Id="rId6" Type="http://schemas.openxmlformats.org/officeDocument/2006/relationships/image" Target="../media/image4.jpg"/><Relationship Id="rId11" Type="http://schemas.openxmlformats.org/officeDocument/2006/relationships/hyperlink" Target="https://cdn-icons-png.freepik.com/512/3310/3310624.png" TargetMode="External"/><Relationship Id="rId5" Type="http://schemas.openxmlformats.org/officeDocument/2006/relationships/hyperlink" Target="https://cdn.vectorstock.com/i/preview-1x/61/58/most-popular-sign-icon-bestseller-symbol-vector-22946158.jpg" TargetMode="External"/><Relationship Id="rId10" Type="http://schemas.openxmlformats.org/officeDocument/2006/relationships/image" Target="../media/image6.png"/><Relationship Id="rId4" Type="http://schemas.openxmlformats.org/officeDocument/2006/relationships/image" Target="../media/image3.png"/><Relationship Id="rId9" Type="http://schemas.openxmlformats.org/officeDocument/2006/relationships/hyperlink" Target="https://cdn-icons-png.flaticon.com/512/6902/6902345.png" TargetMode="External"/></Relationships>
</file>

<file path=xl/richData/_rels/richValueRel.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12" Type="http://schemas.openxmlformats.org/officeDocument/2006/relationships/image" Target="../media/image19.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11" Type="http://schemas.openxmlformats.org/officeDocument/2006/relationships/image" Target="../media/image18.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jpeg"/><Relationship Id="rId9" Type="http://schemas.openxmlformats.org/officeDocument/2006/relationships/image" Target="../media/image16.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rd>
    <address r:id="rId3"/>
    <blip r:id="rId4"/>
  </webImageSrd>
  <webImageSrd>
    <address r:id="rId5"/>
    <blip r:id="rId6"/>
  </webImageSrd>
  <webImageSrd>
    <address r:id="rId7"/>
    <blip r:id="rId8"/>
  </webImageSrd>
  <webImageSrd>
    <address r:id="rId9"/>
    <blip r:id="rId10"/>
  </webImageSrd>
  <webImageSrd>
    <address r:id="rId11"/>
    <blip r:id="rId12"/>
  </webImageSrd>
</webImagesSrd>
</file>

<file path=xl/richData/rdrichvalue.xml><?xml version="1.0" encoding="utf-8"?>
<rvData xmlns="http://schemas.microsoft.com/office/spreadsheetml/2017/richdata" count="19">
  <rv s="0">
    <v>0</v>
    <v>4</v>
  </rv>
  <rv s="1">
    <v>1</v>
    <v>5</v>
    <v>Snowflake with solid fill</v>
  </rv>
  <rv s="2">
    <v>0</v>
    <v>1</v>
    <v>0</v>
    <v>0</v>
  </rv>
  <rv s="2">
    <v>1</v>
    <v>1</v>
    <v>0</v>
    <v>0</v>
  </rv>
  <rv s="1">
    <v>2</v>
    <v>5</v>
    <v>Dim (Medium Sun) with solid fill</v>
  </rv>
  <rv s="2">
    <v>2</v>
    <v>1</v>
    <v>0</v>
    <v>0</v>
  </rv>
  <rv s="2">
    <v>3</v>
    <v>1</v>
    <v>0</v>
    <v>0</v>
  </rv>
  <rv s="2">
    <v>4</v>
    <v>1</v>
    <v>0</v>
    <v>0</v>
  </rv>
  <rv s="2">
    <v>5</v>
    <v>1</v>
    <v>0</v>
    <v>0</v>
  </rv>
  <rv s="0">
    <v>3</v>
    <v>5</v>
  </rv>
  <rv s="0">
    <v>4</v>
    <v>5</v>
  </rv>
  <rv s="0">
    <v>5</v>
    <v>5</v>
  </rv>
  <rv s="0">
    <v>6</v>
    <v>5</v>
  </rv>
  <rv s="0">
    <v>7</v>
    <v>5</v>
  </rv>
  <rv s="0">
    <v>8</v>
    <v>5</v>
  </rv>
  <rv s="0">
    <v>0</v>
    <v>5</v>
  </rv>
  <rv s="0">
    <v>9</v>
    <v>5</v>
  </rv>
  <rv s="0">
    <v>10</v>
    <v>5</v>
  </rv>
  <rv s="0">
    <v>11</v>
    <v>5</v>
  </rv>
</rvData>
</file>

<file path=xl/richData/rdrichvaluestructure.xml><?xml version="1.0" encoding="utf-8"?>
<rvStructures xmlns="http://schemas.microsoft.com/office/spreadsheetml/2017/richdata" count="3">
  <s t="_localImage">
    <k n="_rvRel:LocalImageIdentifier" t="i"/>
    <k n="CalcOrigin" t="i"/>
  </s>
  <s t="_localImage">
    <k n="_rvRel:LocalImageIdentifier" t="i"/>
    <k n="CalcOrigin" t="i"/>
    <k n="Text" t="s"/>
  </s>
  <s t="_webimage">
    <k n="WebImageIdentifier" t="i"/>
    <k n="CalcOrigin" t="i"/>
    <k n="ComputedImage" t="b"/>
    <k n="ImageSizing"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s" xr10:uid="{7004FF12-2599-4A12-9ED7-529B39687E85}" sourceName="States">
  <pivotTables>
    <pivotTable tabId="2" name="EconomicOpportunitiesPT"/>
    <pivotTable tabId="2" name="CrimeRatePT"/>
    <pivotTable tabId="2" name="CostOfLivingPT"/>
    <pivotTable tabId="2" name="FactsPT"/>
    <pivotTable tabId="2" name="MostVisitedStatePT"/>
    <pivotTable tabId="2" name="PivotTable3"/>
    <pivotTable tabId="2" name="ClimatePT"/>
    <pivotTable tabId="2" name="MainPivotTable"/>
  </pivotTables>
  <data>
    <tabular pivotCacheId="947440149">
      <items count="11">
        <i x="0" s="1"/>
        <i x="1" s="1"/>
        <i x="2" s="1"/>
        <i x="3" s="1"/>
        <i x="4" s="1"/>
        <i x="5" s="1"/>
        <i x="6" s="1"/>
        <i x="7" s="1"/>
        <i x="8" s="1"/>
        <i x="9" s="1"/>
        <i x="1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s 2" xr10:uid="{40483722-4C8C-4732-82C0-CF83DEF46DEF}" cache="Slicer_States" caption="States" columnCount="5" style="SlicerStyleDark2" rowHeight="7315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A42FB87-37D5-7645-8356-8662BDB8FCBC}" name="data" displayName="data" ref="A1:T11" totalsRowShown="0" headerRowDxfId="25" dataDxfId="24">
  <sortState xmlns:xlrd2="http://schemas.microsoft.com/office/spreadsheetml/2017/richdata2" ref="A2:T11">
    <sortCondition ref="A2:A11"/>
  </sortState>
  <tableColumns count="20">
    <tableColumn id="1" xr3:uid="{B7404631-298D-6F40-8189-FBE2961A6997}" name="States" dataDxfId="23"/>
    <tableColumn id="2" xr3:uid="{1134BEDB-F6EA-5545-BD4E-26C9C0CE409A}" name="Economic Opportunities" dataDxfId="22"/>
    <tableColumn id="3" xr3:uid="{D2EB68B5-9CAC-0D49-8710-656ABA0F57B4}" name="Most Visited State" dataDxfId="21"/>
    <tableColumn id="4" xr3:uid="{FDA381FC-35E3-E942-AB0C-4612780E6F5A}" name="High School Graduate" dataDxfId="20"/>
    <tableColumn id="5" xr3:uid="{3DB2205B-0F1A-EE41-85AC-923F20B5EEED}" name="Bachelors or Higher " dataDxfId="19"/>
    <tableColumn id="6" xr3:uid="{F839A39B-B694-024C-8C03-6C87B7E74A81}" name="Climate" dataDxfId="18"/>
    <tableColumn id="7" xr3:uid="{C753F361-B257-AD40-9195-ADA067CD0B82}" name="Rainfall" dataDxfId="17"/>
    <tableColumn id="8" xr3:uid="{85EEED97-DE30-B54D-AFFF-A8A8FE16C5CC}" name="Snowfall" dataDxfId="16"/>
    <tableColumn id="9" xr3:uid="{B839AE01-FF85-2842-96AA-47C1BEEB63B1}" name="Crime" dataDxfId="15"/>
    <tableColumn id="10" xr3:uid="{C5F75043-5E8C-504B-9B19-ACC72AF58623}" name="Violent Crime" dataDxfId="14"/>
    <tableColumn id="11" xr3:uid="{6C65D4AD-0341-4B45-A8E7-6B5B0A24F262}" name="Non-violent Crime" dataDxfId="13"/>
    <tableColumn id="12" xr3:uid="{E2E741A6-7D88-884D-B4D2-18513DFF68DA}" name="Cost of Living" dataDxfId="12"/>
    <tableColumn id="13" xr3:uid="{BF2DA405-FFC8-CC4B-975A-D4B9810BEF03}" name="Grocery" dataDxfId="11"/>
    <tableColumn id="14" xr3:uid="{7E7D5F1B-8EDB-A44D-84EF-D253D193E226}" name="Housing" dataDxfId="10"/>
    <tableColumn id="15" xr3:uid="{C898D4E9-5D1D-AF4E-9468-E97FFD11A614}" name="Utilities" dataDxfId="9"/>
    <tableColumn id="16" xr3:uid="{96EBEF29-5CE7-2145-925C-D5B98643DE3E}" name="Transportation" dataDxfId="8"/>
    <tableColumn id="17" xr3:uid="{163B501B-38D4-DC43-A65E-395BEC3AC712}" name="Health " dataDxfId="7"/>
    <tableColumn id="18" xr3:uid="{AB8AC8ED-EA79-D04E-884A-C3602F1AF612}" name="Misc." dataDxfId="6"/>
    <tableColumn id="19" xr3:uid="{425F4CCE-D922-A946-849C-43FFB8AADB1E}" name="Facts" dataDxfId="5"/>
    <tableColumn id="20" xr3:uid="{AE1EA20D-7F1D-2E4A-9E97-06CDE8A1CF3E}" name="Images" dataDxfId="4"/>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60367A-4811-468E-93F4-152A4E6870E6}" name="Table2" displayName="Table2" ref="A1:B7" totalsRowShown="0" headerRowDxfId="3" dataDxfId="2">
  <autoFilter ref="A1:B7" xr:uid="{DF60367A-4811-468E-93F4-152A4E6870E6}"/>
  <tableColumns count="2">
    <tableColumn id="1" xr3:uid="{AA11F357-909A-4FAD-BB5B-BE0907AAAEE7}" name="Variables" dataDxfId="1" dataCellStyle="Normal 2"/>
    <tableColumn id="2" xr3:uid="{D5F4D1E1-A62F-475F-9F13-BA957EF565D0}" name="Links" dataDxfId="0" dataCellStyle="Normal 2"/>
  </tableColumns>
  <tableStyleInfo name="TableStyleLight10"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ntegral">
  <a:themeElements>
    <a:clrScheme name="Blue Green">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Integral">
      <a:majorFont>
        <a:latin typeface="Tw Cen MT Condensed" panose="020B06060201040202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hyperlink" Target="https://worldpopulationreview.com/state-rankings/college-graduation-rates-by-state" TargetMode="External"/><Relationship Id="rId2" Type="http://schemas.openxmlformats.org/officeDocument/2006/relationships/hyperlink" Target="https://www.datapandas.org/ranking/crime-rate-by-state" TargetMode="External"/><Relationship Id="rId1" Type="http://schemas.openxmlformats.org/officeDocument/2006/relationships/hyperlink" Target="https://worldpopulationreview.com/state-rankings/cost-of-living-index-by-state" TargetMode="External"/><Relationship Id="rId6" Type="http://schemas.openxmlformats.org/officeDocument/2006/relationships/table" Target="../tables/table2.xml"/><Relationship Id="rId5" Type="http://schemas.openxmlformats.org/officeDocument/2006/relationships/hyperlink" Target="https://worldpopulationreview.com/state-rankings/average-temperatures-by-state" TargetMode="External"/><Relationship Id="rId4" Type="http://schemas.openxmlformats.org/officeDocument/2006/relationships/hyperlink" Target="https://www.bls.gov/web/laus/laumstrk.ht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AE78E-F16E-40F9-9CD6-84008C7E8839}">
  <sheetPr codeName="Sheet6"/>
  <dimension ref="A1:AN35"/>
  <sheetViews>
    <sheetView showGridLines="0" tabSelected="1" zoomScale="44" zoomScaleNormal="50" workbookViewId="0">
      <selection activeCell="AL32" sqref="AL32"/>
    </sheetView>
  </sheetViews>
  <sheetFormatPr baseColWidth="10" defaultColWidth="9.140625" defaultRowHeight="16" x14ac:dyDescent="0.2"/>
  <cols>
    <col min="1" max="39" width="9.140625" style="13"/>
    <col min="40" max="40" width="36.85546875" style="13" customWidth="1"/>
    <col min="41" max="16384" width="9.140625" style="13"/>
  </cols>
  <sheetData>
    <row r="1" ht="39" customHeight="1" x14ac:dyDescent="0.2"/>
    <row r="22" spans="1:40" x14ac:dyDescent="0.2">
      <c r="A22" s="25"/>
      <c r="B22" s="25"/>
      <c r="C22" s="25"/>
      <c r="D22" s="25"/>
      <c r="E22" s="25"/>
      <c r="H22" s="26"/>
      <c r="I22" s="26"/>
      <c r="L22" s="27"/>
      <c r="M22" s="27"/>
      <c r="N22" s="27"/>
      <c r="O22" s="27"/>
    </row>
    <row r="23" spans="1:40" x14ac:dyDescent="0.2">
      <c r="A23" s="25"/>
      <c r="B23" s="25"/>
      <c r="C23" s="25"/>
      <c r="D23" s="25"/>
      <c r="E23" s="25"/>
      <c r="F23" s="25"/>
      <c r="G23" s="25"/>
      <c r="H23" s="26"/>
      <c r="I23" s="26"/>
      <c r="L23" s="27"/>
      <c r="M23" s="27"/>
      <c r="N23" s="27"/>
      <c r="O23" s="27"/>
    </row>
    <row r="24" spans="1:40" x14ac:dyDescent="0.2">
      <c r="A24" s="25"/>
      <c r="B24" s="25"/>
      <c r="C24" s="25"/>
      <c r="D24" s="25"/>
      <c r="E24" s="25"/>
      <c r="F24" s="25"/>
      <c r="G24" s="25"/>
      <c r="H24" s="26"/>
      <c r="I24" s="26"/>
      <c r="L24" s="27"/>
      <c r="M24" s="27"/>
      <c r="N24" s="27"/>
      <c r="O24" s="27"/>
    </row>
    <row r="25" spans="1:40" x14ac:dyDescent="0.2">
      <c r="A25" s="25"/>
      <c r="B25" s="25"/>
      <c r="C25" s="25"/>
      <c r="D25" s="25"/>
      <c r="E25" s="25"/>
      <c r="H25" s="26"/>
      <c r="I25" s="26"/>
      <c r="L25" s="27"/>
      <c r="M25" s="27"/>
      <c r="N25" s="27"/>
      <c r="O25" s="27"/>
    </row>
    <row r="26" spans="1:40" x14ac:dyDescent="0.2">
      <c r="L26" s="27"/>
      <c r="M26" s="27"/>
      <c r="N26" s="27"/>
      <c r="O26" s="27"/>
    </row>
    <row r="27" spans="1:40" x14ac:dyDescent="0.2">
      <c r="L27" s="27"/>
      <c r="M27" s="27"/>
      <c r="N27" s="27"/>
      <c r="O27" s="27"/>
    </row>
    <row r="28" spans="1:40" x14ac:dyDescent="0.2">
      <c r="L28" s="27"/>
      <c r="M28" s="27"/>
      <c r="N28" s="27"/>
      <c r="O28" s="27"/>
    </row>
    <row r="31" spans="1:40" ht="68" customHeight="1" x14ac:dyDescent="0.2">
      <c r="AN31" s="24" t="s">
        <v>1</v>
      </c>
    </row>
    <row r="35" spans="29:40" ht="154" customHeight="1" x14ac:dyDescent="0.2">
      <c r="AC35" s="16"/>
      <c r="AN35" s="13" t="e" vm="1">
        <f>Analytics!AN12</f>
        <v>#VALUE!</v>
      </c>
    </row>
  </sheetData>
  <mergeCells count="4">
    <mergeCell ref="A22:E25"/>
    <mergeCell ref="H22:I25"/>
    <mergeCell ref="L22:O28"/>
    <mergeCell ref="F23:G24"/>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6CA490EF-A5F5-884A-AA34-14CB79FAD43A}">
          <x14:formula1>
            <xm:f>Analytics!$AV$4:$AV$11</xm:f>
          </x14:formula1>
          <xm:sqref>AN31</xm:sqref>
        </x14:dataValidation>
      </x14:dataValidations>
    </ex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DFB33-F6DD-4953-B33F-EEF5E79A5EB4}">
  <sheetPr codeName="Sheet3"/>
  <dimension ref="B2:BI32"/>
  <sheetViews>
    <sheetView topLeftCell="AM1" zoomScaleNormal="100" workbookViewId="0">
      <selection activeCell="AO12" sqref="AO12"/>
    </sheetView>
  </sheetViews>
  <sheetFormatPr baseColWidth="10" defaultColWidth="9.140625" defaultRowHeight="15" x14ac:dyDescent="0.2"/>
  <cols>
    <col min="1" max="1" width="9.140625" style="1"/>
    <col min="2" max="2" width="11.85546875" style="1" bestFit="1" customWidth="1"/>
    <col min="3" max="3" width="23.28515625" style="1" bestFit="1" customWidth="1"/>
    <col min="4" max="4" width="18.5703125" style="1" bestFit="1" customWidth="1"/>
    <col min="5" max="5" width="11.85546875" style="1" bestFit="1" customWidth="1"/>
    <col min="6" max="6" width="10.7109375" style="1" bestFit="1" customWidth="1"/>
    <col min="7" max="7" width="15.85546875" style="1" bestFit="1" customWidth="1"/>
    <col min="8" max="8" width="19.140625" style="1" bestFit="1" customWidth="1"/>
    <col min="9" max="9" width="9.140625" style="1"/>
    <col min="10" max="10" width="13.5703125" style="1" bestFit="1" customWidth="1"/>
    <col min="11" max="11" width="19.85546875" style="1" bestFit="1" customWidth="1"/>
    <col min="12" max="12" width="18.7109375" style="1" bestFit="1" customWidth="1"/>
    <col min="13" max="14" width="9.140625" style="1"/>
    <col min="15" max="15" width="13.5703125" style="1" bestFit="1" customWidth="1"/>
    <col min="16" max="17" width="7.85546875" style="1" bestFit="1" customWidth="1"/>
    <col min="18" max="18" width="8.7109375" style="1" bestFit="1" customWidth="1"/>
    <col min="19" max="20" width="9.140625" style="1"/>
    <col min="21" max="21" width="13.5703125" style="1" bestFit="1" customWidth="1"/>
    <col min="22" max="22" width="12.85546875" style="1" bestFit="1" customWidth="1"/>
    <col min="23" max="23" width="16.85546875" style="1" bestFit="1" customWidth="1"/>
    <col min="24" max="24" width="22.28515625" style="1" customWidth="1"/>
    <col min="25" max="26" width="9.140625" style="1"/>
    <col min="27" max="27" width="13.5703125" style="1" bestFit="1" customWidth="1"/>
    <col min="28" max="28" width="12.85546875" style="1" bestFit="1" customWidth="1"/>
    <col min="29" max="29" width="8.140625" style="1" bestFit="1" customWidth="1"/>
    <col min="30" max="30" width="8.42578125" style="1" bestFit="1" customWidth="1"/>
    <col min="31" max="31" width="8" style="1" bestFit="1" customWidth="1"/>
    <col min="32" max="32" width="13.85546875" style="1" bestFit="1" customWidth="1"/>
    <col min="33" max="34" width="7.85546875" style="1" bestFit="1" customWidth="1"/>
    <col min="35" max="35" width="9.140625" style="1"/>
    <col min="36" max="36" width="21.42578125" style="1" customWidth="1"/>
    <col min="37" max="37" width="255.7109375" style="1" bestFit="1" customWidth="1"/>
    <col min="38" max="38" width="9.140625" style="1"/>
    <col min="39" max="39" width="14.28515625" style="1" customWidth="1"/>
    <col min="40" max="41" width="9.140625" style="1"/>
    <col min="42" max="42" width="12.5703125" style="1" bestFit="1" customWidth="1"/>
    <col min="43" max="43" width="12.7109375" style="1" bestFit="1" customWidth="1"/>
    <col min="44" max="44" width="9.140625" style="1"/>
    <col min="45" max="45" width="12.5703125" style="1" bestFit="1" customWidth="1"/>
    <col min="46" max="46" width="13.5703125" style="1" bestFit="1" customWidth="1"/>
    <col min="47" max="47" width="9.140625" style="1"/>
    <col min="48" max="48" width="26.42578125" style="1" bestFit="1" customWidth="1"/>
    <col min="49" max="49" width="15.85546875" style="1" bestFit="1" customWidth="1"/>
    <col min="50" max="50" width="9.140625" style="21"/>
    <col min="51" max="51" width="9.140625" style="1"/>
    <col min="52" max="52" width="12.5703125" style="1" bestFit="1" customWidth="1"/>
    <col min="53" max="53" width="25.42578125" style="1" bestFit="1" customWidth="1"/>
    <col min="54" max="54" width="9.140625" style="1"/>
    <col min="55" max="55" width="12.5703125" style="1" bestFit="1" customWidth="1"/>
    <col min="56" max="56" width="11.28515625" style="1" bestFit="1" customWidth="1"/>
    <col min="57" max="57" width="9.140625" style="1"/>
    <col min="58" max="59" width="12.5703125" style="1" bestFit="1" customWidth="1"/>
    <col min="60" max="60" width="9.140625" style="1"/>
    <col min="61" max="61" width="9.140625" style="1" customWidth="1"/>
    <col min="62" max="16384" width="9.140625" style="1"/>
  </cols>
  <sheetData>
    <row r="2" spans="2:61" x14ac:dyDescent="0.2">
      <c r="B2" s="2" t="s">
        <v>28</v>
      </c>
      <c r="C2" s="1" t="s">
        <v>30</v>
      </c>
      <c r="F2" s="2" t="s">
        <v>28</v>
      </c>
      <c r="G2" s="1" t="s">
        <v>90</v>
      </c>
      <c r="J2" s="2" t="s">
        <v>28</v>
      </c>
      <c r="K2" s="1" t="s">
        <v>31</v>
      </c>
      <c r="L2" s="1" t="s">
        <v>32</v>
      </c>
      <c r="O2" s="2" t="s">
        <v>28</v>
      </c>
      <c r="P2" s="1" t="s">
        <v>33</v>
      </c>
      <c r="Q2" s="1" t="s">
        <v>34</v>
      </c>
      <c r="R2" s="1" t="s">
        <v>35</v>
      </c>
      <c r="U2" s="2" t="s">
        <v>28</v>
      </c>
      <c r="V2" s="1" t="s">
        <v>36</v>
      </c>
      <c r="W2" s="1" t="s">
        <v>37</v>
      </c>
      <c r="AA2" s="2" t="s">
        <v>28</v>
      </c>
      <c r="AB2" s="1" t="s">
        <v>38</v>
      </c>
      <c r="AC2" s="1" t="s">
        <v>39</v>
      </c>
      <c r="AD2" s="1" t="s">
        <v>40</v>
      </c>
      <c r="AE2" s="1" t="s">
        <v>41</v>
      </c>
      <c r="AF2" s="1" t="s">
        <v>42</v>
      </c>
      <c r="AG2" s="1" t="s">
        <v>43</v>
      </c>
      <c r="AH2" s="1" t="s">
        <v>44</v>
      </c>
      <c r="AJ2" s="2" t="s">
        <v>0</v>
      </c>
      <c r="AK2" s="2" t="s">
        <v>17</v>
      </c>
    </row>
    <row r="3" spans="2:61" ht="16" x14ac:dyDescent="0.2">
      <c r="B3" s="3" t="s">
        <v>63</v>
      </c>
      <c r="C3" s="1">
        <v>5.6</v>
      </c>
      <c r="F3" s="3" t="s">
        <v>19</v>
      </c>
      <c r="G3" s="1">
        <v>13</v>
      </c>
      <c r="J3" s="3" t="s">
        <v>63</v>
      </c>
      <c r="K3" s="1">
        <v>95.2</v>
      </c>
      <c r="L3" s="1">
        <v>32</v>
      </c>
      <c r="O3" s="3" t="s">
        <v>20</v>
      </c>
      <c r="P3" s="1">
        <v>59.4</v>
      </c>
      <c r="Q3" s="1">
        <v>23</v>
      </c>
      <c r="R3" s="1">
        <v>0</v>
      </c>
      <c r="U3" s="3" t="s">
        <v>63</v>
      </c>
      <c r="V3" s="1">
        <v>2000</v>
      </c>
      <c r="W3" s="1">
        <v>2197</v>
      </c>
      <c r="AA3" s="3" t="s">
        <v>19</v>
      </c>
      <c r="AB3" s="1">
        <v>125.2</v>
      </c>
      <c r="AC3" s="1">
        <v>123.5</v>
      </c>
      <c r="AD3" s="1">
        <v>122.5</v>
      </c>
      <c r="AE3" s="1">
        <v>157.9</v>
      </c>
      <c r="AF3" s="1">
        <v>115.3</v>
      </c>
      <c r="AG3" s="1">
        <v>148.1</v>
      </c>
      <c r="AH3" s="1">
        <v>119.7</v>
      </c>
      <c r="AJ3" s="1" t="s">
        <v>19</v>
      </c>
      <c r="AK3" s="1" t="s">
        <v>74</v>
      </c>
      <c r="AN3" s="1" t="str">
        <f>IFERROR(VLOOKUP($AM$3,data[#All],20,FALSE),"")</f>
        <v/>
      </c>
      <c r="AP3" s="4" t="s">
        <v>28</v>
      </c>
      <c r="AQ3" t="s">
        <v>45</v>
      </c>
      <c r="AR3"/>
      <c r="AS3" s="4" t="s">
        <v>28</v>
      </c>
      <c r="AT3" t="s">
        <v>46</v>
      </c>
      <c r="AU3"/>
      <c r="AV3" s="15"/>
      <c r="AW3" s="14"/>
      <c r="AX3" s="22"/>
      <c r="AZ3" s="4" t="s">
        <v>28</v>
      </c>
      <c r="BA3" t="s">
        <v>47</v>
      </c>
      <c r="BB3"/>
      <c r="BC3" s="4" t="s">
        <v>28</v>
      </c>
      <c r="BD3" t="s">
        <v>48</v>
      </c>
      <c r="BE3"/>
      <c r="BF3" s="4" t="s">
        <v>28</v>
      </c>
      <c r="BG3" t="s">
        <v>49</v>
      </c>
      <c r="BH3"/>
      <c r="BI3" s="20" t="s">
        <v>18</v>
      </c>
    </row>
    <row r="4" spans="2:61" ht="16" x14ac:dyDescent="0.2">
      <c r="B4" s="3" t="s">
        <v>20</v>
      </c>
      <c r="C4" s="1">
        <v>5.3</v>
      </c>
      <c r="F4" s="3" t="s">
        <v>20</v>
      </c>
      <c r="G4" s="1">
        <v>54</v>
      </c>
      <c r="J4" s="3" t="s">
        <v>19</v>
      </c>
      <c r="K4" s="1">
        <v>93.1</v>
      </c>
      <c r="L4" s="1">
        <v>30</v>
      </c>
      <c r="O4" s="3" t="s">
        <v>21</v>
      </c>
      <c r="P4" s="1">
        <v>70.7</v>
      </c>
      <c r="Q4" s="1">
        <v>54</v>
      </c>
      <c r="R4" s="1">
        <v>0</v>
      </c>
      <c r="U4" s="3" t="s">
        <v>25</v>
      </c>
      <c r="V4" s="1">
        <v>17353</v>
      </c>
      <c r="W4" s="1">
        <v>205750</v>
      </c>
      <c r="AA4" s="3" t="s">
        <v>20</v>
      </c>
      <c r="AB4" s="1">
        <v>134.5</v>
      </c>
      <c r="AC4" s="1">
        <v>112</v>
      </c>
      <c r="AD4" s="1">
        <v>198.8</v>
      </c>
      <c r="AE4" s="1">
        <v>126.8</v>
      </c>
      <c r="AF4" s="1">
        <v>125.6</v>
      </c>
      <c r="AG4" s="1">
        <v>108.5</v>
      </c>
      <c r="AH4" s="1">
        <v>110.8</v>
      </c>
      <c r="AJ4" s="1" t="s">
        <v>20</v>
      </c>
      <c r="AK4" s="1" t="s">
        <v>55</v>
      </c>
      <c r="AP4" s="5" t="s">
        <v>21</v>
      </c>
      <c r="AQ4">
        <v>54</v>
      </c>
      <c r="AR4"/>
      <c r="AS4" s="5" t="s">
        <v>19</v>
      </c>
      <c r="AT4">
        <v>74</v>
      </c>
      <c r="AU4"/>
      <c r="AV4" s="14" t="s">
        <v>64</v>
      </c>
      <c r="AW4" s="14" t="s">
        <v>76</v>
      </c>
      <c r="AX4" s="23" t="e" vm="2">
        <v>#VALUE!</v>
      </c>
      <c r="AZ4" s="5" t="s">
        <v>63</v>
      </c>
      <c r="BA4">
        <v>5.6</v>
      </c>
      <c r="BB4"/>
      <c r="BC4" s="5" t="s">
        <v>63</v>
      </c>
      <c r="BD4">
        <v>2344</v>
      </c>
      <c r="BE4"/>
      <c r="BF4" s="5" t="s">
        <v>21</v>
      </c>
      <c r="BG4">
        <v>70.7</v>
      </c>
      <c r="BH4"/>
      <c r="BI4" s="1" t="s">
        <v>51</v>
      </c>
    </row>
    <row r="5" spans="2:61" ht="16" x14ac:dyDescent="0.2">
      <c r="B5" s="3" t="s">
        <v>25</v>
      </c>
      <c r="C5" s="1">
        <v>4.8</v>
      </c>
      <c r="F5" s="3" t="s">
        <v>21</v>
      </c>
      <c r="G5" s="1">
        <v>61</v>
      </c>
      <c r="J5" s="3" t="s">
        <v>24</v>
      </c>
      <c r="K5" s="1">
        <v>91.3</v>
      </c>
      <c r="L5" s="1">
        <v>30</v>
      </c>
      <c r="O5" s="3" t="s">
        <v>22</v>
      </c>
      <c r="P5" s="1">
        <v>63.5</v>
      </c>
      <c r="Q5" s="1">
        <v>49</v>
      </c>
      <c r="R5" s="1">
        <v>0</v>
      </c>
      <c r="U5" s="3" t="s">
        <v>24</v>
      </c>
      <c r="V5" s="1">
        <v>47641</v>
      </c>
      <c r="W5" s="1">
        <v>271266</v>
      </c>
      <c r="AA5" s="3" t="s">
        <v>21</v>
      </c>
      <c r="AB5" s="1">
        <v>102.3</v>
      </c>
      <c r="AC5" s="1">
        <v>99.5</v>
      </c>
      <c r="AD5" s="1">
        <v>106.3</v>
      </c>
      <c r="AE5" s="1">
        <v>97.3</v>
      </c>
      <c r="AF5" s="1">
        <v>99.3</v>
      </c>
      <c r="AG5" s="1">
        <v>96.5</v>
      </c>
      <c r="AH5" s="1">
        <v>98.4</v>
      </c>
      <c r="AJ5" s="1" t="s">
        <v>21</v>
      </c>
      <c r="AK5" s="1" t="s">
        <v>57</v>
      </c>
      <c r="AP5" s="5" t="s">
        <v>63</v>
      </c>
      <c r="AQ5">
        <v>50</v>
      </c>
      <c r="AR5"/>
      <c r="AS5" s="5" t="s">
        <v>26</v>
      </c>
      <c r="AT5">
        <v>63</v>
      </c>
      <c r="AU5"/>
      <c r="AV5" s="14" t="s">
        <v>1</v>
      </c>
      <c r="AW5" s="14" t="s">
        <v>81</v>
      </c>
      <c r="AX5" s="22" t="e" vm="3">
        <f>_xlfn.IMAGE(BI7)</f>
        <v>#VALUE!</v>
      </c>
      <c r="AZ5" s="5" t="s">
        <v>20</v>
      </c>
      <c r="BA5">
        <v>5.3</v>
      </c>
      <c r="BB5"/>
      <c r="BC5" s="5" t="s">
        <v>25</v>
      </c>
      <c r="BD5">
        <v>2512</v>
      </c>
      <c r="BE5"/>
      <c r="BF5" s="5" t="s">
        <v>22</v>
      </c>
      <c r="BG5">
        <v>63.5</v>
      </c>
      <c r="BH5"/>
      <c r="BI5" s="1" t="s">
        <v>52</v>
      </c>
    </row>
    <row r="6" spans="2:61" ht="16" x14ac:dyDescent="0.2">
      <c r="B6" s="3" t="s">
        <v>23</v>
      </c>
      <c r="C6" s="1">
        <v>4.8</v>
      </c>
      <c r="F6" s="3" t="s">
        <v>22</v>
      </c>
      <c r="G6" s="1">
        <v>46</v>
      </c>
      <c r="J6" s="3" t="s">
        <v>27</v>
      </c>
      <c r="K6" s="1">
        <v>90.8</v>
      </c>
      <c r="L6" s="1">
        <v>28.9</v>
      </c>
      <c r="O6" s="3" t="s">
        <v>63</v>
      </c>
      <c r="P6" s="1">
        <v>59</v>
      </c>
      <c r="Q6" s="1">
        <v>50</v>
      </c>
      <c r="R6" s="1">
        <v>6</v>
      </c>
      <c r="U6" s="3" t="s">
        <v>19</v>
      </c>
      <c r="V6" s="1">
        <v>35980</v>
      </c>
      <c r="W6" s="1">
        <v>330646</v>
      </c>
      <c r="AA6" s="3" t="s">
        <v>22</v>
      </c>
      <c r="AB6" s="1">
        <v>91</v>
      </c>
      <c r="AC6" s="1">
        <v>98.1</v>
      </c>
      <c r="AD6" s="1">
        <v>78.2</v>
      </c>
      <c r="AE6" s="1">
        <v>85.5</v>
      </c>
      <c r="AF6" s="1">
        <v>93.5</v>
      </c>
      <c r="AG6" s="1">
        <v>100.3</v>
      </c>
      <c r="AH6" s="1">
        <v>97.3</v>
      </c>
      <c r="AJ6" s="1" t="s">
        <v>22</v>
      </c>
      <c r="AK6" s="1" t="s">
        <v>58</v>
      </c>
      <c r="AP6" s="5" t="s">
        <v>22</v>
      </c>
      <c r="AQ6">
        <v>49</v>
      </c>
      <c r="AR6"/>
      <c r="AS6" s="5" t="s">
        <v>24</v>
      </c>
      <c r="AT6">
        <v>46</v>
      </c>
      <c r="AU6"/>
      <c r="AV6" s="14" t="s">
        <v>89</v>
      </c>
      <c r="AW6" s="14" t="s">
        <v>81</v>
      </c>
      <c r="AX6" s="22" t="e" vm="4">
        <f>_xlfn.IMAGE(BI4)</f>
        <v>#VALUE!</v>
      </c>
      <c r="AZ6" s="5" t="s">
        <v>25</v>
      </c>
      <c r="BA6">
        <v>4.8</v>
      </c>
      <c r="BB6"/>
      <c r="BC6" s="5" t="s">
        <v>26</v>
      </c>
      <c r="BD6">
        <v>3185</v>
      </c>
      <c r="BE6"/>
      <c r="BF6" s="5" t="s">
        <v>20</v>
      </c>
      <c r="BG6">
        <v>59.4</v>
      </c>
      <c r="BH6"/>
      <c r="BI6" s="1" t="s">
        <v>53</v>
      </c>
    </row>
    <row r="7" spans="2:61" ht="16" x14ac:dyDescent="0.2">
      <c r="B7" s="3" t="s">
        <v>19</v>
      </c>
      <c r="C7" s="1">
        <v>4.5999999999999996</v>
      </c>
      <c r="F7" s="3" t="s">
        <v>23</v>
      </c>
      <c r="G7" s="1">
        <v>43</v>
      </c>
      <c r="J7" s="3" t="s">
        <v>25</v>
      </c>
      <c r="K7" s="1">
        <v>90.3</v>
      </c>
      <c r="L7" s="1">
        <v>40.700000000000003</v>
      </c>
      <c r="O7" s="3" t="s">
        <v>23</v>
      </c>
      <c r="P7" s="1">
        <v>51.1</v>
      </c>
      <c r="Q7" s="1">
        <v>38</v>
      </c>
      <c r="R7" s="1">
        <v>22</v>
      </c>
      <c r="U7" s="3" t="s">
        <v>23</v>
      </c>
      <c r="V7" s="1">
        <v>53612</v>
      </c>
      <c r="W7" s="1">
        <v>392574</v>
      </c>
      <c r="AA7" s="3" t="s">
        <v>23</v>
      </c>
      <c r="AB7" s="1">
        <v>90.8</v>
      </c>
      <c r="AC7" s="1">
        <v>98</v>
      </c>
      <c r="AD7" s="1">
        <v>79.8</v>
      </c>
      <c r="AE7" s="1">
        <v>88.6</v>
      </c>
      <c r="AF7" s="1">
        <v>103</v>
      </c>
      <c r="AG7" s="1">
        <v>95</v>
      </c>
      <c r="AH7" s="1">
        <v>96.8</v>
      </c>
      <c r="AJ7" s="1" t="s">
        <v>23</v>
      </c>
      <c r="AK7" s="1" t="s">
        <v>59</v>
      </c>
      <c r="AP7" s="5" t="s">
        <v>25</v>
      </c>
      <c r="AQ7">
        <v>46</v>
      </c>
      <c r="AR7"/>
      <c r="AS7" s="5" t="s">
        <v>25</v>
      </c>
      <c r="AT7">
        <v>30</v>
      </c>
      <c r="AU7"/>
      <c r="AV7" s="14" t="s">
        <v>50</v>
      </c>
      <c r="AW7" s="14" t="s">
        <v>77</v>
      </c>
      <c r="AX7" s="22" t="e" vm="5">
        <v>#VALUE!</v>
      </c>
      <c r="AY7" s="8"/>
      <c r="AZ7" s="5" t="s">
        <v>23</v>
      </c>
      <c r="BA7">
        <v>4.8</v>
      </c>
      <c r="BB7"/>
      <c r="BC7" s="5" t="s">
        <v>24</v>
      </c>
      <c r="BD7">
        <v>3200</v>
      </c>
      <c r="BE7"/>
      <c r="BF7" s="5" t="s">
        <v>63</v>
      </c>
      <c r="BG7">
        <v>59</v>
      </c>
      <c r="BH7"/>
      <c r="BI7" s="1" t="s">
        <v>62</v>
      </c>
    </row>
    <row r="8" spans="2:61" ht="16" x14ac:dyDescent="0.2">
      <c r="B8" s="3" t="s">
        <v>26</v>
      </c>
      <c r="C8" s="1">
        <v>4.3</v>
      </c>
      <c r="F8" s="3" t="s">
        <v>24</v>
      </c>
      <c r="G8" s="1">
        <v>30</v>
      </c>
      <c r="J8" s="3" t="s">
        <v>23</v>
      </c>
      <c r="K8" s="1">
        <v>89.7</v>
      </c>
      <c r="L8" s="1">
        <v>35.5</v>
      </c>
      <c r="O8" s="3" t="s">
        <v>27</v>
      </c>
      <c r="P8" s="1">
        <v>50.7</v>
      </c>
      <c r="Q8" s="1">
        <v>39</v>
      </c>
      <c r="R8" s="1">
        <v>26</v>
      </c>
      <c r="U8" s="3" t="s">
        <v>22</v>
      </c>
      <c r="V8" s="1">
        <v>42850</v>
      </c>
      <c r="W8" s="1">
        <v>429976</v>
      </c>
      <c r="AA8" s="3" t="s">
        <v>24</v>
      </c>
      <c r="AB8" s="1">
        <v>92.7</v>
      </c>
      <c r="AC8" s="1">
        <v>98.8</v>
      </c>
      <c r="AD8" s="1">
        <v>77.099999999999994</v>
      </c>
      <c r="AE8" s="1">
        <v>101.1</v>
      </c>
      <c r="AF8" s="1">
        <v>96.7</v>
      </c>
      <c r="AG8" s="1">
        <v>93.3</v>
      </c>
      <c r="AH8" s="1">
        <v>93.1</v>
      </c>
      <c r="AJ8" s="1" t="s">
        <v>24</v>
      </c>
      <c r="AK8" s="1" t="s">
        <v>60</v>
      </c>
      <c r="AP8" s="5" t="s">
        <v>26</v>
      </c>
      <c r="AQ8">
        <v>41</v>
      </c>
      <c r="AR8"/>
      <c r="AS8" s="5" t="s">
        <v>27</v>
      </c>
      <c r="AT8">
        <v>26</v>
      </c>
      <c r="AU8"/>
      <c r="AV8" s="14" t="s">
        <v>80</v>
      </c>
      <c r="AW8" s="14" t="s">
        <v>78</v>
      </c>
      <c r="AX8" s="22" t="e" vm="6">
        <f>_xlfn.IMAGE(BI8)</f>
        <v>#VALUE!</v>
      </c>
      <c r="AZ8" s="5" t="s">
        <v>19</v>
      </c>
      <c r="BA8">
        <v>4.5999999999999996</v>
      </c>
      <c r="BB8"/>
      <c r="BC8" s="5" t="s">
        <v>23</v>
      </c>
      <c r="BD8">
        <v>3545</v>
      </c>
      <c r="BE8"/>
      <c r="BF8" s="5" t="s">
        <v>25</v>
      </c>
      <c r="BG8">
        <v>52.7</v>
      </c>
      <c r="BH8"/>
      <c r="BI8" s="1" t="s">
        <v>75</v>
      </c>
    </row>
    <row r="9" spans="2:61" ht="16" x14ac:dyDescent="0.2">
      <c r="B9" s="3" t="s">
        <v>24</v>
      </c>
      <c r="C9" s="1">
        <v>3.9</v>
      </c>
      <c r="F9" s="3" t="s">
        <v>25</v>
      </c>
      <c r="G9" s="1">
        <v>40</v>
      </c>
      <c r="J9" s="3" t="s">
        <v>21</v>
      </c>
      <c r="K9" s="1">
        <v>88.5</v>
      </c>
      <c r="L9" s="1">
        <v>30.5</v>
      </c>
      <c r="O9" s="3" t="s">
        <v>25</v>
      </c>
      <c r="P9" s="1">
        <v>52.7</v>
      </c>
      <c r="Q9" s="1">
        <v>46</v>
      </c>
      <c r="R9" s="1">
        <v>30</v>
      </c>
      <c r="U9" s="3" t="s">
        <v>27</v>
      </c>
      <c r="V9" s="1">
        <v>36104</v>
      </c>
      <c r="W9" s="1">
        <v>432726</v>
      </c>
      <c r="AA9" s="3" t="s">
        <v>25</v>
      </c>
      <c r="AB9" s="1">
        <v>114.1</v>
      </c>
      <c r="AC9" s="1">
        <v>102.6</v>
      </c>
      <c r="AD9" s="1">
        <v>135.80000000000001</v>
      </c>
      <c r="AE9" s="1">
        <v>108.3</v>
      </c>
      <c r="AF9" s="1">
        <v>104.7</v>
      </c>
      <c r="AG9" s="1">
        <v>99.3</v>
      </c>
      <c r="AH9" s="1">
        <v>107.1</v>
      </c>
      <c r="AJ9" s="1" t="s">
        <v>25</v>
      </c>
      <c r="AK9" s="1" t="s">
        <v>79</v>
      </c>
      <c r="AM9" s="1" t="str">
        <f>IF(IFERROR(VLOOKUP(#REF!,Analytics!$AV$3:$AX$12,2,FALSE),"")=0,"",(IFERROR(VLOOKUP(#REF!,Analytics!$AV$3:$AX$12,2,FALSE),"")))</f>
        <v/>
      </c>
      <c r="AN9" s="1" t="str">
        <f>IFERROR(VLOOKUP($AM$9,data[#All],20,FALSE),"")</f>
        <v/>
      </c>
      <c r="AO9" s="1" t="str">
        <f>IFERROR(VLOOKUP($AM$9,data[#All],19,FALSE),"")</f>
        <v/>
      </c>
      <c r="AP9" s="5" t="s">
        <v>27</v>
      </c>
      <c r="AQ9">
        <v>39</v>
      </c>
      <c r="AR9"/>
      <c r="AS9" s="5" t="s">
        <v>23</v>
      </c>
      <c r="AT9">
        <v>22</v>
      </c>
      <c r="AU9"/>
      <c r="AV9" s="14" t="s">
        <v>82</v>
      </c>
      <c r="AW9" s="14" t="s">
        <v>81</v>
      </c>
      <c r="AX9" s="22" t="e" vm="7">
        <f>_xlfn.IMAGE(BI6)</f>
        <v>#VALUE!</v>
      </c>
      <c r="AZ9" s="5" t="s">
        <v>26</v>
      </c>
      <c r="BA9">
        <v>4.3</v>
      </c>
      <c r="BB9"/>
      <c r="BC9" s="5" t="s">
        <v>21</v>
      </c>
      <c r="BD9">
        <v>3922</v>
      </c>
      <c r="BE9"/>
      <c r="BF9" s="5" t="s">
        <v>23</v>
      </c>
      <c r="BG9">
        <v>51.1</v>
      </c>
      <c r="BH9"/>
      <c r="BI9" s="1" t="s">
        <v>86</v>
      </c>
    </row>
    <row r="10" spans="2:61" ht="16" x14ac:dyDescent="0.2">
      <c r="B10" s="3" t="s">
        <v>27</v>
      </c>
      <c r="C10" s="1">
        <v>3.8</v>
      </c>
      <c r="F10" s="3" t="s">
        <v>26</v>
      </c>
      <c r="G10" s="1">
        <v>55</v>
      </c>
      <c r="J10" s="3" t="s">
        <v>22</v>
      </c>
      <c r="K10" s="1">
        <v>87.9</v>
      </c>
      <c r="L10" s="1">
        <v>32.200000000000003</v>
      </c>
      <c r="O10" s="3" t="s">
        <v>24</v>
      </c>
      <c r="P10" s="1">
        <v>44.4</v>
      </c>
      <c r="Q10" s="1">
        <v>33</v>
      </c>
      <c r="R10" s="1">
        <v>46</v>
      </c>
      <c r="U10" s="3" t="s">
        <v>26</v>
      </c>
      <c r="V10" s="1">
        <v>70339</v>
      </c>
      <c r="W10" s="1">
        <v>545576</v>
      </c>
      <c r="AA10" s="3" t="s">
        <v>26</v>
      </c>
      <c r="AB10" s="1">
        <v>125.1</v>
      </c>
      <c r="AC10" s="1">
        <v>103.2</v>
      </c>
      <c r="AD10" s="1">
        <v>176</v>
      </c>
      <c r="AE10" s="1">
        <v>103.1</v>
      </c>
      <c r="AF10" s="1">
        <v>106</v>
      </c>
      <c r="AG10" s="1">
        <v>106.4</v>
      </c>
      <c r="AH10" s="1">
        <v>108.8</v>
      </c>
      <c r="AJ10" s="1" t="s">
        <v>26</v>
      </c>
      <c r="AK10" s="1" t="s">
        <v>56</v>
      </c>
      <c r="AP10" s="5" t="s">
        <v>23</v>
      </c>
      <c r="AQ10">
        <v>38</v>
      </c>
      <c r="AR10"/>
      <c r="AS10" s="5" t="s">
        <v>63</v>
      </c>
      <c r="AT10">
        <v>6</v>
      </c>
      <c r="AU10"/>
      <c r="AV10" s="14" t="s">
        <v>84</v>
      </c>
      <c r="AW10" s="14" t="s">
        <v>85</v>
      </c>
      <c r="AX10" s="22" t="e" vm="8">
        <f>_xlfn.IMAGE(BI9)</f>
        <v>#VALUE!</v>
      </c>
      <c r="AZ10" s="5" t="s">
        <v>24</v>
      </c>
      <c r="BA10">
        <v>3.9</v>
      </c>
      <c r="BB10"/>
      <c r="BC10" s="5" t="s">
        <v>27</v>
      </c>
      <c r="BD10">
        <v>4009</v>
      </c>
      <c r="BE10"/>
      <c r="BF10" s="5" t="s">
        <v>27</v>
      </c>
      <c r="BG10">
        <v>50.7</v>
      </c>
      <c r="BH10"/>
      <c r="BI10" s="1" t="s">
        <v>88</v>
      </c>
    </row>
    <row r="11" spans="2:61" ht="16" x14ac:dyDescent="0.2">
      <c r="B11" s="3" t="s">
        <v>21</v>
      </c>
      <c r="C11" s="1">
        <v>3.2</v>
      </c>
      <c r="F11" s="3" t="s">
        <v>27</v>
      </c>
      <c r="G11" s="1">
        <v>39</v>
      </c>
      <c r="J11" s="3" t="s">
        <v>26</v>
      </c>
      <c r="K11" s="1">
        <v>87.2</v>
      </c>
      <c r="L11" s="1">
        <v>37.5</v>
      </c>
      <c r="O11" s="3" t="s">
        <v>26</v>
      </c>
      <c r="P11" s="1">
        <v>47.7</v>
      </c>
      <c r="Q11" s="1">
        <v>41</v>
      </c>
      <c r="R11" s="1">
        <v>63</v>
      </c>
      <c r="U11" s="3" t="s">
        <v>21</v>
      </c>
      <c r="V11" s="1">
        <v>83368</v>
      </c>
      <c r="W11" s="1">
        <v>769112</v>
      </c>
      <c r="AA11" s="3" t="s">
        <v>27</v>
      </c>
      <c r="AB11" s="1">
        <v>94</v>
      </c>
      <c r="AC11" s="1">
        <v>101.4</v>
      </c>
      <c r="AD11" s="1">
        <v>81.2</v>
      </c>
      <c r="AE11" s="1">
        <v>99.2</v>
      </c>
      <c r="AF11" s="1">
        <v>100.4</v>
      </c>
      <c r="AG11" s="1">
        <v>97.9</v>
      </c>
      <c r="AH11" s="1">
        <v>99.5</v>
      </c>
      <c r="AJ11" s="1" t="s">
        <v>27</v>
      </c>
      <c r="AK11" s="1" t="s">
        <v>61</v>
      </c>
      <c r="AP11" s="5" t="s">
        <v>24</v>
      </c>
      <c r="AQ11">
        <v>33</v>
      </c>
      <c r="AR11"/>
      <c r="AS11" s="5" t="s">
        <v>21</v>
      </c>
      <c r="AT11">
        <v>0</v>
      </c>
      <c r="AU11"/>
      <c r="AV11" s="14" t="s">
        <v>87</v>
      </c>
      <c r="AW11" s="14" t="s">
        <v>81</v>
      </c>
      <c r="AX11" s="22" t="e" vm="9">
        <f>_xlfn.IMAGE(BI10)</f>
        <v>#VALUE!</v>
      </c>
      <c r="AZ11" s="5" t="s">
        <v>27</v>
      </c>
      <c r="BA11">
        <v>3.8</v>
      </c>
      <c r="BB11"/>
      <c r="BC11" s="5" t="s">
        <v>22</v>
      </c>
      <c r="BD11">
        <v>4415</v>
      </c>
      <c r="BE11"/>
      <c r="BF11" s="5" t="s">
        <v>26</v>
      </c>
      <c r="BG11">
        <v>47.7</v>
      </c>
      <c r="BH11"/>
    </row>
    <row r="12" spans="2:61" ht="16" x14ac:dyDescent="0.2">
      <c r="B12" s="3" t="s">
        <v>22</v>
      </c>
      <c r="C12" s="1">
        <v>3.1</v>
      </c>
      <c r="F12" s="3" t="s">
        <v>63</v>
      </c>
      <c r="G12" s="1">
        <v>21</v>
      </c>
      <c r="J12" s="3" t="s">
        <v>20</v>
      </c>
      <c r="K12" s="1">
        <v>83.9</v>
      </c>
      <c r="L12" s="1">
        <v>34.700000000000003</v>
      </c>
      <c r="O12" s="3" t="s">
        <v>19</v>
      </c>
      <c r="P12" s="1">
        <v>26.6</v>
      </c>
      <c r="Q12" s="1">
        <v>22</v>
      </c>
      <c r="R12" s="1">
        <v>74</v>
      </c>
      <c r="U12" s="3" t="s">
        <v>20</v>
      </c>
      <c r="V12" s="1">
        <v>174026</v>
      </c>
      <c r="W12" s="1">
        <v>1684108</v>
      </c>
      <c r="AA12" s="3" t="s">
        <v>63</v>
      </c>
      <c r="AB12" s="1">
        <v>115</v>
      </c>
      <c r="AC12" s="1">
        <v>102</v>
      </c>
      <c r="AD12" s="1">
        <v>109</v>
      </c>
      <c r="AE12" s="1">
        <v>120</v>
      </c>
      <c r="AF12" s="1">
        <v>113</v>
      </c>
      <c r="AG12" s="1">
        <v>108.1</v>
      </c>
      <c r="AH12" s="1">
        <v>130</v>
      </c>
      <c r="AJ12" s="1" t="s">
        <v>63</v>
      </c>
      <c r="AK12" s="1" t="s">
        <v>83</v>
      </c>
      <c r="AM12" s="1" t="str">
        <f>IF(IFERROR(VLOOKUP(Dashboard!$AN$31,Analytics!$AV$3:$AX$12,2,FALSE),"")=0,"",(IFERROR(VLOOKUP(Dashboard!$AN$31,Analytics!$AV$3:$AX$12,2,FALSE),"")))</f>
        <v>NEW HAMPSHIRE</v>
      </c>
      <c r="AN12" s="1" t="e" vm="1">
        <f>IFERROR(VLOOKUP($AM$12,data[#All],20,FALSE),"")</f>
        <v>#VALUE!</v>
      </c>
      <c r="AO12" s="1" t="str">
        <f>IFERROR(VLOOKUP($AM$12,data[#All],19,FALSE),"")</f>
        <v>1)	 New Hampshire's tax-free status extends beyond electronics, attracting shoppers seeking savings.
2) 	The White Mountains offer year-round outdoor adventures, captivating visitors with breathtaking views.
3) 	Known for its "Live Free or Die" motto, New Hampshire embodies independence and political significance in American history.</v>
      </c>
      <c r="AP12" s="5" t="s">
        <v>20</v>
      </c>
      <c r="AQ12">
        <v>23</v>
      </c>
      <c r="AR12"/>
      <c r="AS12" s="5" t="s">
        <v>22</v>
      </c>
      <c r="AT12">
        <v>0</v>
      </c>
      <c r="AU12"/>
      <c r="AZ12" s="5" t="s">
        <v>21</v>
      </c>
      <c r="BA12">
        <v>3.2</v>
      </c>
      <c r="BB12"/>
      <c r="BC12" s="5" t="s">
        <v>20</v>
      </c>
      <c r="BD12">
        <v>4720</v>
      </c>
      <c r="BE12"/>
      <c r="BF12" s="5" t="s">
        <v>24</v>
      </c>
      <c r="BG12">
        <v>44.4</v>
      </c>
      <c r="BH12"/>
    </row>
    <row r="13" spans="2:61" ht="16" x14ac:dyDescent="0.2">
      <c r="U13" s="3" t="s">
        <v>29</v>
      </c>
      <c r="V13" s="1">
        <v>563273</v>
      </c>
      <c r="W13" s="1">
        <v>5063931</v>
      </c>
      <c r="AA13" s="3" t="s">
        <v>29</v>
      </c>
      <c r="AB13" s="1">
        <v>1084.7</v>
      </c>
      <c r="AC13" s="1">
        <v>1039.0999999999999</v>
      </c>
      <c r="AD13" s="1">
        <v>1164.7</v>
      </c>
      <c r="AE13" s="1">
        <v>1087.8000000000002</v>
      </c>
      <c r="AF13" s="1">
        <v>1057.5</v>
      </c>
      <c r="AG13" s="1">
        <v>1053.3999999999999</v>
      </c>
      <c r="AH13" s="1">
        <v>1061.5</v>
      </c>
      <c r="AP13" s="5" t="s">
        <v>19</v>
      </c>
      <c r="AQ13">
        <v>22</v>
      </c>
      <c r="AR13"/>
      <c r="AS13" s="5" t="s">
        <v>20</v>
      </c>
      <c r="AT13">
        <v>0</v>
      </c>
      <c r="AU13"/>
      <c r="AZ13" s="5" t="s">
        <v>22</v>
      </c>
      <c r="BA13">
        <v>3.1</v>
      </c>
      <c r="BB13"/>
      <c r="BC13" s="5" t="s">
        <v>19</v>
      </c>
      <c r="BD13">
        <v>5358.8959999999997</v>
      </c>
      <c r="BE13"/>
      <c r="BF13" s="5" t="s">
        <v>19</v>
      </c>
      <c r="BG13">
        <v>26.6</v>
      </c>
      <c r="BH13"/>
    </row>
    <row r="14" spans="2:61" ht="16" x14ac:dyDescent="0.2">
      <c r="AP14" s="5" t="s">
        <v>29</v>
      </c>
      <c r="AQ14">
        <v>395</v>
      </c>
      <c r="AR14"/>
      <c r="AS14" s="5" t="s">
        <v>29</v>
      </c>
      <c r="AT14">
        <v>267</v>
      </c>
      <c r="AU14"/>
      <c r="AZ14" s="5" t="s">
        <v>29</v>
      </c>
      <c r="BA14">
        <v>43.4</v>
      </c>
      <c r="BB14"/>
      <c r="BC14" s="5" t="s">
        <v>29</v>
      </c>
      <c r="BD14">
        <v>37210.896000000001</v>
      </c>
      <c r="BE14"/>
      <c r="BF14" s="5" t="s">
        <v>29</v>
      </c>
      <c r="BG14">
        <v>525.79999999999995</v>
      </c>
      <c r="BH14"/>
    </row>
    <row r="15" spans="2:61" ht="16" x14ac:dyDescent="0.2">
      <c r="B15" s="4" t="s">
        <v>28</v>
      </c>
      <c r="C15" t="s">
        <v>47</v>
      </c>
      <c r="D15" t="s">
        <v>93</v>
      </c>
      <c r="E15" t="s">
        <v>49</v>
      </c>
      <c r="F15" t="s">
        <v>48</v>
      </c>
      <c r="G15" t="s">
        <v>54</v>
      </c>
      <c r="H15" t="s">
        <v>92</v>
      </c>
      <c r="AP15"/>
      <c r="AQ15"/>
      <c r="AR15"/>
      <c r="AS15"/>
      <c r="AT15"/>
      <c r="AU15"/>
      <c r="AZ15"/>
      <c r="BA15"/>
      <c r="BB15"/>
      <c r="BC15"/>
      <c r="BD15"/>
      <c r="BE15"/>
      <c r="BF15"/>
      <c r="BG15"/>
      <c r="BH15"/>
    </row>
    <row r="16" spans="2:61" ht="16" x14ac:dyDescent="0.2">
      <c r="B16" s="5" t="s">
        <v>19</v>
      </c>
      <c r="C16">
        <v>4.5999999999999996</v>
      </c>
      <c r="D16" s="6">
        <v>93.1</v>
      </c>
      <c r="E16" s="7">
        <v>26.6</v>
      </c>
      <c r="F16" s="6">
        <v>5358.8959999999997</v>
      </c>
      <c r="G16">
        <v>125.2</v>
      </c>
      <c r="H16">
        <v>13</v>
      </c>
      <c r="AP16"/>
      <c r="AQ16"/>
      <c r="AR16"/>
      <c r="AS16"/>
      <c r="AT16"/>
      <c r="AU16"/>
      <c r="AZ16"/>
      <c r="BA16"/>
      <c r="BB16"/>
      <c r="BC16"/>
      <c r="BD16"/>
      <c r="BE16"/>
      <c r="BF16"/>
      <c r="BG16"/>
      <c r="BH16"/>
    </row>
    <row r="17" spans="2:60" ht="16" x14ac:dyDescent="0.2">
      <c r="B17" s="5" t="s">
        <v>20</v>
      </c>
      <c r="C17">
        <v>5.3</v>
      </c>
      <c r="D17" s="6">
        <v>83.9</v>
      </c>
      <c r="E17" s="7">
        <v>59.4</v>
      </c>
      <c r="F17" s="6">
        <v>4720</v>
      </c>
      <c r="G17">
        <v>134.5</v>
      </c>
      <c r="H17">
        <v>54</v>
      </c>
      <c r="AP17"/>
      <c r="AQ17"/>
      <c r="AR17"/>
      <c r="AS17"/>
      <c r="AT17"/>
      <c r="AU17"/>
      <c r="AZ17"/>
      <c r="BA17"/>
      <c r="BB17"/>
      <c r="BC17"/>
      <c r="BD17"/>
      <c r="BE17"/>
      <c r="BF17"/>
      <c r="BG17"/>
      <c r="BH17"/>
    </row>
    <row r="18" spans="2:60" ht="16" x14ac:dyDescent="0.2">
      <c r="B18" s="5" t="s">
        <v>21</v>
      </c>
      <c r="C18">
        <v>3.2</v>
      </c>
      <c r="D18" s="6">
        <v>88.5</v>
      </c>
      <c r="E18" s="7">
        <v>70.7</v>
      </c>
      <c r="F18" s="6">
        <v>3922</v>
      </c>
      <c r="G18">
        <v>102.3</v>
      </c>
      <c r="H18">
        <v>61</v>
      </c>
      <c r="AP18"/>
      <c r="AQ18"/>
      <c r="AR18"/>
      <c r="AS18"/>
      <c r="AT18"/>
      <c r="AU18"/>
      <c r="AZ18"/>
      <c r="BA18"/>
      <c r="BB18"/>
      <c r="BC18"/>
      <c r="BD18"/>
      <c r="BE18"/>
      <c r="BF18"/>
      <c r="BG18"/>
      <c r="BH18"/>
    </row>
    <row r="19" spans="2:60" ht="16" x14ac:dyDescent="0.2">
      <c r="B19" s="5" t="s">
        <v>22</v>
      </c>
      <c r="C19">
        <v>3.1</v>
      </c>
      <c r="D19" s="6">
        <v>87.9</v>
      </c>
      <c r="E19" s="7">
        <v>63.5</v>
      </c>
      <c r="F19" s="6">
        <v>4415</v>
      </c>
      <c r="G19">
        <v>91</v>
      </c>
      <c r="H19">
        <v>46</v>
      </c>
      <c r="AP19"/>
      <c r="AQ19"/>
      <c r="AR19"/>
      <c r="AS19"/>
      <c r="AT19"/>
      <c r="AU19"/>
      <c r="AZ19"/>
      <c r="BA19"/>
      <c r="BB19"/>
      <c r="BC19"/>
      <c r="BD19"/>
      <c r="BE19"/>
      <c r="BF19"/>
      <c r="BG19"/>
      <c r="BH19"/>
    </row>
    <row r="20" spans="2:60" ht="16" x14ac:dyDescent="0.2">
      <c r="B20" s="5" t="s">
        <v>23</v>
      </c>
      <c r="C20">
        <v>4.8</v>
      </c>
      <c r="D20" s="6">
        <v>89.7</v>
      </c>
      <c r="E20" s="7">
        <v>51.1</v>
      </c>
      <c r="F20" s="6">
        <v>3545</v>
      </c>
      <c r="G20">
        <v>90.8</v>
      </c>
      <c r="H20">
        <v>43</v>
      </c>
      <c r="AP20"/>
      <c r="AQ20"/>
      <c r="AR20"/>
      <c r="AS20"/>
      <c r="AT20"/>
      <c r="AU20"/>
      <c r="AZ20"/>
      <c r="BA20"/>
      <c r="BB20"/>
      <c r="BC20"/>
      <c r="BD20"/>
      <c r="BE20"/>
      <c r="BF20"/>
      <c r="BG20"/>
      <c r="BH20"/>
    </row>
    <row r="21" spans="2:60" ht="16" x14ac:dyDescent="0.2">
      <c r="B21" s="5" t="s">
        <v>24</v>
      </c>
      <c r="C21">
        <v>3.9</v>
      </c>
      <c r="D21" s="6">
        <v>91.3</v>
      </c>
      <c r="E21" s="7">
        <v>44.4</v>
      </c>
      <c r="F21" s="6">
        <v>3200</v>
      </c>
      <c r="G21">
        <v>92.7</v>
      </c>
      <c r="H21">
        <v>30</v>
      </c>
    </row>
    <row r="22" spans="2:60" ht="16" x14ac:dyDescent="0.2">
      <c r="B22" s="5" t="s">
        <v>25</v>
      </c>
      <c r="C22">
        <v>4.8</v>
      </c>
      <c r="D22" s="6">
        <v>90.3</v>
      </c>
      <c r="E22" s="7">
        <v>52.7</v>
      </c>
      <c r="F22" s="6">
        <v>2512</v>
      </c>
      <c r="G22">
        <v>114.1</v>
      </c>
      <c r="H22">
        <v>40</v>
      </c>
    </row>
    <row r="23" spans="2:60" ht="16" x14ac:dyDescent="0.2">
      <c r="B23" s="5" t="s">
        <v>26</v>
      </c>
      <c r="C23">
        <v>4.3</v>
      </c>
      <c r="D23" s="6">
        <v>87.2</v>
      </c>
      <c r="E23" s="7">
        <v>47.7</v>
      </c>
      <c r="F23" s="6">
        <v>3185</v>
      </c>
      <c r="G23">
        <v>125.1</v>
      </c>
      <c r="H23">
        <v>55</v>
      </c>
    </row>
    <row r="24" spans="2:60" ht="16" x14ac:dyDescent="0.2">
      <c r="B24" s="5" t="s">
        <v>27</v>
      </c>
      <c r="C24">
        <v>3.8</v>
      </c>
      <c r="D24" s="6">
        <v>90.8</v>
      </c>
      <c r="E24" s="7">
        <v>50.7</v>
      </c>
      <c r="F24" s="6">
        <v>4009</v>
      </c>
      <c r="G24">
        <v>94</v>
      </c>
      <c r="H24">
        <v>39</v>
      </c>
    </row>
    <row r="25" spans="2:60" ht="16" x14ac:dyDescent="0.2">
      <c r="B25" s="5" t="s">
        <v>63</v>
      </c>
      <c r="C25">
        <v>5.6</v>
      </c>
      <c r="D25" s="6">
        <v>95.2</v>
      </c>
      <c r="E25" s="7">
        <v>59</v>
      </c>
      <c r="F25" s="6">
        <v>2344</v>
      </c>
      <c r="G25">
        <v>115</v>
      </c>
      <c r="H25">
        <v>21</v>
      </c>
    </row>
    <row r="26" spans="2:60" ht="16" x14ac:dyDescent="0.2">
      <c r="B26" s="5" t="s">
        <v>29</v>
      </c>
      <c r="C26">
        <v>43.4</v>
      </c>
      <c r="D26" s="6">
        <v>897.9</v>
      </c>
      <c r="E26" s="7">
        <v>525.79999999999995</v>
      </c>
      <c r="F26" s="6">
        <v>37210.896000000001</v>
      </c>
      <c r="G26">
        <v>1084.7</v>
      </c>
      <c r="H26">
        <v>402</v>
      </c>
    </row>
    <row r="27" spans="2:60" ht="16" x14ac:dyDescent="0.2">
      <c r="B27"/>
      <c r="C27"/>
      <c r="D27"/>
    </row>
    <row r="28" spans="2:60" ht="16" x14ac:dyDescent="0.2">
      <c r="B28"/>
      <c r="C28"/>
      <c r="D28"/>
    </row>
    <row r="29" spans="2:60" ht="16" x14ac:dyDescent="0.2">
      <c r="B29" s="5"/>
      <c r="C29"/>
      <c r="D29"/>
    </row>
    <row r="30" spans="2:60" ht="17" x14ac:dyDescent="0.2">
      <c r="B30" s="9"/>
      <c r="C30"/>
      <c r="D30"/>
    </row>
    <row r="31" spans="2:60" ht="16" x14ac:dyDescent="0.2">
      <c r="B31"/>
      <c r="C31"/>
      <c r="D31"/>
    </row>
    <row r="32" spans="2:60" ht="16" x14ac:dyDescent="0.2">
      <c r="B32"/>
      <c r="C32"/>
      <c r="D3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43CF8-547E-824C-A346-36F3D3DFF95B}">
  <sheetPr codeName="Sheet8"/>
  <dimension ref="A1:T11"/>
  <sheetViews>
    <sheetView workbookViewId="0">
      <pane xSplit="1" topLeftCell="O1" activePane="topRight" state="frozen"/>
      <selection pane="topRight" activeCell="E15" sqref="E15"/>
    </sheetView>
  </sheetViews>
  <sheetFormatPr baseColWidth="10" defaultColWidth="11.140625" defaultRowHeight="35.25" customHeight="1" x14ac:dyDescent="0.2"/>
  <cols>
    <col min="1" max="1" width="17.28515625" style="1" customWidth="1"/>
    <col min="2" max="2" width="27.85546875" style="1" customWidth="1"/>
    <col min="3" max="3" width="22.7109375" style="1" customWidth="1"/>
    <col min="4" max="4" width="24.7109375" style="1" customWidth="1"/>
    <col min="5" max="5" width="23.85546875" style="1" customWidth="1"/>
    <col min="6" max="18" width="22.7109375" style="1" customWidth="1"/>
    <col min="19" max="19" width="56.7109375" style="1" customWidth="1"/>
    <col min="20" max="20" width="10.42578125" style="1" customWidth="1"/>
    <col min="21" max="16384" width="11.140625" style="1"/>
  </cols>
  <sheetData>
    <row r="1" spans="1:20" ht="35.25" customHeight="1" x14ac:dyDescent="0.2">
      <c r="A1" s="1" t="s">
        <v>0</v>
      </c>
      <c r="B1" s="1" t="s">
        <v>1</v>
      </c>
      <c r="C1" s="1" t="s">
        <v>80</v>
      </c>
      <c r="D1" s="1" t="s">
        <v>2</v>
      </c>
      <c r="E1" s="1" t="s">
        <v>3</v>
      </c>
      <c r="F1" s="1" t="s">
        <v>4</v>
      </c>
      <c r="G1" s="1" t="s">
        <v>5</v>
      </c>
      <c r="H1" s="1" t="s">
        <v>6</v>
      </c>
      <c r="I1" s="1" t="s">
        <v>7</v>
      </c>
      <c r="J1" s="1" t="s">
        <v>8</v>
      </c>
      <c r="K1" s="1" t="s">
        <v>9</v>
      </c>
      <c r="L1" s="1" t="s">
        <v>10</v>
      </c>
      <c r="M1" s="1" t="s">
        <v>11</v>
      </c>
      <c r="N1" s="1" t="s">
        <v>12</v>
      </c>
      <c r="O1" s="1" t="s">
        <v>13</v>
      </c>
      <c r="P1" s="1" t="s">
        <v>14</v>
      </c>
      <c r="Q1" s="1" t="s">
        <v>15</v>
      </c>
      <c r="R1" s="1" t="s">
        <v>16</v>
      </c>
      <c r="S1" s="1" t="s">
        <v>17</v>
      </c>
      <c r="T1" s="1" t="s">
        <v>18</v>
      </c>
    </row>
    <row r="2" spans="1:20" ht="35.25" customHeight="1" x14ac:dyDescent="0.2">
      <c r="A2" s="1" t="s">
        <v>19</v>
      </c>
      <c r="B2" s="1">
        <v>4.5999999999999996</v>
      </c>
      <c r="C2" s="1">
        <v>13</v>
      </c>
      <c r="D2" s="1">
        <v>93.1</v>
      </c>
      <c r="E2" s="1">
        <v>30</v>
      </c>
      <c r="F2" s="1">
        <v>26.6</v>
      </c>
      <c r="G2" s="1">
        <v>22</v>
      </c>
      <c r="H2" s="1">
        <v>74</v>
      </c>
      <c r="I2" s="1">
        <v>5358.8959999999997</v>
      </c>
      <c r="J2" s="1">
        <v>35980</v>
      </c>
      <c r="K2" s="1">
        <v>330646</v>
      </c>
      <c r="L2" s="17">
        <v>125.2</v>
      </c>
      <c r="M2" s="17">
        <v>123.5</v>
      </c>
      <c r="N2" s="17">
        <v>122.5</v>
      </c>
      <c r="O2" s="17">
        <v>157.9</v>
      </c>
      <c r="P2" s="17">
        <v>115.3</v>
      </c>
      <c r="Q2" s="17">
        <v>148.1</v>
      </c>
      <c r="R2" s="17">
        <v>119.7</v>
      </c>
      <c r="S2" s="8" t="s">
        <v>74</v>
      </c>
      <c r="T2" s="1" t="e" vm="10">
        <v>#VALUE!</v>
      </c>
    </row>
    <row r="3" spans="1:20" ht="35.25" customHeight="1" x14ac:dyDescent="0.2">
      <c r="A3" s="1" t="s">
        <v>20</v>
      </c>
      <c r="B3" s="1">
        <v>5.3</v>
      </c>
      <c r="C3" s="1">
        <v>54</v>
      </c>
      <c r="D3" s="1">
        <v>83.9</v>
      </c>
      <c r="E3" s="1">
        <v>34.700000000000003</v>
      </c>
      <c r="F3" s="1">
        <v>59.4</v>
      </c>
      <c r="G3" s="1">
        <v>23</v>
      </c>
      <c r="H3" s="1">
        <v>0</v>
      </c>
      <c r="I3" s="1">
        <v>4720</v>
      </c>
      <c r="J3" s="1">
        <v>174026</v>
      </c>
      <c r="K3" s="1">
        <v>1684108</v>
      </c>
      <c r="L3" s="17">
        <v>134.5</v>
      </c>
      <c r="M3" s="17">
        <v>112</v>
      </c>
      <c r="N3" s="17">
        <v>198.8</v>
      </c>
      <c r="O3" s="17">
        <v>126.8</v>
      </c>
      <c r="P3" s="17">
        <v>125.6</v>
      </c>
      <c r="Q3" s="17">
        <v>108.5</v>
      </c>
      <c r="R3" s="17">
        <v>110.8</v>
      </c>
      <c r="S3" s="8" t="s">
        <v>55</v>
      </c>
      <c r="T3" s="1" t="e" vm="11">
        <v>#VALUE!</v>
      </c>
    </row>
    <row r="4" spans="1:20" ht="35.25" customHeight="1" x14ac:dyDescent="0.2">
      <c r="A4" s="1" t="s">
        <v>21</v>
      </c>
      <c r="B4" s="1">
        <v>3.2</v>
      </c>
      <c r="C4" s="1">
        <v>61</v>
      </c>
      <c r="D4" s="1">
        <v>88.5</v>
      </c>
      <c r="E4" s="1">
        <v>30.5</v>
      </c>
      <c r="F4" s="1">
        <v>70.7</v>
      </c>
      <c r="G4" s="1">
        <v>54</v>
      </c>
      <c r="H4" s="1">
        <v>0</v>
      </c>
      <c r="I4" s="1">
        <v>3922</v>
      </c>
      <c r="J4" s="1">
        <v>83368</v>
      </c>
      <c r="K4" s="1">
        <v>769112</v>
      </c>
      <c r="L4" s="17">
        <v>102.3</v>
      </c>
      <c r="M4" s="17">
        <v>99.5</v>
      </c>
      <c r="N4" s="17">
        <v>106.3</v>
      </c>
      <c r="O4" s="17">
        <v>97.3</v>
      </c>
      <c r="P4" s="17">
        <v>99.3</v>
      </c>
      <c r="Q4" s="17">
        <v>96.5</v>
      </c>
      <c r="R4" s="17">
        <v>98.4</v>
      </c>
      <c r="S4" s="8" t="s">
        <v>57</v>
      </c>
      <c r="T4" s="1" t="e" vm="12">
        <v>#VALUE!</v>
      </c>
    </row>
    <row r="5" spans="1:20" ht="35.25" customHeight="1" x14ac:dyDescent="0.2">
      <c r="A5" s="1" t="s">
        <v>22</v>
      </c>
      <c r="B5" s="1">
        <v>3.1</v>
      </c>
      <c r="C5" s="1">
        <v>46</v>
      </c>
      <c r="D5" s="1">
        <v>87.9</v>
      </c>
      <c r="E5" s="1">
        <v>32.200000000000003</v>
      </c>
      <c r="F5" s="1">
        <v>63.5</v>
      </c>
      <c r="G5" s="1">
        <v>49</v>
      </c>
      <c r="H5" s="1">
        <v>0</v>
      </c>
      <c r="I5" s="1">
        <v>4415</v>
      </c>
      <c r="J5" s="1">
        <v>42850</v>
      </c>
      <c r="K5" s="1">
        <v>429976</v>
      </c>
      <c r="L5" s="1">
        <v>91</v>
      </c>
      <c r="M5" s="17">
        <v>98.1</v>
      </c>
      <c r="N5" s="17">
        <v>78.2</v>
      </c>
      <c r="O5" s="17">
        <v>85.5</v>
      </c>
      <c r="P5" s="17">
        <v>93.5</v>
      </c>
      <c r="Q5" s="17">
        <v>100.3</v>
      </c>
      <c r="R5" s="17">
        <v>97.3</v>
      </c>
      <c r="S5" s="8" t="s">
        <v>58</v>
      </c>
      <c r="T5" s="1" t="e" vm="13">
        <v>#VALUE!</v>
      </c>
    </row>
    <row r="6" spans="1:20" ht="35.25" customHeight="1" x14ac:dyDescent="0.2">
      <c r="A6" s="1" t="s">
        <v>23</v>
      </c>
      <c r="B6" s="1">
        <v>4.8</v>
      </c>
      <c r="C6" s="1">
        <v>43</v>
      </c>
      <c r="D6" s="1">
        <v>89.7</v>
      </c>
      <c r="E6" s="1">
        <v>35.5</v>
      </c>
      <c r="F6" s="1">
        <v>51.1</v>
      </c>
      <c r="G6" s="1">
        <v>38</v>
      </c>
      <c r="H6" s="1">
        <v>22</v>
      </c>
      <c r="I6" s="1">
        <v>3545</v>
      </c>
      <c r="J6" s="1">
        <v>53612</v>
      </c>
      <c r="K6" s="1">
        <v>392574</v>
      </c>
      <c r="L6" s="17">
        <v>90.8</v>
      </c>
      <c r="M6" s="1">
        <v>98</v>
      </c>
      <c r="N6" s="17">
        <v>79.8</v>
      </c>
      <c r="O6" s="17">
        <v>88.6</v>
      </c>
      <c r="P6" s="17">
        <v>103</v>
      </c>
      <c r="Q6" s="17">
        <v>95</v>
      </c>
      <c r="R6" s="17">
        <v>96.8</v>
      </c>
      <c r="S6" s="8" t="s">
        <v>59</v>
      </c>
      <c r="T6" s="1" t="e" vm="14">
        <v>#VALUE!</v>
      </c>
    </row>
    <row r="7" spans="1:20" ht="35.25" customHeight="1" x14ac:dyDescent="0.2">
      <c r="A7" s="1" t="s">
        <v>24</v>
      </c>
      <c r="B7" s="1">
        <v>3.9</v>
      </c>
      <c r="C7" s="1">
        <v>30</v>
      </c>
      <c r="D7" s="1">
        <v>91.3</v>
      </c>
      <c r="E7" s="1">
        <v>30</v>
      </c>
      <c r="F7" s="1">
        <v>44.4</v>
      </c>
      <c r="G7" s="1">
        <v>33</v>
      </c>
      <c r="H7" s="1">
        <v>46</v>
      </c>
      <c r="I7" s="1">
        <v>3200</v>
      </c>
      <c r="J7" s="1">
        <v>47641</v>
      </c>
      <c r="K7" s="1">
        <v>271266</v>
      </c>
      <c r="L7" s="17">
        <v>92.7</v>
      </c>
      <c r="M7" s="17">
        <v>98.8</v>
      </c>
      <c r="N7" s="17">
        <v>77.099999999999994</v>
      </c>
      <c r="O7" s="17">
        <v>101.1</v>
      </c>
      <c r="P7" s="17">
        <v>96.7</v>
      </c>
      <c r="Q7" s="17">
        <v>93.3</v>
      </c>
      <c r="R7" s="17">
        <v>93.1</v>
      </c>
      <c r="S7" s="8" t="s">
        <v>60</v>
      </c>
      <c r="T7" s="1" t="e" vm="15">
        <v>#VALUE!</v>
      </c>
    </row>
    <row r="8" spans="1:20" ht="35.25" customHeight="1" x14ac:dyDescent="0.2">
      <c r="A8" s="1" t="s">
        <v>63</v>
      </c>
      <c r="B8" s="1">
        <v>5.6</v>
      </c>
      <c r="C8" s="1">
        <v>21</v>
      </c>
      <c r="D8" s="1">
        <v>95.2</v>
      </c>
      <c r="E8" s="1">
        <v>32</v>
      </c>
      <c r="F8" s="1">
        <v>59</v>
      </c>
      <c r="G8" s="1">
        <v>50</v>
      </c>
      <c r="H8" s="1">
        <v>6</v>
      </c>
      <c r="I8" s="1">
        <v>2344</v>
      </c>
      <c r="J8" s="1">
        <v>2000</v>
      </c>
      <c r="K8" s="1">
        <v>2197</v>
      </c>
      <c r="L8" s="17">
        <v>115</v>
      </c>
      <c r="M8" s="17">
        <v>102</v>
      </c>
      <c r="N8" s="17">
        <v>109</v>
      </c>
      <c r="O8" s="17">
        <v>120</v>
      </c>
      <c r="P8" s="17">
        <v>113</v>
      </c>
      <c r="Q8" s="17">
        <v>108.1</v>
      </c>
      <c r="R8" s="17">
        <v>130</v>
      </c>
      <c r="S8" s="8" t="s">
        <v>83</v>
      </c>
      <c r="T8" s="1" t="e" vm="16">
        <v>#VALUE!</v>
      </c>
    </row>
    <row r="9" spans="1:20" ht="35.25" customHeight="1" x14ac:dyDescent="0.2">
      <c r="A9" s="1" t="s">
        <v>25</v>
      </c>
      <c r="B9" s="1">
        <v>4.8</v>
      </c>
      <c r="C9" s="1">
        <v>40</v>
      </c>
      <c r="D9" s="1">
        <v>90.3</v>
      </c>
      <c r="E9" s="1">
        <v>40.700000000000003</v>
      </c>
      <c r="F9" s="1">
        <v>52.7</v>
      </c>
      <c r="G9" s="1">
        <v>46</v>
      </c>
      <c r="H9" s="1">
        <v>30</v>
      </c>
      <c r="I9" s="1">
        <v>2512</v>
      </c>
      <c r="J9" s="1">
        <v>17353</v>
      </c>
      <c r="K9" s="1">
        <v>205750</v>
      </c>
      <c r="L9" s="17">
        <v>114.1</v>
      </c>
      <c r="M9" s="17">
        <v>102.6</v>
      </c>
      <c r="N9" s="17">
        <v>135.80000000000001</v>
      </c>
      <c r="O9" s="17">
        <v>108.3</v>
      </c>
      <c r="P9" s="17">
        <v>104.7</v>
      </c>
      <c r="Q9" s="17">
        <v>99.3</v>
      </c>
      <c r="R9" s="17">
        <v>107.1</v>
      </c>
      <c r="S9" s="8" t="s">
        <v>79</v>
      </c>
      <c r="T9" s="1" t="e" vm="17">
        <v>#VALUE!</v>
      </c>
    </row>
    <row r="10" spans="1:20" ht="35.25" customHeight="1" x14ac:dyDescent="0.2">
      <c r="A10" s="1" t="s">
        <v>26</v>
      </c>
      <c r="B10" s="1">
        <v>4.3</v>
      </c>
      <c r="C10" s="1">
        <v>55</v>
      </c>
      <c r="D10" s="1">
        <v>87.2</v>
      </c>
      <c r="E10" s="1">
        <v>37.5</v>
      </c>
      <c r="F10" s="1">
        <v>47.7</v>
      </c>
      <c r="G10" s="1">
        <v>41</v>
      </c>
      <c r="H10" s="1">
        <v>63</v>
      </c>
      <c r="I10" s="1">
        <v>3185</v>
      </c>
      <c r="J10" s="1">
        <v>70339</v>
      </c>
      <c r="K10" s="1">
        <v>545576</v>
      </c>
      <c r="L10" s="17">
        <v>125.1</v>
      </c>
      <c r="M10" s="17">
        <v>103.2</v>
      </c>
      <c r="N10" s="17">
        <v>176</v>
      </c>
      <c r="O10" s="17">
        <v>103.1</v>
      </c>
      <c r="P10" s="17">
        <v>106</v>
      </c>
      <c r="Q10" s="17">
        <v>106.4</v>
      </c>
      <c r="R10" s="17">
        <v>108.8</v>
      </c>
      <c r="S10" s="8" t="s">
        <v>56</v>
      </c>
      <c r="T10" s="1" t="e" vm="18">
        <v>#VALUE!</v>
      </c>
    </row>
    <row r="11" spans="1:20" ht="35.25" customHeight="1" x14ac:dyDescent="0.2">
      <c r="A11" s="1" t="s">
        <v>27</v>
      </c>
      <c r="B11" s="1">
        <v>3.8</v>
      </c>
      <c r="C11" s="1">
        <v>39</v>
      </c>
      <c r="D11" s="1">
        <v>90.8</v>
      </c>
      <c r="E11" s="1">
        <v>28.9</v>
      </c>
      <c r="F11" s="1">
        <v>50.7</v>
      </c>
      <c r="G11" s="1">
        <v>39</v>
      </c>
      <c r="H11" s="1">
        <v>26</v>
      </c>
      <c r="I11" s="1">
        <v>4009</v>
      </c>
      <c r="J11" s="1">
        <v>36104</v>
      </c>
      <c r="K11" s="1">
        <v>432726</v>
      </c>
      <c r="L11" s="1">
        <v>94</v>
      </c>
      <c r="M11" s="17">
        <v>101.4</v>
      </c>
      <c r="N11" s="17">
        <v>81.2</v>
      </c>
      <c r="O11" s="17">
        <v>99.2</v>
      </c>
      <c r="P11" s="17">
        <v>100.4</v>
      </c>
      <c r="Q11" s="17">
        <v>97.9</v>
      </c>
      <c r="R11" s="17">
        <v>99.5</v>
      </c>
      <c r="S11" s="8" t="s">
        <v>61</v>
      </c>
      <c r="T11" s="1" t="e" vm="19">
        <v>#VALUE!</v>
      </c>
    </row>
  </sheetData>
  <conditionalFormatting sqref="B2:B11">
    <cfRule type="dataBar" priority="17">
      <dataBar>
        <cfvo type="min"/>
        <cfvo type="max"/>
        <color theme="4" tint="0.39997558519241921"/>
      </dataBar>
      <extLst>
        <ext xmlns:x14="http://schemas.microsoft.com/office/spreadsheetml/2009/9/main" uri="{B025F937-C7B1-47D3-B67F-A62EFF666E3E}">
          <x14:id>{4E1EA794-E7CC-46CE-BA41-001271E68E92}</x14:id>
        </ext>
      </extLst>
    </cfRule>
  </conditionalFormatting>
  <conditionalFormatting sqref="C2:C11">
    <cfRule type="dataBar" priority="16">
      <dataBar>
        <cfvo type="min"/>
        <cfvo type="max"/>
        <color theme="4" tint="0.39997558519241921"/>
      </dataBar>
      <extLst>
        <ext xmlns:x14="http://schemas.microsoft.com/office/spreadsheetml/2009/9/main" uri="{B025F937-C7B1-47D3-B67F-A62EFF666E3E}">
          <x14:id>{F8151DE3-F30B-4F57-9DEC-AFAEE9E13A6E}</x14:id>
        </ext>
      </extLst>
    </cfRule>
  </conditionalFormatting>
  <conditionalFormatting sqref="D2:D11">
    <cfRule type="dataBar" priority="15">
      <dataBar>
        <cfvo type="min"/>
        <cfvo type="max"/>
        <color theme="4" tint="0.39997558519241921"/>
      </dataBar>
      <extLst>
        <ext xmlns:x14="http://schemas.microsoft.com/office/spreadsheetml/2009/9/main" uri="{B025F937-C7B1-47D3-B67F-A62EFF666E3E}">
          <x14:id>{E5B35D03-02E4-4B9C-9DD2-B8ACF911D673}</x14:id>
        </ext>
      </extLst>
    </cfRule>
  </conditionalFormatting>
  <conditionalFormatting sqref="E2:E11">
    <cfRule type="dataBar" priority="14">
      <dataBar>
        <cfvo type="min"/>
        <cfvo type="max"/>
        <color theme="4" tint="0.39997558519241921"/>
      </dataBar>
      <extLst>
        <ext xmlns:x14="http://schemas.microsoft.com/office/spreadsheetml/2009/9/main" uri="{B025F937-C7B1-47D3-B67F-A62EFF666E3E}">
          <x14:id>{4A192254-89C5-4B31-8E6E-D28039ACD840}</x14:id>
        </ext>
      </extLst>
    </cfRule>
  </conditionalFormatting>
  <conditionalFormatting sqref="F2:F11">
    <cfRule type="dataBar" priority="13">
      <dataBar>
        <cfvo type="min"/>
        <cfvo type="max"/>
        <color theme="4" tint="0.39997558519241921"/>
      </dataBar>
      <extLst>
        <ext xmlns:x14="http://schemas.microsoft.com/office/spreadsheetml/2009/9/main" uri="{B025F937-C7B1-47D3-B67F-A62EFF666E3E}">
          <x14:id>{5B99F7FC-B9BA-4C11-8E53-C665E0A97C98}</x14:id>
        </ext>
      </extLst>
    </cfRule>
  </conditionalFormatting>
  <conditionalFormatting sqref="G2:G11">
    <cfRule type="dataBar" priority="12">
      <dataBar>
        <cfvo type="min"/>
        <cfvo type="max"/>
        <color theme="4" tint="0.39997558519241921"/>
      </dataBar>
      <extLst>
        <ext xmlns:x14="http://schemas.microsoft.com/office/spreadsheetml/2009/9/main" uri="{B025F937-C7B1-47D3-B67F-A62EFF666E3E}">
          <x14:id>{FC2BA1CA-960D-495D-99F1-8381458B1587}</x14:id>
        </ext>
      </extLst>
    </cfRule>
  </conditionalFormatting>
  <conditionalFormatting sqref="H2:H11">
    <cfRule type="dataBar" priority="11">
      <dataBar>
        <cfvo type="min"/>
        <cfvo type="max"/>
        <color theme="4" tint="0.39997558519241921"/>
      </dataBar>
      <extLst>
        <ext xmlns:x14="http://schemas.microsoft.com/office/spreadsheetml/2009/9/main" uri="{B025F937-C7B1-47D3-B67F-A62EFF666E3E}">
          <x14:id>{71A2C128-52AD-42E3-BC07-B7F67B529A03}</x14:id>
        </ext>
      </extLst>
    </cfRule>
  </conditionalFormatting>
  <conditionalFormatting sqref="I2:I11">
    <cfRule type="dataBar" priority="10">
      <dataBar>
        <cfvo type="min"/>
        <cfvo type="max"/>
        <color theme="4" tint="0.39997558519241921"/>
      </dataBar>
      <extLst>
        <ext xmlns:x14="http://schemas.microsoft.com/office/spreadsheetml/2009/9/main" uri="{B025F937-C7B1-47D3-B67F-A62EFF666E3E}">
          <x14:id>{49879BBD-E846-494C-9F9D-905E404BE28D}</x14:id>
        </ext>
      </extLst>
    </cfRule>
  </conditionalFormatting>
  <conditionalFormatting sqref="J2:J11">
    <cfRule type="dataBar" priority="9">
      <dataBar>
        <cfvo type="min"/>
        <cfvo type="max"/>
        <color theme="4" tint="0.39997558519241921"/>
      </dataBar>
      <extLst>
        <ext xmlns:x14="http://schemas.microsoft.com/office/spreadsheetml/2009/9/main" uri="{B025F937-C7B1-47D3-B67F-A62EFF666E3E}">
          <x14:id>{BF73DEAF-08D3-4F2E-809C-EC6D77085293}</x14:id>
        </ext>
      </extLst>
    </cfRule>
  </conditionalFormatting>
  <conditionalFormatting sqref="K2:K11">
    <cfRule type="dataBar" priority="8">
      <dataBar>
        <cfvo type="min"/>
        <cfvo type="max"/>
        <color theme="4" tint="0.39997558519241921"/>
      </dataBar>
      <extLst>
        <ext xmlns:x14="http://schemas.microsoft.com/office/spreadsheetml/2009/9/main" uri="{B025F937-C7B1-47D3-B67F-A62EFF666E3E}">
          <x14:id>{C505AC41-5D2F-43C4-AB0B-D893FCE09799}</x14:id>
        </ext>
      </extLst>
    </cfRule>
  </conditionalFormatting>
  <conditionalFormatting sqref="L2:L11">
    <cfRule type="dataBar" priority="7">
      <dataBar>
        <cfvo type="min"/>
        <cfvo type="max"/>
        <color theme="4" tint="0.39997558519241921"/>
      </dataBar>
      <extLst>
        <ext xmlns:x14="http://schemas.microsoft.com/office/spreadsheetml/2009/9/main" uri="{B025F937-C7B1-47D3-B67F-A62EFF666E3E}">
          <x14:id>{5C56D473-D275-4A08-8E6B-7D55B77C4670}</x14:id>
        </ext>
      </extLst>
    </cfRule>
  </conditionalFormatting>
  <conditionalFormatting sqref="M2:M11">
    <cfRule type="dataBar" priority="6">
      <dataBar>
        <cfvo type="min"/>
        <cfvo type="max"/>
        <color theme="4" tint="0.39997558519241921"/>
      </dataBar>
      <extLst>
        <ext xmlns:x14="http://schemas.microsoft.com/office/spreadsheetml/2009/9/main" uri="{B025F937-C7B1-47D3-B67F-A62EFF666E3E}">
          <x14:id>{F17D21E1-073C-46CF-9DE5-35998DDE4FE5}</x14:id>
        </ext>
      </extLst>
    </cfRule>
  </conditionalFormatting>
  <conditionalFormatting sqref="N2:N11">
    <cfRule type="dataBar" priority="5">
      <dataBar>
        <cfvo type="min"/>
        <cfvo type="max"/>
        <color theme="4" tint="0.39997558519241921"/>
      </dataBar>
      <extLst>
        <ext xmlns:x14="http://schemas.microsoft.com/office/spreadsheetml/2009/9/main" uri="{B025F937-C7B1-47D3-B67F-A62EFF666E3E}">
          <x14:id>{D95225B0-0EE0-478C-934D-E1ED53B77FC8}</x14:id>
        </ext>
      </extLst>
    </cfRule>
  </conditionalFormatting>
  <conditionalFormatting sqref="O2:O11">
    <cfRule type="dataBar" priority="4">
      <dataBar>
        <cfvo type="min"/>
        <cfvo type="max"/>
        <color theme="4" tint="0.39997558519241921"/>
      </dataBar>
      <extLst>
        <ext xmlns:x14="http://schemas.microsoft.com/office/spreadsheetml/2009/9/main" uri="{B025F937-C7B1-47D3-B67F-A62EFF666E3E}">
          <x14:id>{88185A78-506D-41CE-B2D8-DBDA3DA34B78}</x14:id>
        </ext>
      </extLst>
    </cfRule>
  </conditionalFormatting>
  <conditionalFormatting sqref="P2:P11">
    <cfRule type="dataBar" priority="3">
      <dataBar>
        <cfvo type="min"/>
        <cfvo type="max"/>
        <color theme="4" tint="0.39997558519241921"/>
      </dataBar>
      <extLst>
        <ext xmlns:x14="http://schemas.microsoft.com/office/spreadsheetml/2009/9/main" uri="{B025F937-C7B1-47D3-B67F-A62EFF666E3E}">
          <x14:id>{4659D9C8-CCBF-48C8-8FC0-56DCD34118D4}</x14:id>
        </ext>
      </extLst>
    </cfRule>
  </conditionalFormatting>
  <conditionalFormatting sqref="Q2:Q11">
    <cfRule type="dataBar" priority="2">
      <dataBar>
        <cfvo type="min"/>
        <cfvo type="max"/>
        <color theme="4" tint="0.39997558519241921"/>
      </dataBar>
      <extLst>
        <ext xmlns:x14="http://schemas.microsoft.com/office/spreadsheetml/2009/9/main" uri="{B025F937-C7B1-47D3-B67F-A62EFF666E3E}">
          <x14:id>{0B24A082-2FCC-4754-AC59-375322A76790}</x14:id>
        </ext>
      </extLst>
    </cfRule>
  </conditionalFormatting>
  <conditionalFormatting sqref="R2:R11">
    <cfRule type="dataBar" priority="1">
      <dataBar>
        <cfvo type="min"/>
        <cfvo type="max"/>
        <color theme="4" tint="0.39997558519241921"/>
      </dataBar>
      <extLst>
        <ext xmlns:x14="http://schemas.microsoft.com/office/spreadsheetml/2009/9/main" uri="{B025F937-C7B1-47D3-B67F-A62EFF666E3E}">
          <x14:id>{DDEBB279-3E09-4AFB-9C10-46B63C1E7FEA}</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4E1EA794-E7CC-46CE-BA41-001271E68E92}">
            <x14:dataBar minLength="0" maxLength="100">
              <x14:cfvo type="autoMin"/>
              <x14:cfvo type="autoMax"/>
              <x14:negativeFillColor rgb="FFFF0000"/>
              <x14:axisColor rgb="FF000000"/>
            </x14:dataBar>
          </x14:cfRule>
          <xm:sqref>B2:B11</xm:sqref>
        </x14:conditionalFormatting>
        <x14:conditionalFormatting xmlns:xm="http://schemas.microsoft.com/office/excel/2006/main">
          <x14:cfRule type="dataBar" id="{F8151DE3-F30B-4F57-9DEC-AFAEE9E13A6E}">
            <x14:dataBar minLength="0" maxLength="100">
              <x14:cfvo type="autoMin"/>
              <x14:cfvo type="autoMax"/>
              <x14:negativeFillColor rgb="FFFF0000"/>
              <x14:axisColor rgb="FF000000"/>
            </x14:dataBar>
          </x14:cfRule>
          <xm:sqref>C2:C11</xm:sqref>
        </x14:conditionalFormatting>
        <x14:conditionalFormatting xmlns:xm="http://schemas.microsoft.com/office/excel/2006/main">
          <x14:cfRule type="dataBar" id="{E5B35D03-02E4-4B9C-9DD2-B8ACF911D673}">
            <x14:dataBar minLength="0" maxLength="100">
              <x14:cfvo type="autoMin"/>
              <x14:cfvo type="autoMax"/>
              <x14:negativeFillColor rgb="FFFF0000"/>
              <x14:axisColor rgb="FF000000"/>
            </x14:dataBar>
          </x14:cfRule>
          <xm:sqref>D2:D11</xm:sqref>
        </x14:conditionalFormatting>
        <x14:conditionalFormatting xmlns:xm="http://schemas.microsoft.com/office/excel/2006/main">
          <x14:cfRule type="dataBar" id="{4A192254-89C5-4B31-8E6E-D28039ACD840}">
            <x14:dataBar minLength="0" maxLength="100">
              <x14:cfvo type="autoMin"/>
              <x14:cfvo type="autoMax"/>
              <x14:negativeFillColor rgb="FFFF0000"/>
              <x14:axisColor rgb="FF000000"/>
            </x14:dataBar>
          </x14:cfRule>
          <xm:sqref>E2:E11</xm:sqref>
        </x14:conditionalFormatting>
        <x14:conditionalFormatting xmlns:xm="http://schemas.microsoft.com/office/excel/2006/main">
          <x14:cfRule type="dataBar" id="{5B99F7FC-B9BA-4C11-8E53-C665E0A97C98}">
            <x14:dataBar minLength="0" maxLength="100">
              <x14:cfvo type="autoMin"/>
              <x14:cfvo type="autoMax"/>
              <x14:negativeFillColor rgb="FFFF0000"/>
              <x14:axisColor rgb="FF000000"/>
            </x14:dataBar>
          </x14:cfRule>
          <xm:sqref>F2:F11</xm:sqref>
        </x14:conditionalFormatting>
        <x14:conditionalFormatting xmlns:xm="http://schemas.microsoft.com/office/excel/2006/main">
          <x14:cfRule type="dataBar" id="{FC2BA1CA-960D-495D-99F1-8381458B1587}">
            <x14:dataBar minLength="0" maxLength="100">
              <x14:cfvo type="autoMin"/>
              <x14:cfvo type="autoMax"/>
              <x14:negativeFillColor rgb="FFFF0000"/>
              <x14:axisColor rgb="FF000000"/>
            </x14:dataBar>
          </x14:cfRule>
          <xm:sqref>G2:G11</xm:sqref>
        </x14:conditionalFormatting>
        <x14:conditionalFormatting xmlns:xm="http://schemas.microsoft.com/office/excel/2006/main">
          <x14:cfRule type="dataBar" id="{71A2C128-52AD-42E3-BC07-B7F67B529A03}">
            <x14:dataBar minLength="0" maxLength="100">
              <x14:cfvo type="autoMin"/>
              <x14:cfvo type="autoMax"/>
              <x14:negativeFillColor rgb="FFFF0000"/>
              <x14:axisColor rgb="FF000000"/>
            </x14:dataBar>
          </x14:cfRule>
          <xm:sqref>H2:H11</xm:sqref>
        </x14:conditionalFormatting>
        <x14:conditionalFormatting xmlns:xm="http://schemas.microsoft.com/office/excel/2006/main">
          <x14:cfRule type="dataBar" id="{49879BBD-E846-494C-9F9D-905E404BE28D}">
            <x14:dataBar minLength="0" maxLength="100">
              <x14:cfvo type="autoMin"/>
              <x14:cfvo type="autoMax"/>
              <x14:negativeFillColor rgb="FFFF0000"/>
              <x14:axisColor rgb="FF000000"/>
            </x14:dataBar>
          </x14:cfRule>
          <xm:sqref>I2:I11</xm:sqref>
        </x14:conditionalFormatting>
        <x14:conditionalFormatting xmlns:xm="http://schemas.microsoft.com/office/excel/2006/main">
          <x14:cfRule type="dataBar" id="{BF73DEAF-08D3-4F2E-809C-EC6D77085293}">
            <x14:dataBar minLength="0" maxLength="100">
              <x14:cfvo type="autoMin"/>
              <x14:cfvo type="autoMax"/>
              <x14:negativeFillColor rgb="FFFF0000"/>
              <x14:axisColor rgb="FF000000"/>
            </x14:dataBar>
          </x14:cfRule>
          <xm:sqref>J2:J11</xm:sqref>
        </x14:conditionalFormatting>
        <x14:conditionalFormatting xmlns:xm="http://schemas.microsoft.com/office/excel/2006/main">
          <x14:cfRule type="dataBar" id="{C505AC41-5D2F-43C4-AB0B-D893FCE09799}">
            <x14:dataBar minLength="0" maxLength="100">
              <x14:cfvo type="autoMin"/>
              <x14:cfvo type="autoMax"/>
              <x14:negativeFillColor rgb="FFFF0000"/>
              <x14:axisColor rgb="FF000000"/>
            </x14:dataBar>
          </x14:cfRule>
          <xm:sqref>K2:K11</xm:sqref>
        </x14:conditionalFormatting>
        <x14:conditionalFormatting xmlns:xm="http://schemas.microsoft.com/office/excel/2006/main">
          <x14:cfRule type="dataBar" id="{5C56D473-D275-4A08-8E6B-7D55B77C4670}">
            <x14:dataBar minLength="0" maxLength="100">
              <x14:cfvo type="autoMin"/>
              <x14:cfvo type="autoMax"/>
              <x14:negativeFillColor rgb="FFFF0000"/>
              <x14:axisColor rgb="FF000000"/>
            </x14:dataBar>
          </x14:cfRule>
          <xm:sqref>L2:L11</xm:sqref>
        </x14:conditionalFormatting>
        <x14:conditionalFormatting xmlns:xm="http://schemas.microsoft.com/office/excel/2006/main">
          <x14:cfRule type="dataBar" id="{F17D21E1-073C-46CF-9DE5-35998DDE4FE5}">
            <x14:dataBar minLength="0" maxLength="100">
              <x14:cfvo type="autoMin"/>
              <x14:cfvo type="autoMax"/>
              <x14:negativeFillColor rgb="FFFF0000"/>
              <x14:axisColor rgb="FF000000"/>
            </x14:dataBar>
          </x14:cfRule>
          <xm:sqref>M2:M11</xm:sqref>
        </x14:conditionalFormatting>
        <x14:conditionalFormatting xmlns:xm="http://schemas.microsoft.com/office/excel/2006/main">
          <x14:cfRule type="dataBar" id="{D95225B0-0EE0-478C-934D-E1ED53B77FC8}">
            <x14:dataBar minLength="0" maxLength="100">
              <x14:cfvo type="autoMin"/>
              <x14:cfvo type="autoMax"/>
              <x14:negativeFillColor rgb="FFFF0000"/>
              <x14:axisColor rgb="FF000000"/>
            </x14:dataBar>
          </x14:cfRule>
          <xm:sqref>N2:N11</xm:sqref>
        </x14:conditionalFormatting>
        <x14:conditionalFormatting xmlns:xm="http://schemas.microsoft.com/office/excel/2006/main">
          <x14:cfRule type="dataBar" id="{88185A78-506D-41CE-B2D8-DBDA3DA34B78}">
            <x14:dataBar minLength="0" maxLength="100">
              <x14:cfvo type="autoMin"/>
              <x14:cfvo type="autoMax"/>
              <x14:negativeFillColor rgb="FFFF0000"/>
              <x14:axisColor rgb="FF000000"/>
            </x14:dataBar>
          </x14:cfRule>
          <xm:sqref>O2:O11</xm:sqref>
        </x14:conditionalFormatting>
        <x14:conditionalFormatting xmlns:xm="http://schemas.microsoft.com/office/excel/2006/main">
          <x14:cfRule type="dataBar" id="{4659D9C8-CCBF-48C8-8FC0-56DCD34118D4}">
            <x14:dataBar minLength="0" maxLength="100">
              <x14:cfvo type="autoMin"/>
              <x14:cfvo type="autoMax"/>
              <x14:negativeFillColor rgb="FFFF0000"/>
              <x14:axisColor rgb="FF000000"/>
            </x14:dataBar>
          </x14:cfRule>
          <xm:sqref>P2:P11</xm:sqref>
        </x14:conditionalFormatting>
        <x14:conditionalFormatting xmlns:xm="http://schemas.microsoft.com/office/excel/2006/main">
          <x14:cfRule type="dataBar" id="{0B24A082-2FCC-4754-AC59-375322A76790}">
            <x14:dataBar minLength="0" maxLength="100">
              <x14:cfvo type="autoMin"/>
              <x14:cfvo type="autoMax"/>
              <x14:negativeFillColor rgb="FFFF0000"/>
              <x14:axisColor rgb="FF000000"/>
            </x14:dataBar>
          </x14:cfRule>
          <xm:sqref>Q2:Q11</xm:sqref>
        </x14:conditionalFormatting>
        <x14:conditionalFormatting xmlns:xm="http://schemas.microsoft.com/office/excel/2006/main">
          <x14:cfRule type="dataBar" id="{DDEBB279-3E09-4AFB-9C10-46B63C1E7FEA}">
            <x14:dataBar minLength="0" maxLength="100">
              <x14:cfvo type="autoMin"/>
              <x14:cfvo type="autoMax"/>
              <x14:negativeFillColor rgb="FFFF0000"/>
              <x14:axisColor rgb="FF000000"/>
            </x14:dataBar>
          </x14:cfRule>
          <xm:sqref>R2:R11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3A528-B1E2-45BD-AEE2-061A113E14DD}">
  <sheetPr codeName="Sheet5">
    <outlinePr summaryBelow="0" summaryRight="0"/>
  </sheetPr>
  <dimension ref="A1:E7"/>
  <sheetViews>
    <sheetView workbookViewId="0"/>
  </sheetViews>
  <sheetFormatPr baseColWidth="10" defaultColWidth="26.7109375" defaultRowHeight="41.5" customHeight="1" x14ac:dyDescent="0.15"/>
  <cols>
    <col min="1" max="1" width="26.7109375" style="10"/>
    <col min="2" max="2" width="31.7109375" style="10" customWidth="1"/>
    <col min="3" max="16384" width="26.7109375" style="10"/>
  </cols>
  <sheetData>
    <row r="1" spans="1:5" ht="41.5" customHeight="1" x14ac:dyDescent="0.15">
      <c r="A1" s="19" t="s">
        <v>72</v>
      </c>
      <c r="B1" s="19" t="s">
        <v>73</v>
      </c>
    </row>
    <row r="2" spans="1:5" ht="41.5" customHeight="1" x14ac:dyDescent="0.15">
      <c r="A2" s="18" t="s">
        <v>10</v>
      </c>
      <c r="B2" s="12" t="s">
        <v>71</v>
      </c>
      <c r="C2" s="11"/>
      <c r="D2" s="11"/>
      <c r="E2" s="11"/>
    </row>
    <row r="3" spans="1:5" ht="41.5" customHeight="1" x14ac:dyDescent="0.15">
      <c r="A3" s="18" t="s">
        <v>70</v>
      </c>
      <c r="B3" s="12" t="s">
        <v>69</v>
      </c>
      <c r="C3" s="11"/>
      <c r="D3" s="11"/>
      <c r="E3" s="11"/>
    </row>
    <row r="4" spans="1:5" ht="67" customHeight="1" x14ac:dyDescent="0.15">
      <c r="A4" s="18" t="s">
        <v>90</v>
      </c>
      <c r="B4" s="12" t="s">
        <v>91</v>
      </c>
    </row>
    <row r="5" spans="1:5" ht="41.5" customHeight="1" x14ac:dyDescent="0.15">
      <c r="A5" s="18" t="s">
        <v>68</v>
      </c>
      <c r="B5" s="12" t="s">
        <v>67</v>
      </c>
    </row>
    <row r="6" spans="1:5" ht="41.5" customHeight="1" x14ac:dyDescent="0.15">
      <c r="A6" s="18" t="s">
        <v>1</v>
      </c>
      <c r="B6" s="12" t="s">
        <v>66</v>
      </c>
    </row>
    <row r="7" spans="1:5" ht="41.5" customHeight="1" x14ac:dyDescent="0.15">
      <c r="A7" s="18" t="s">
        <v>4</v>
      </c>
      <c r="B7" s="12" t="s">
        <v>65</v>
      </c>
    </row>
  </sheetData>
  <hyperlinks>
    <hyperlink ref="B2" r:id="rId1" xr:uid="{4BCBA972-3899-4E3B-8B30-36B9B40E1D68}"/>
    <hyperlink ref="B3" r:id="rId2" location="full-data" xr:uid="{D9658BA4-0E77-47D1-909A-464CB0A21ED8}"/>
    <hyperlink ref="B5" r:id="rId3" xr:uid="{4E309A58-2567-4407-A7DD-AF275E4181F9}"/>
    <hyperlink ref="B6" r:id="rId4" location="laumstrk.f.p" xr:uid="{6FE16621-0684-4DF1-88B4-CC658BBD2320}"/>
    <hyperlink ref="B7" r:id="rId5" xr:uid="{A31B6CEF-7902-4824-A242-F80A665F6DFF}"/>
  </hyperlinks>
  <pageMargins left="0.7" right="0.7" top="0.75" bottom="0.75" header="0.3" footer="0.3"/>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Analytics</vt:lpstr>
      <vt:lpstr>Data</vt:lpstr>
      <vt:lpstr>Data Sources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rahul r</dc:creator>
  <cp:keywords/>
  <dc:description/>
  <cp:lastModifiedBy>Lakshmi Jayachandran</cp:lastModifiedBy>
  <dcterms:created xsi:type="dcterms:W3CDTF">2024-05-06T00:49:39Z</dcterms:created>
  <dcterms:modified xsi:type="dcterms:W3CDTF">2025-07-29T23:11:44Z</dcterms:modified>
  <cp:category/>
</cp:coreProperties>
</file>