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hidePivotFieldList="1"/>
  <mc:AlternateContent xmlns:mc="http://schemas.openxmlformats.org/markup-compatibility/2006">
    <mc:Choice Requires="x15">
      <x15ac:absPath xmlns:x15ac="http://schemas.microsoft.com/office/spreadsheetml/2010/11/ac" url="C:\Users\Asus\Downloads\"/>
    </mc:Choice>
  </mc:AlternateContent>
  <xr:revisionPtr revIDLastSave="0" documentId="8_{FBBF2AFA-F75E-4E4E-B2B9-BD0C28889DA1}" xr6:coauthVersionLast="47" xr6:coauthVersionMax="47" xr10:uidLastSave="{00000000-0000-0000-0000-000000000000}"/>
  <bookViews>
    <workbookView xWindow="-98" yWindow="-98" windowWidth="21795" windowHeight="12975" activeTab="2" xr2:uid="{26D4546B-D2A1-4444-8EAF-A6228F96F0C1}"/>
  </bookViews>
  <sheets>
    <sheet name="calls" sheetId="2" r:id="rId1"/>
    <sheet name="pivots" sheetId="6" r:id="rId2"/>
    <sheet name="Customer Centre Report" sheetId="7" r:id="rId3"/>
  </sheets>
  <definedNames>
    <definedName name="_xlnm._FilterDatabase" localSheetId="0" hidden="1">'calls'!$B$3:$H$1003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147" r:id="rId4"/>
    <pivotCache cacheId="148" r:id="rId5"/>
    <pivotCache cacheId="150" r:id="rId6"/>
    <pivotCache cacheId="153" r:id="rId7"/>
    <pivotCache cacheId="161" r:id="rId8"/>
    <pivotCache cacheId="212" r:id="rId9"/>
    <pivotCache cacheId="215" r:id="rId10"/>
    <pivotCache cacheId="218" r:id="rId11"/>
    <pivotCache cacheId="221" r:id="rId12"/>
    <pivotCache cacheId="22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7" i="7" l="1" a="1"/>
  <c r="Q17" i="7" s="1"/>
  <c r="P18" i="7" a="1"/>
  <c r="P18" i="7" s="1"/>
  <c r="L26" i="6"/>
  <c r="M30"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L32" i="6" l="1"/>
  <c r="L31" i="6"/>
  <c r="L30" i="6"/>
  <c r="M33" i="6"/>
  <c r="M32" i="6"/>
  <c r="L33" i="6"/>
  <c r="M31" i="6"/>
  <c r="L29" i="6"/>
  <c r="M29"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3D131D-23BE-4104-BE42-68CD784F824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6718AE1-4DD3-4D5A-8CA0-01BA038BF706}"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0E50081A-DB53-4232-9909-7D7AC97B91D6}"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<sst xmlns="http://schemas.openxmlformats.org/spreadsheetml/2006/main" count="3167" uniqueCount="1080">
  <si>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</si>
  <si>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</si>
  <si>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</si>
  <si>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</si>
  <si>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</si>
  <si>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</si>
  <si>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</si>
  <si>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</si>
  <si>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</si>
  <si>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</si>
  <si>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</si>
  <si>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</si>
  <si>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</si>
  <si>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</si>
  <si>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</si>
  <si>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</si>
  <si>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</si>
  <si>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</si>
  <si>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</si>
  <si>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</si>
  <si>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</si>
  <si>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</si>
  <si>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</si>
  <si>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</si>
  <si>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</si>
  <si>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</si>
  <si>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</si>
  <si>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</si>
  <si>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</si>
  <si>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</si>
  <si>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</si>
  <si>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</si>
  <si>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</si>
  <si>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</si>
  <si>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</si>
  <si>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</si>
  <si>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</si>
  <si>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</si>
  <si>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</si>
  <si>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</si>
  <si>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</si>
  <si>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</si>
  <si>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</si>
  <si>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</si>
  <si>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</si>
  <si>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</si>
  <si>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</si>
  <si>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</si>
  <si>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</si>
  <si>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</si>
  <si>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</si>
  <si>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</si>
  <si>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</si>
  <si>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</si>
  <si>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</si>
  <si>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</si>
  <si>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</si>
  <si>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</si>
  <si>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</si>
  <si>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</si>
  <si>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</si>
  <si>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</si>
  <si>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</si>
  <si>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</si>
  <si>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</si>
  <si>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</si>
  <si>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</si>
  <si>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</si>
  <si>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</si>
  <si>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</si>
  <si>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</si>
  <si>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</si>
  <si>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</si>
  <si>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</si>
  <si>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</si>
  <si>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</si>
  <si>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</si>
  <si>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</si>
  <si>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</si>
  <si>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</si>
  <si>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</si>
  <si>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</si>
  <si>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</si>
  <si>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</si>
  <si>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</si>
  <si>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</si>
  <si>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</si>
  <si>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</si>
  <si>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</si>
  <si>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</si>
  <si>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</si>
  <si>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</si>
  <si>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</si>
  <si>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</si>
  <si>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</si>
  <si>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</si>
  <si>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</si>
  <si>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</si>
  <si>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</si>
  <si>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</si>
  <si>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</si>
  <si>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</si>
  <si>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</si>
  <si>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</si>
  <si>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</si>
  <si>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</si>
  <si>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</si>
  <si>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</si>
  <si>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</si>
  <si>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</si>
  <si>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</si>
  <si>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</si>
  <si>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</si>
  <si>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</si>
  <si>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</si>
  <si>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</si>
  <si>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</si>
  <si>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</si>
  <si>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</si>
  <si>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</si>
  <si>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</si>
  <si>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</si>
  <si>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</si>
  <si>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</si>
  <si>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</si>
  <si>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</si>
  <si>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</si>
  <si>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</si>
  <si>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</si>
  <si>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</si>
  <si>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</si>
  <si>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</si>
  <si>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</si>
  <si>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</si>
  <si>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</si>
  <si>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</si>
  <si>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</si>
  <si>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</si>
  <si>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</si>
  <si>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</si>
  <si>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</si>
  <si>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</si>
  <si>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</si>
  <si>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</si>
  <si>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</si>
  <si>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</si>
  <si>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</si>
  <si>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</si>
  <si>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</si>
  <si>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</si>
  <si>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</si>
  <si>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</si>
  <si>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</si>
  <si>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</si>
  <si>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</si>
  <si>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</si>
  <si>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</si>
  <si>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</si>
  <si>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</si>
  <si>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</si>
  <si>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</si>
  <si>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</si>
  <si>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</si>
  <si>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</si>
  <si>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</si>
  <si>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</si>
  <si>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</si>
  <si>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</si>
  <si>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</si>
  <si>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</si>
  <si>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</si>
  <si>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</si>
  <si>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</si>
  <si>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</si>
  <si>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</si>
  <si>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</si>
  <si>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</si>
  <si>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</si>
  <si>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</si>
  <si>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</si>
  <si>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</si>
  <si>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</si>
  <si>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</si>
  <si>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</si>
  <si>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</si>
  <si>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</si>
  <si>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</si>
  <si>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</si>
  <si>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</si>
  <si>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</si>
  <si>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</si>
  <si>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</si>
  <si>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</si>
  <si>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</si>
  <si>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</si>
  <si>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</si>
  <si>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</si>
  <si>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</si>
  <si>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</si>
  <si>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</si>
  <si>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</si>
  <si>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</si>
  <si>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</si>
  <si>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</si>
  <si>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</si>
  <si>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</si>
  <si>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</si>
  <si>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</si>
  <si>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</si>
  <si>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</si>
  <si>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</si>
  <si>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</si>
  <si>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</si>
  <si>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</si>
  <si>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</si>
  <si>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</si>
  <si>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</si>
  <si>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</si>
  <si>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</si>
  <si>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</si>
  <si>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</si>
  <si>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</si>
  <si>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</si>
  <si>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</si>
  <si>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</si>
  <si>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</si>
  <si>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</si>
  <si>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</si>
  <si>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</si>
  <si>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</si>
  <si>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</si>
  <si>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</si>
  <si>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</si>
  <si>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</si>
  <si>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</si>
  <si>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</si>
  <si>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</si>
  <si>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</si>
  <si>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</si>
  <si>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</si>
  <si>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</si>
  <si>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</si>
  <si>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</si>
  <si>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</si>
  <si>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</si>
  <si>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</si>
  <si>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</si>
  <si>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</si>
  <si>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</si>
  <si>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</si>
  <si>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</si>
  <si>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</si>
  <si>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</si>
  <si>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</si>
  <si>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</si>
  <si>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</si>
  <si>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</si>
  <si>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</si>
  <si>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</si>
  <si>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</si>
  <si>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</si>
  <si>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</si>
  <si>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</si>
  <si>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</si>
  <si>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</si>
  <si>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</si>
  <si>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</si>
  <si>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</si>
  <si>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</si>
  <si>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</si>
  <si>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</si>
  <si>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</si>
  <si>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</si>
  <si>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</si>
  <si>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</si>
  <si>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</si>
  <si>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</si>
  <si>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</si>
  <si>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</si>
  <si>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</si>
  <si>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</si>
  <si>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</si>
  <si>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</si>
  <si>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</si>
  <si>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</si>
  <si>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</si>
  <si>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</si>
  <si>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</si>
  <si>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</si>
  <si>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</si>
  <si>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</si>
  <si>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</si>
  <si>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</si>
  <si>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</si>
  <si>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</si>
  <si>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</si>
  <si>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</si>
  <si>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</si>
  <si>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</si>
  <si>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</si>
  <si>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</si>
  <si>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</si>
  <si>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</si>
  <si>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</si>
  <si>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</si>
  <si>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</si>
  <si>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</si>
  <si>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</si>
  <si>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</si>
  <si>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</si>
  <si>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</si>
  <si>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</si>
  <si>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</si>
  <si>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</si>
  <si>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</si>
  <si>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</si>
  <si>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</si>
  <si>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</si>
  <si>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</si>
  <si>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</si>
  <si>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</si>
  <si>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</si>
  <si>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</si>
  <si>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</si>
  <si>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</si>
  <si>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</si>
  <si>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</si>
  <si>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</si>
  <si>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</si>
  <si>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</si>
  <si>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</si>
  <si>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</si>
  <si>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</si>
  <si>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</si>
  <si>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</si>
  <si>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</si>
  <si>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</si>
  <si>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</si>
  <si>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</si>
  <si>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</si>
  <si>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</si>
  <si>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</si>
  <si>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</si>
  <si>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</si>
  <si>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</si>
  <si>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</si>
  <si>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</si>
  <si>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</si>
  <si>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</si>
  <si>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</si>
  <si>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</si>
  <si>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</si>
  <si>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</si>
  <si>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</si>
  <si>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</si>
  <si>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</si>
  <si>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</si>
  <si>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</si>
  <si>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</si>
  <si>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</si>
  <si>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</si>
  <si>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</si>
  <si>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</si>
  <si>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</si>
  <si>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</si>
  <si>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</si>
  <si>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</si>
  <si>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</si>
  <si>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</si>
  <si>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</si>
  <si>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</si>
  <si>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</si>
  <si>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</si>
  <si>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</si>
  <si>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</si>
  <si>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</si>
  <si>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</si>
  <si>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</si>
  <si>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</si>
  <si>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</si>
  <si>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</si>
  <si>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</si>
  <si>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</si>
  <si>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</si>
  <si>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</si>
  <si>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</si>
  <si>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</si>
  <si>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</si>
  <si>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</si>
  <si>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</si>
  <si>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</si>
  <si>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</si>
  <si>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</si>
  <si>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</si>
  <si>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</si>
  <si>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</si>
  <si>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</si>
  <si>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</si>
  <si>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</si>
  <si>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</si>
  <si>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</si>
  <si>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</si>
  <si>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</si>
  <si>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</si>
  <si>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</si>
  <si>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</si>
  <si>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</si>
  <si>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</si>
  <si>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</si>
  <si>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</si>
  <si>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</si>
  <si>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</si>
  <si>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</si>
  <si>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</si>
  <si>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</si>
  <si>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</si>
  <si>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</si>
  <si>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</si>
  <si>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</si>
  <si>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</si>
  <si>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</si>
  <si>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</si>
  <si>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</si>
  <si>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</si>
  <si>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</si>
  <si>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</si>
  <si>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</si>
  <si>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</si>
  <si>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</si>
  <si>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</si>
  <si>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</si>
  <si>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</si>
  <si>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</si>
  <si>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</si>
  <si>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</si>
  <si>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</si>
  <si>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</si>
  <si>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</si>
  <si>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</si>
  <si>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</si>
  <si>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</si>
  <si>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</si>
  <si>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</si>
  <si>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</si>
  <si>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</si>
  <si>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</si>
  <si>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</si>
  <si>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</si>
  <si>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</si>
  <si>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</si>
  <si>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</si>
  <si>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</si>
  <si>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</si>
  <si>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</si>
  <si>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</si>
  <si>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</si>
  <si>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</si>
  <si>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</si>
  <si>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</si>
  <si>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</si>
  <si>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</si>
  <si>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</si>
  <si>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</si>
  <si>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</si>
  <si>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</si>
  <si>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</si>
  <si>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</si>
  <si>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</si>
  <si>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</si>
  <si>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</si>
  <si>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</si>
  <si>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</si>
  <si>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</si>
  <si>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</si>
  <si>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</si>
  <si>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</si>
  <si>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</si>
  <si>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</si>
  <si>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</si>
  <si>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</si>
  <si>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</si>
  <si>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</si>
  <si>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</si>
  <si>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</si>
  <si>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</si>
  <si>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</si>
  <si>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</si>
  <si>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</si>
  <si>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</si>
  <si>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</si>
  <si>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</si>
  <si>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</si>
  <si>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</si>
  <si>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</si>
  <si>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</si>
  <si>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</si>
  <si>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</si>
  <si>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</si>
  <si>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</si>
  <si>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</si>
  <si>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</si>
  <si>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</si>
  <si>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</si>
  <si>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</si>
  <si>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</si>
  <si>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</si>
  <si>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</si>
  <si>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</si>
  <si>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</si>
  <si>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</si>
  <si>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</si>
  <si>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</si>
  <si>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</si>
  <si>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</si>
  <si>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</si>
  <si>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</si>
  <si>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</si>
  <si>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</si>
  <si>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</si>
  <si>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</si>
  <si>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</si>
  <si>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</si>
  <si>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</si>
  <si>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</si>
  <si>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</si>
  <si>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</si>
  <si>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</si>
  <si>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</si>
  <si>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</si>
  <si>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</si>
  <si>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</si>
  <si>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</si>
  <si>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</si>
  <si>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</si>
  <si>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</si>
  <si>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</si>
  <si>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</si>
  <si>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</si>
  <si>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</si>
  <si>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</si>
  <si>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</si>
  <si>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</si>
  <si>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</si>
  <si>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</si>
  <si>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</si>
  <si>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</si>
  <si>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</si>
  <si>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</si>
  <si>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</si>
  <si>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</si>
  <si>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</si>
  <si>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</si>
  <si>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</si>
  <si>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</si>
  <si>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</si>
  <si>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</si>
  <si>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</si>
  <si>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</si>
  <si>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</si>
  <si>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</si>
  <si>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</si>
  <si>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</si>
  <si>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</si>
  <si>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</si>
  <si>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</si>
  <si>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</si>
  <si>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</si>
  <si>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</si>
  <si>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</si>
  <si>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</si>
  <si>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</si>
  <si>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</si>
  <si>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</si>
  <si>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</si>
  <si>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</si>
  <si>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</si>
  <si>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</si>
  <si>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</si>
  <si>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</si>
  <si>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</si>
  <si>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</si>
  <si>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</si>
  <si>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</si>
  <si>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</si>
  <si>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</si>
  <si>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</si>
  <si>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</si>
  <si>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</si>
  <si>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</si>
  <si>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</si>
  <si>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</si>
  <si>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</si>
  <si>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</si>
  <si>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</si>
  <si>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</si>
  <si>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</si>
  <si>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</si>
  <si>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</si>
  <si>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</si>
  <si>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</si>
  <si>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</si>
  <si>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</si>
  <si>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</si>
  <si>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</si>
  <si>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</si>
  <si>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</si>
  <si>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</si>
  <si>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</si>
  <si>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</si>
  <si>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</si>
  <si>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</si>
  <si>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</si>
  <si>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</si>
  <si>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</si>
  <si>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</si>
  <si>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</si>
  <si>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</si>
  <si>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</si>
  <si>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</si>
  <si>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</si>
  <si>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</si>
  <si>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</si>
  <si>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</si>
  <si>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</si>
  <si>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</si>
  <si>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</si>
  <si>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</si>
  <si>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</si>
  <si>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</si>
  <si>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</si>
  <si>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</si>
  <si>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</si>
  <si>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</si>
  <si>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</si>
  <si>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</si>
  <si>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</si>
  <si>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</si>
  <si>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</si>
  <si>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</si>
  <si>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</si>
  <si>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</si>
  <si>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</si>
  <si>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</si>
  <si>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</si>
  <si>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</si>
  <si>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</si>
  <si>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</si>
  <si>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</si>
  <si>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</si>
  <si>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</si>
  <si>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</si>
  <si>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</si>
  <si>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</si>
  <si>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</si>
  <si>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</si>
  <si>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</si>
  <si>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</si>
  <si>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</si>
  <si>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</si>
  <si>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</si>
  <si>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</si>
  <si>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</si>
  <si>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</si>
  <si>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</si>
  <si>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</si>
  <si>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</si>
  <si>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</si>
  <si>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</si>
  <si>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</si>
  <si>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</si>
  <si>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</si>
  <si>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</si>
  <si>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</si>
  <si>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</si>
  <si>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</si>
  <si>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</si>
  <si>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</si>
  <si>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</si>
  <si>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</si>
  <si>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</si>
  <si>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</si>
  <si>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</si>
  <si>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</si>
  <si>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</si>
  <si>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</si>
  <si>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</si>
  <si>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</si>
  <si>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</si>
  <si>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</si>
  <si>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</si>
  <si>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</si>
  <si>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</si>
  <si>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</si>
  <si>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</si>
  <si>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</si>
  <si>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</si>
  <si>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</si>
  <si>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</si>
  <si>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</si>
  <si>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</si>
  <si>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</si>
  <si>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</si>
  <si>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</si>
  <si>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</si>
  <si>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</si>
  <si>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</si>
  <si>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</si>
  <si>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</si>
  <si>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</si>
  <si>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</si>
  <si>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</si>
  <si>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</si>
  <si>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</si>
  <si>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</si>
  <si>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</si>
  <si>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</si>
  <si>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</si>
  <si>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</si>
  <si>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</si>
  <si>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</si>
  <si>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</si>
  <si>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</si>
  <si>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</si>
  <si>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</si>
  <si>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</si>
  <si>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</si>
  <si>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</si>
  <si>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</si>
  <si>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</si>
  <si>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</si>
  <si>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</si>
  <si>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</si>
  <si>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</si>
  <si>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</si>
  <si>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</si>
  <si>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</si>
  <si>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</si>
  <si>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</si>
  <si>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</si>
  <si>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</si>
  <si>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</si>
  <si>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</si>
  <si>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</si>
  <si>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</si>
  <si>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</si>
  <si>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</si>
  <si>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</si>
  <si>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</si>
  <si>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</si>
  <si>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</si>
  <si>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</si>
  <si>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</si>
  <si>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</si>
  <si>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</si>
  <si>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</si>
  <si>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</si>
  <si>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</si>
  <si>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</si>
  <si>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</si>
  <si>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</si>
  <si>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</si>
  <si>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</si>
  <si>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</si>
  <si>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</si>
  <si>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</si>
  <si>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</si>
  <si>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</si>
  <si>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</si>
  <si>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</si>
  <si>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</si>
  <si>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</si>
  <si>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</si>
  <si>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</si>
  <si>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</si>
  <si>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</si>
  <si>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</si>
  <si>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</si>
  <si>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</si>
  <si>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</si>
  <si>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</si>
  <si>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</si>
  <si>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</si>
  <si>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</si>
  <si>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</si>
  <si>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</si>
  <si>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</si>
  <si>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</si>
  <si>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</si>
  <si>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</si>
  <si>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</si>
  <si>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</si>
  <si>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</si>
  <si>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</si>
  <si>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</si>
  <si>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</si>
  <si>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</si>
  <si>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</si>
  <si>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</si>
  <si>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</si>
  <si>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</si>
  <si>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</si>
  <si>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</si>
  <si>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</si>
  <si>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</si>
  <si>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</si>
  <si>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</si>
  <si>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</si>
  <si>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</si>
  <si>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</si>
  <si>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</si>
  <si>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</si>
  <si>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</si>
  <si>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</si>
  <si>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</si>
  <si>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</si>
  <si>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</si>
  <si>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</si>
  <si>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</si>
  <si>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</si>
  <si>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</si>
  <si>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</si>
  <si>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</si>
  <si>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</si>
  <si>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</si>
  <si>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</si>
  <si>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</si>
  <si>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</si>
  <si>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</si>
  <si>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</si>
  <si>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</si>
  <si>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</si>
  <si>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</si>
  <si>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</si>
  <si>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</si>
  <si>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</si>
  <si>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</si>
  <si>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</si>
  <si>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</si>
  <si>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</si>
  <si>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</si>
  <si>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</si>
  <si>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</si>
  <si>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</si>
  <si>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</si>
  <si>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</si>
  <si>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</si>
  <si>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</si>
  <si>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</si>
  <si>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</si>
  <si>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</si>
  <si>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</si>
  <si>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</si>
  <si>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</si>
  <si>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</si>
  <si>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</si>
  <si>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</si>
  <si>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</si>
  <si>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</si>
  <si>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</si>
  <si>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</si>
  <si>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</si>
  <si>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</si>
  <si>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</si>
  <si>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</si>
  <si>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</si>
  <si>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</si>
  <si>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</si>
  <si>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</si>
  <si>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</si>
  <si>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</si>
  <si>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</si>
  <si>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</si>
  <si>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</si>
  <si>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</si>
  <si>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</si>
  <si>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</si>
  <si>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</si>
  <si>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</si>
  <si>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</si>
  <si>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</si>
  <si>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</si>
  <si>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</si>
  <si>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</si>
  <si>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</si>
  <si>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</si>
  <si>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</si>
  <si>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</si>
  <si>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</si>
  <si>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</si>
  <si>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</si>
  <si>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</si>
  <si>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</si>
  <si>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</si>
  <si>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</si>
  <si>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</si>
  <si>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</si>
  <si>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</si>
  <si>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</si>
  <si>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</si>
  <si>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</si>
  <si>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</si>
  <si>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</si>
  <si>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</si>
  <si>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</si>
  <si>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</si>
  <si>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</si>
  <si>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</si>
  <si>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</si>
  <si>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</si>
  <si>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</si>
  <si>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</si>
  <si>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</si>
  <si>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</si>
  <si>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</si>
  <si>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</si>
  <si>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</si>
  <si>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</si>
  <si>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</si>
  <si>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</si>
  <si>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</si>
  <si>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</si>
  <si>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</si>
  <si>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</si>
  <si>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</si>
  <si>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</si>
  <si>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</si>
  <si>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</si>
  <si>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</si>
  <si>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</si>
  <si>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</si>
  <si>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</si>
  <si>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</si>
  <si>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</si>
  <si>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</si>
  <si>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</si>
  <si>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</si>
  <si>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</si>
  <si>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</si>
  <si>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</si>
  <si>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</si>
  <si>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</si>
  <si>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</si>
  <si>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</si>
  <si>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</si>
  <si>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</si>
  <si>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</si>
  <si>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</si>
  <si>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</si>
  <si>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</si>
  <si>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</si>
  <si>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</si>
  <si>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</si>
  <si>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</si>
  <si>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</si>
  <si>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</si>
  <si>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</si>
  <si>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</si>
  <si>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</si>
  <si>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</si>
  <si>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</si>
  <si>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</si>
  <si>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</si>
  <si>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</si>
  <si>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</si>
  <si>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</si>
  <si>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</si>
  <si>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</si>
  <si>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</si>
  <si>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</si>
  <si>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</si>
  <si>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</si>
  <si>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</si>
  <si>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</si>
  <si>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</si>
  <si>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</si>
  <si>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</si>
  <si>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</si>
  <si>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</si>
  <si>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</si>
  <si>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</si>
  <si>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</si>
  <si>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</si>
  <si>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</si>
  <si>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</si>
  <si>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</si>
  <si>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</si>
  <si>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</si>
  <si>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</si>
  <si>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</si>
  <si>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</si>
  <si>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</si>
  <si>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</si>
  <si>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</si>
  <si>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</si>
  <si>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</si>
  <si>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</si>
  <si>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</si>
  <si>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</si>
  <si>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</si>
  <si>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</si>
  <si>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</si>
  <si>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</si>
  <si>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</si>
  <si>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</si>
  <si>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</si>
  <si>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</si>
  <si>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</si>
  <si>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</si>
  <si>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</si>
  <si>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</si>
  <si>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</si>
  <si>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</si>
  <si>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</si>
  <si>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</si>
  <si>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</si>
  <si>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</si>
  <si>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</si>
  <si>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</si>
  <si>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</si>
  <si>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</si>
  <si>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</si>
  <si>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</si>
  <si>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</si>
  <si>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</si>
  <si>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</si>
  <si>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</si>
  <si>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</si>
  <si>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</si>
  <si>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</si>
  <si>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</si>
  <si>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</si>
  <si>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</si>
  <si>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</si>
  <si>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</si>
  <si>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</si>
  <si>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</si>
  <si>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</si>
  <si>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</si>
  <si>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</si>
  <si>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</si>
  <si>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</si>
  <si>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</si>
  <si>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</si>
  <si>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Average Rating</t>
  </si>
  <si>
    <t>5*Calls</t>
  </si>
  <si>
    <t>=</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</si>
  <si>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</si>
  <si>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</si>
  <si>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</si>
  <si>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</si>
  <si>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</si>
  <si>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</si>
  <si>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</si>
  <si>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</si>
  <si>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</si>
  <si>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</si>
  <si>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</si>
  <si>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</si>
  <si>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</si>
  <si>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</si>
  <si>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</si>
  <si>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</si>
  <si>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</si>
  <si>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</si>
  <si>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</si>
  <si>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</si>
  <si>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</si>
  <si>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</si>
  <si>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Sum of Purchase Amount</t>
  </si>
  <si>
    <t>For Graph</t>
  </si>
  <si>
    <t>Reps</t>
  </si>
  <si>
    <t>Calls</t>
  </si>
  <si>
    <t>Amount</t>
  </si>
  <si>
    <t>Sel.Calls</t>
  </si>
  <si>
    <t>Sel.Amount</t>
  </si>
  <si>
    <t>selected rep</t>
  </si>
  <si>
    <t>Column Labels</t>
  </si>
  <si>
    <t>Total</t>
  </si>
  <si>
    <t>CALL CENTRE REPORT-2023</t>
  </si>
  <si>
    <t>Count of Call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</si>
</sst>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5" formatCode="&quot;$&quot;#,##0_);\(&quot;$&quot;#,##0\)"/>
    <numFmt numFmtId="44" formatCode="_(&quot;$&quot;* #,##0.00_);_(&quot;$&quot;* \(#,##0.00\);_(&quot;$&quot;* &quot;-&quot;??_);_(@_)"/>
    <numFmt numFmtId="164" formatCode="[$-409]d\-mmm\-yy;@"/>
    <numFmt numFmtId="165" formatCode="\$#,##0;\(\$#,##0\);\$#,##0"/>
    <numFmt numFmtId="166" formatCode="0.0"/>
    <numFmt numFmtId="167" formatCode="&quot;$&quot;#,##0"/>
    <numFmt numFmtId="168" formatCode="&quot;$&quot;#,###.0,\K"/>
  </numFmts>
  <fonts count="8"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0"/>
      <color theme="1"/>
      <name val="Aptos"/>
      <family val="2"/>
      <scheme val="minor"/>
    </font>
    <font>
      <b/>
      <sz val="10"/>
      <color theme="1"/>
      <name val="Aptos"/>
      <family val="2"/>
      <scheme val="minor"/>
    </font>
    <font>
      <b/>
      <sz val="36"/>
      <color theme="1"/>
      <name val="Aptos"/>
      <family val="2"/>
      <scheme val="minor"/>
    </font>
  </fonts>
  <fills count="7">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44" fontId="4" fillId="0" borderId="0" applyFont="0" applyFill="0" applyBorder="0" applyAlignment="0" applyProtection="0"/>
  </cellStyleXfs>
  <cellXfs count="40">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3" borderId="0" xfId="0" applyFill="1"/>
    <xf numFmtId="0" fontId="0" fillId="0" borderId="0" xfId="0" applyAlignment="1">
      <alignment horizontal="left"/>
    </xf>
    <xf numFmtId="167" fontId="0" fillId="0" borderId="0" xfId="0" applyNumberFormat="1"/>
    <xf numFmtId="168"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0" xfId="0" applyFill="1"/>
    <xf numFmtId="0" fontId="5" fillId="5" borderId="0" xfId="0" applyFont="1" applyFill="1"/>
    <xf numFmtId="0" fontId="5" fillId="5" borderId="0" xfId="0" applyFont="1" applyFill="1" applyAlignment="1">
      <alignment horizontal="center"/>
    </xf>
    <xf numFmtId="5" fontId="5" fillId="5" borderId="0" xfId="1" applyNumberFormat="1" applyFont="1" applyFill="1" applyBorder="1"/>
    <xf numFmtId="0" fontId="1" fillId="3" borderId="0" xfId="0" applyFont="1" applyFill="1"/>
    <xf numFmtId="0" fontId="1" fillId="5" borderId="0" xfId="0" applyFont="1" applyFill="1"/>
    <xf numFmtId="0" fontId="1" fillId="5" borderId="0" xfId="0" applyFont="1" applyFill="1" applyAlignment="1">
      <alignment horizontal="center"/>
    </xf>
    <xf numFmtId="0" fontId="6" fillId="6" borderId="0" xfId="0" applyFont="1" applyFill="1"/>
    <xf numFmtId="0" fontId="7" fillId="3" borderId="0" xfId="0" applyFont="1" applyFill="1" applyAlignment="1">
      <alignment horizontal="left" vertical="center"/>
    </xf>
    <xf numFmtId="0" fontId="0" fillId="0" borderId="0" xfId="0" applyNumberFormat="1"/>
  </cellXfs>
  <cellStyles count="2">
    <cellStyle name="Currency" xfId="1" builtinId="4"/>
    <cellStyle name="Normal" xfId="0" builtinId="0"/>
  </cellStyles>
  <dxfs count="23">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5"/>
        </patternFill>
      </fill>
      <border>
        <vertical/>
        <horizontal/>
      </border>
    </dxf>
    <dxf>
      <fill>
        <patternFill patternType="solid">
          <bgColor rgb="FFFFFF00"/>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2"/>
    </tableStyle>
    <tableStyle name="SlicerStyleDark2 2" pivot="0" table="0" count="10" xr9:uid="{0E38FA87-0777-455A-9140-21889A652001}">
      <tableStyleElement type="wholeTable" dxfId="21"/>
      <tableStyleElement type="headerRow" dxfId="20"/>
    </tableStyle>
  </tableStyles>
  <colors>
    <mruColors>
      <color rgb="FFE96164"/>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microsoft.com/office/2007/relationships/slicerCache" Target="slicerCaches/slicerCache1.xml"/><Relationship Id="rId28" Type="http://schemas.microsoft.com/office/2022/10/relationships/richValueRel" Target="richData/richValueRel.xml"/><Relationship Id="rId10" Type="http://schemas.openxmlformats.org/officeDocument/2006/relationships/pivotCacheDefinition" Target="pivotCache/pivotCacheDefinition7.xml"/><Relationship Id="rId19"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pivotCacheDefinition" Target="pivotCache/pivotCacheDefinition1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[CALL-CENTRE-EXCEL-PROJECT.xlsx]pivots!weekly trend</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alpha val="54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482518258961819"/>
          <c:y val="7.085349809349821E-2"/>
          <c:w val="0.75517498636447333"/>
          <c:h val="0.85829300381300355"/>
        </c:manualLayout>
      </c:layout>
      <c:barChart>
        <c:barDir val="bar"/>
        <c:grouping val="clustered"/>
        <c:varyColors val="0"/>
        <c:ser>
          <c:idx val="0"/>
          <c:order val="0"/>
          <c:tx>
            <c:strRef>
              <c:f>pivots!$F$20</c:f>
              <c:strCache>
                <c:ptCount val="1"/>
                <c:pt idx="0">
                  <c:v>Total</c:v>
                </c:pt>
              </c:strCache>
            </c:strRef>
          </c:tx>
          <c:spPr>
            <a:solidFill>
              <a:srgbClr val="C00000">
                <a:alpha val="54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pivots!$E$21:$E$28</c:f>
              <c:strCache>
                <c:ptCount val="7"/>
                <c:pt idx="0">
                  <c:v>Sunday</c:v>
                </c:pt>
                <c:pt idx="1">
                  <c:v>Monday</c:v>
                </c:pt>
                <c:pt idx="2">
                  <c:v>Tuesday</c:v>
                </c:pt>
                <c:pt idx="3">
                  <c:v>Wednesday</c:v>
                </c:pt>
                <c:pt idx="4">
                  <c:v>Thursday</c:v>
                </c:pt>
                <c:pt idx="5">
                  <c:v>Friday</c:v>
                </c:pt>
                <c:pt idx="6">
                  <c:v>Saturday</c:v>
                </c:pt>
              </c:strCache>
            </c:strRef>
          </c:cat>
          <c:val>
            <c:numRef>
              <c:f>pivots!$F$21:$F$28</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81A6-4374-865D-1466048EDAAD}"/>
            </c:ext>
          </c:extLst>
        </c:ser>
        <c:dLbls>
          <c:showLegendKey val="0"/>
          <c:showVal val="0"/>
          <c:showCatName val="0"/>
          <c:showSerName val="0"/>
          <c:showPercent val="0"/>
          <c:showBubbleSize val="0"/>
        </c:dLbls>
        <c:gapWidth val="25"/>
        <c:axId val="1115025103"/>
        <c:axId val="1115022223"/>
      </c:barChart>
      <c:catAx>
        <c:axId val="11150251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022223"/>
        <c:crosses val="autoZero"/>
        <c:auto val="1"/>
        <c:lblAlgn val="ctr"/>
        <c:lblOffset val="100"/>
        <c:noMultiLvlLbl val="0"/>
      </c:catAx>
      <c:valAx>
        <c:axId val="1115022223"/>
        <c:scaling>
          <c:orientation val="minMax"/>
        </c:scaling>
        <c:delete val="1"/>
        <c:axPos val="b"/>
        <c:numFmt formatCode="#,##0" sourceLinked="1"/>
        <c:majorTickMark val="out"/>
        <c:minorTickMark val="none"/>
        <c:tickLblPos val="nextTo"/>
        <c:crossAx val="111502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rgbClr val="C00000"/>
                </a:solidFill>
              </a:rPr>
              <a:t>Amount</a:t>
            </a:r>
          </a:p>
        </c:rich>
      </c:tx>
      <c:layout>
        <c:manualLayout>
          <c:xMode val="edge"/>
          <c:yMode val="edge"/>
          <c:x val="0.10890240377381616"/>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768440551456069"/>
          <c:y val="0.14814814814814814"/>
          <c:w val="0.83342332206308711"/>
          <c:h val="0.79629629629629628"/>
        </c:manualLayout>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pivots!$I$29:$I$33</c:f>
              <c:strCache>
                <c:ptCount val="5"/>
                <c:pt idx="0">
                  <c:v>R01</c:v>
                </c:pt>
                <c:pt idx="1">
                  <c:v>R02</c:v>
                </c:pt>
                <c:pt idx="2">
                  <c:v>R03</c:v>
                </c:pt>
                <c:pt idx="3">
                  <c:v>R04</c:v>
                </c:pt>
                <c:pt idx="4">
                  <c:v>R05</c:v>
                </c:pt>
              </c:strCache>
            </c:strRef>
          </c:cat>
          <c:val>
            <c:numRef>
              <c:f>pivots!$K$29:$K$33</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BFB2-4115-B165-ECC4B7ADF5F4}"/>
            </c:ext>
          </c:extLst>
        </c:ser>
        <c:ser>
          <c:idx val="1"/>
          <c:order val="1"/>
          <c:tx>
            <c:strRef>
              <c:f>pivots!$M$28</c:f>
              <c:strCache>
                <c:ptCount val="1"/>
                <c:pt idx="0">
                  <c:v>Sel.Amount</c:v>
                </c:pt>
              </c:strCache>
            </c:strRef>
          </c:tx>
          <c:spPr>
            <a:gradFill>
              <a:gsLst>
                <a:gs pos="93000">
                  <a:schemeClr val="accent2"/>
                </a:gs>
                <a:gs pos="0">
                  <a:schemeClr val="accent1">
                    <a:lumMod val="30000"/>
                    <a:lumOff val="70000"/>
                  </a:schemeClr>
                </a:gs>
              </a:gsLst>
              <a:lin ang="5400000" scaled="1"/>
            </a:gradFill>
            <a:ln>
              <a:noFill/>
            </a:ln>
            <a:effectLst/>
          </c:spPr>
          <c:invertIfNegative val="0"/>
          <c:val>
            <c:numRef>
              <c:f>pivots!$M$29:$M$33</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BFB2-4115-B165-ECC4B7ADF5F4}"/>
            </c:ext>
          </c:extLst>
        </c:ser>
        <c:dLbls>
          <c:showLegendKey val="0"/>
          <c:showVal val="0"/>
          <c:showCatName val="0"/>
          <c:showSerName val="0"/>
          <c:showPercent val="0"/>
          <c:showBubbleSize val="0"/>
        </c:dLbls>
        <c:gapWidth val="25"/>
        <c:overlap val="100"/>
        <c:axId val="1592971919"/>
        <c:axId val="1592979119"/>
      </c:barChart>
      <c:catAx>
        <c:axId val="1592971919"/>
        <c:scaling>
          <c:orientation val="maxMin"/>
        </c:scaling>
        <c:delete val="1"/>
        <c:axPos val="l"/>
        <c:numFmt formatCode="General" sourceLinked="1"/>
        <c:majorTickMark val="out"/>
        <c:minorTickMark val="none"/>
        <c:tickLblPos val="nextTo"/>
        <c:crossAx val="1592979119"/>
        <c:crosses val="autoZero"/>
        <c:auto val="1"/>
        <c:lblAlgn val="ctr"/>
        <c:lblOffset val="100"/>
        <c:noMultiLvlLbl val="0"/>
      </c:catAx>
      <c:valAx>
        <c:axId val="1592979119"/>
        <c:scaling>
          <c:orientation val="minMax"/>
        </c:scaling>
        <c:delete val="1"/>
        <c:axPos val="t"/>
        <c:numFmt formatCode="&quot;$&quot;#,###.0,\K" sourceLinked="1"/>
        <c:majorTickMark val="none"/>
        <c:minorTickMark val="none"/>
        <c:tickLblPos val="nextTo"/>
        <c:crossAx val="1592971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rgbClr val="C00000"/>
                </a:solidFill>
              </a:rPr>
              <a:t>Calls</a:t>
            </a:r>
          </a:p>
        </c:rich>
      </c:tx>
      <c:layout>
        <c:manualLayout>
          <c:xMode val="edge"/>
          <c:yMode val="edge"/>
          <c:x val="0.15940803590867095"/>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901616062923538"/>
          <c:y val="0.1388888888888889"/>
          <c:w val="0.8309838200655385"/>
          <c:h val="0.80555555555555558"/>
        </c:manualLayout>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pivots!$I$29:$I$33</c:f>
              <c:strCache>
                <c:ptCount val="5"/>
                <c:pt idx="0">
                  <c:v>R01</c:v>
                </c:pt>
                <c:pt idx="1">
                  <c:v>R02</c:v>
                </c:pt>
                <c:pt idx="2">
                  <c:v>R03</c:v>
                </c:pt>
                <c:pt idx="3">
                  <c:v>R04</c:v>
                </c:pt>
                <c:pt idx="4">
                  <c:v>R05</c:v>
                </c:pt>
              </c:strCache>
            </c:strRef>
          </c:cat>
          <c:val>
            <c:numRef>
              <c:f>pivots!$J$29:$J$33</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BEEB-498C-87C0-D1087D436549}"/>
            </c:ext>
          </c:extLst>
        </c:ser>
        <c:ser>
          <c:idx val="1"/>
          <c:order val="1"/>
          <c:tx>
            <c:strRef>
              <c:f>pivots!$L$28</c:f>
              <c:strCache>
                <c:ptCount val="1"/>
                <c:pt idx="0">
                  <c:v>Sel.Calls</c:v>
                </c:pt>
              </c:strCache>
            </c:strRef>
          </c:tx>
          <c:spPr>
            <a:gradFill>
              <a:gsLst>
                <a:gs pos="100000">
                  <a:schemeClr val="accent1">
                    <a:lumMod val="45000"/>
                    <a:lumOff val="55000"/>
                  </a:schemeClr>
                </a:gs>
                <a:gs pos="60000">
                  <a:srgbClr val="E96164"/>
                </a:gs>
                <a:gs pos="100000">
                  <a:schemeClr val="accent1">
                    <a:lumMod val="30000"/>
                    <a:lumOff val="70000"/>
                  </a:schemeClr>
                </a:gs>
              </a:gsLst>
              <a:lin ang="5400000" scaled="1"/>
            </a:gradFill>
            <a:ln>
              <a:noFill/>
            </a:ln>
            <a:effectLst/>
          </c:spPr>
          <c:invertIfNegative val="0"/>
          <c:val>
            <c:numRef>
              <c:f>pivots!$L$29:$L$33</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BEEB-498C-87C0-D1087D436549}"/>
            </c:ext>
          </c:extLst>
        </c:ser>
        <c:dLbls>
          <c:showLegendKey val="0"/>
          <c:showVal val="0"/>
          <c:showCatName val="0"/>
          <c:showSerName val="0"/>
          <c:showPercent val="0"/>
          <c:showBubbleSize val="0"/>
        </c:dLbls>
        <c:gapWidth val="25"/>
        <c:overlap val="100"/>
        <c:axId val="1592971919"/>
        <c:axId val="1592979119"/>
      </c:barChart>
      <c:catAx>
        <c:axId val="1592971919"/>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979119"/>
        <c:crosses val="autoZero"/>
        <c:auto val="1"/>
        <c:lblAlgn val="ctr"/>
        <c:lblOffset val="100"/>
        <c:noMultiLvlLbl val="0"/>
      </c:catAx>
      <c:valAx>
        <c:axId val="1592979119"/>
        <c:scaling>
          <c:orientation val="minMax"/>
          <c:min val="0"/>
        </c:scaling>
        <c:delete val="1"/>
        <c:axPos val="t"/>
        <c:numFmt formatCode="#,##0" sourceLinked="1"/>
        <c:majorTickMark val="none"/>
        <c:minorTickMark val="none"/>
        <c:tickLblPos val="nextTo"/>
        <c:crossAx val="1592971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[CALL-CENTRE-EXCEL-PROJECT.xlsx]pivots!monthly trend</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rgbClr val="E96164"/>
                </a:solidFill>
              </a:rPr>
              <a:t>Call</a:t>
            </a:r>
            <a:r>
              <a:rPr lang="en-US" sz="1800" b="1" baseline="0">
                <a:solidFill>
                  <a:srgbClr val="E96164"/>
                </a:solidFill>
              </a:rPr>
              <a:t> Trend</a:t>
            </a:r>
            <a:endParaRPr lang="en-US" sz="1800" b="1">
              <a:solidFill>
                <a:srgbClr val="E96164"/>
              </a:solidFill>
            </a:endParaRPr>
          </a:p>
        </c:rich>
      </c:tx>
      <c:layout>
        <c:manualLayout>
          <c:xMode val="edge"/>
          <c:yMode val="edge"/>
          <c:x val="2.7322568755623482E-2"/>
          <c:y val="4.1176470588235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bg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bg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2000">
                <a:srgbClr val="E96164">
                  <a:alpha val="83000"/>
                </a:srgbClr>
              </a:gs>
              <a:gs pos="100000">
                <a:schemeClr val="accent2">
                  <a:lumMod val="50000"/>
                  <a:alpha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bg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pivots!$C$19</c:f>
              <c:strCache>
                <c:ptCount val="1"/>
                <c:pt idx="0">
                  <c:v>Call Count2</c:v>
                </c:pt>
              </c:strCache>
            </c:strRef>
          </c:tx>
          <c:spPr>
            <a:gradFill>
              <a:gsLst>
                <a:gs pos="2000">
                  <a:srgbClr val="E96164">
                    <a:alpha val="83000"/>
                  </a:srgbClr>
                </a:gs>
                <a:gs pos="100000">
                  <a:schemeClr val="accent2">
                    <a:lumMod val="50000"/>
                    <a:alpha val="50000"/>
                  </a:schemeClr>
                </a:gs>
              </a:gsLst>
              <a:lin ang="5400000" scaled="1"/>
            </a:gradFill>
            <a:ln>
              <a:noFill/>
            </a:ln>
            <a:effectLst/>
          </c:spPr>
          <c:cat>
            <c:strRef>
              <c:f>pivots!$A$20:$A$32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pivots!$C$20:$C$32</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A719-45BF-89B3-C3AF03492B24}"/>
            </c:ext>
          </c:extLst>
        </c:ser>
        <c:dLbls>
          <c:showLegendKey val="0"/>
          <c:showVal val="0"/>
          <c:showCatName val="0"/>
          <c:showSerName val="0"/>
          <c:showPercent val="0"/>
          <c:showBubbleSize val="0"/>
        </c:dLbls>
        <c:axId val="1592968079"/>
        <c:axId val="1592961839"/>
      </c:areaChart>
      <c:lineChart>
        <c:grouping val="standard"/>
        <c:varyColors val="0"/>
        <c:ser>
          <c:idx val="0"/>
          <c:order val="0"/>
          <c:tx>
            <c:strRef>
              <c:f>pivots!$B$19</c:f>
              <c:strCache>
                <c:ptCount val="1"/>
                <c:pt idx="0">
                  <c:v>Call Count</c:v>
                </c:pt>
              </c:strCache>
            </c:strRef>
          </c:tx>
          <c:spPr>
            <a:ln w="28575" cap="rnd">
              <a:solidFill>
                <a:schemeClr val="accent1"/>
              </a:solidFill>
              <a:round/>
            </a:ln>
            <a:effectLst/>
          </c:spPr>
          <c:marker>
            <c:symbol val="circle"/>
            <c:size val="5"/>
            <c:spPr>
              <a:solidFill>
                <a:schemeClr val="bg1"/>
              </a:solidFill>
              <a:ln w="9525">
                <a:solidFill>
                  <a:schemeClr val="accent1"/>
                </a:solidFill>
              </a:ln>
              <a:effectLst/>
            </c:spPr>
          </c:marker>
          <c:cat>
            <c:strRef>
              <c:f>pivots!$A$20:$A$32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pivots!$B$20:$B$32</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A719-45BF-89B3-C3AF03492B24}"/>
            </c:ext>
          </c:extLst>
        </c:ser>
        <c:dLbls>
          <c:showLegendKey val="0"/>
          <c:showVal val="0"/>
          <c:showCatName val="0"/>
          <c:showSerName val="0"/>
          <c:showPercent val="0"/>
          <c:showBubbleSize val="0"/>
        </c:dLbls>
        <c:marker val="1"/>
        <c:smooth val="0"/>
        <c:axId val="1592968079"/>
        <c:axId val="1592961839"/>
      </c:lineChart>
      <c:catAx>
        <c:axId val="15929680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961839"/>
        <c:crosses val="autoZero"/>
        <c:auto val="1"/>
        <c:lblAlgn val="ctr"/>
        <c:lblOffset val="100"/>
        <c:noMultiLvlLbl val="0"/>
      </c:catAx>
      <c:valAx>
        <c:axId val="15929618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968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[CALL-CENTRE-EXCEL-PROJECT.xlsx]pivots!PivotTable4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rgbClr val="E96164"/>
                </a:solidFill>
              </a:rPr>
              <a:t>Male</a:t>
            </a:r>
            <a:r>
              <a:rPr lang="en-US" sz="1200" b="1" baseline="0">
                <a:solidFill>
                  <a:srgbClr val="C00000"/>
                </a:solidFill>
              </a:rPr>
              <a:t> </a:t>
            </a:r>
            <a:r>
              <a:rPr lang="en-US" sz="1200" b="1" baseline="0">
                <a:solidFill>
                  <a:schemeClr val="tx1">
                    <a:lumMod val="85000"/>
                    <a:lumOff val="15000"/>
                  </a:schemeClr>
                </a:solidFill>
              </a:rPr>
              <a:t>vs</a:t>
            </a:r>
            <a:r>
              <a:rPr lang="en-US" sz="1200" b="1" baseline="0">
                <a:solidFill>
                  <a:srgbClr val="C00000"/>
                </a:solidFill>
              </a:rPr>
              <a:t> </a:t>
            </a:r>
            <a:r>
              <a:rPr lang="en-US" sz="1200" b="1" baseline="0">
                <a:solidFill>
                  <a:schemeClr val="accent2">
                    <a:lumMod val="75000"/>
                  </a:schemeClr>
                </a:solidFill>
              </a:rPr>
              <a:t>Female</a:t>
            </a:r>
            <a:r>
              <a:rPr lang="en-US" sz="1200" b="1" baseline="0">
                <a:solidFill>
                  <a:srgbClr val="C00000"/>
                </a:solidFill>
              </a:rPr>
              <a:t> </a:t>
            </a:r>
            <a:r>
              <a:rPr lang="en-US" sz="1200" b="1" baseline="0">
                <a:solidFill>
                  <a:schemeClr val="tx1">
                    <a:lumMod val="85000"/>
                    <a:lumOff val="15000"/>
                  </a:schemeClr>
                </a:solidFill>
              </a:rPr>
              <a:t>Callers</a:t>
            </a:r>
            <a:endParaRPr lang="en-US" sz="1200" b="1">
              <a:solidFill>
                <a:schemeClr val="tx1">
                  <a:lumMod val="85000"/>
                  <a:lumOff val="15000"/>
                </a:schemeClr>
              </a:solidFill>
            </a:endParaRPr>
          </a:p>
        </c:rich>
      </c:tx>
      <c:layout>
        <c:manualLayout>
          <c:xMode val="edge"/>
          <c:yMode val="edge"/>
          <c:x val="0.13633274661296274"/>
          <c:y val="1.08621836923555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E961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50047443979286E-2"/>
          <c:y val="0.12683762778679902"/>
          <c:w val="0.90186775690336196"/>
          <c:h val="0.76613335784388825"/>
        </c:manualLayout>
      </c:layout>
      <c:barChart>
        <c:barDir val="col"/>
        <c:grouping val="percentStacked"/>
        <c:varyColors val="0"/>
        <c:ser>
          <c:idx val="0"/>
          <c:order val="0"/>
          <c:tx>
            <c:strRef>
              <c:f>pivots!$B$36:$B$37</c:f>
              <c:strCache>
                <c:ptCount val="1"/>
                <c:pt idx="0">
                  <c:v>Female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pivots!$A$38:$A$41</c:f>
              <c:strCache>
                <c:ptCount val="3"/>
                <c:pt idx="0">
                  <c:v>Cincinnati</c:v>
                </c:pt>
                <c:pt idx="1">
                  <c:v>Cleveland</c:v>
                </c:pt>
                <c:pt idx="2">
                  <c:v>Columbus</c:v>
                </c:pt>
              </c:strCache>
            </c:strRef>
          </c:cat>
          <c:val>
            <c:numRef>
              <c:f>pivots!$B$38:$B$41</c:f>
              <c:numCache>
                <c:formatCode>#,##0</c:formatCode>
                <c:ptCount val="3"/>
                <c:pt idx="0">
                  <c:v>144</c:v>
                </c:pt>
                <c:pt idx="1">
                  <c:v>326</c:v>
                </c:pt>
                <c:pt idx="2">
                  <c:v>129</c:v>
                </c:pt>
              </c:numCache>
            </c:numRef>
          </c:val>
          <c:extLst>
            <c:ext xmlns:c16="http://schemas.microsoft.com/office/drawing/2014/chart" uri="{C3380CC4-5D6E-409C-BE32-E72D297353CC}">
              <c16:uniqueId val="{00000000-B528-456B-9F37-F559AC39366F}"/>
            </c:ext>
          </c:extLst>
        </c:ser>
        <c:ser>
          <c:idx val="1"/>
          <c:order val="1"/>
          <c:tx>
            <c:strRef>
              <c:f>pivots!$C$36:$C$37</c:f>
              <c:strCache>
                <c:ptCount val="1"/>
                <c:pt idx="0">
                  <c:v>Male</c:v>
                </c:pt>
              </c:strCache>
            </c:strRef>
          </c:tx>
          <c:spPr>
            <a:solidFill>
              <a:srgbClr val="E9616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pivots!$A$38:$A$41</c:f>
              <c:strCache>
                <c:ptCount val="3"/>
                <c:pt idx="0">
                  <c:v>Cincinnati</c:v>
                </c:pt>
                <c:pt idx="1">
                  <c:v>Cleveland</c:v>
                </c:pt>
                <c:pt idx="2">
                  <c:v>Columbus</c:v>
                </c:pt>
              </c:strCache>
            </c:strRef>
          </c:cat>
          <c:val>
            <c:numRef>
              <c:f>pivots!$C$38:$C$41</c:f>
              <c:numCache>
                <c:formatCode>#,##0</c:formatCode>
                <c:ptCount val="3"/>
                <c:pt idx="0">
                  <c:v>132</c:v>
                </c:pt>
                <c:pt idx="1">
                  <c:v>63</c:v>
                </c:pt>
                <c:pt idx="2">
                  <c:v>206</c:v>
                </c:pt>
              </c:numCache>
            </c:numRef>
          </c:val>
          <c:extLst>
            <c:ext xmlns:c16="http://schemas.microsoft.com/office/drawing/2014/chart" uri="{C3380CC4-5D6E-409C-BE32-E72D297353CC}">
              <c16:uniqueId val="{00000001-B528-456B-9F37-F559AC39366F}"/>
            </c:ext>
          </c:extLst>
        </c:ser>
        <c:dLbls>
          <c:dLblPos val="ctr"/>
          <c:showLegendKey val="0"/>
          <c:showVal val="1"/>
          <c:showCatName val="0"/>
          <c:showSerName val="0"/>
          <c:showPercent val="0"/>
          <c:showBubbleSize val="0"/>
        </c:dLbls>
        <c:gapWidth val="54"/>
        <c:overlap val="100"/>
        <c:axId val="583744079"/>
        <c:axId val="583744559"/>
      </c:barChart>
      <c:catAx>
        <c:axId val="5837440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744559"/>
        <c:crosses val="autoZero"/>
        <c:auto val="1"/>
        <c:lblAlgn val="ctr"/>
        <c:lblOffset val="100"/>
        <c:noMultiLvlLbl val="0"/>
      </c:catAx>
      <c:valAx>
        <c:axId val="583744559"/>
        <c:scaling>
          <c:orientation val="minMax"/>
        </c:scaling>
        <c:delete val="1"/>
        <c:axPos val="l"/>
        <c:numFmt formatCode="0%" sourceLinked="1"/>
        <c:majorTickMark val="out"/>
        <c:minorTickMark val="none"/>
        <c:tickLblPos val="nextTo"/>
        <c:crossAx val="583744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[CALL-CENTRE-EXCEL-PROJECT.xlsx]pivots!rep satisfactions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rgbClr val="E96164"/>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2000">
                <a:srgbClr val="E96164">
                  <a:alpha val="83000"/>
                </a:srgbClr>
              </a:gs>
              <a:gs pos="100000">
                <a:schemeClr val="accent2">
                  <a:lumMod val="50000"/>
                  <a:alpha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pivots!$Q$26</c:f>
              <c:strCache>
                <c:ptCount val="1"/>
                <c:pt idx="0">
                  <c:v>Total</c:v>
                </c:pt>
              </c:strCache>
            </c:strRef>
          </c:tx>
          <c:spPr>
            <a:gradFill>
              <a:gsLst>
                <a:gs pos="2000">
                  <a:srgbClr val="E96164">
                    <a:alpha val="83000"/>
                  </a:srgbClr>
                </a:gs>
                <a:gs pos="100000">
                  <a:schemeClr val="accent2">
                    <a:lumMod val="50000"/>
                    <a:alpha val="50000"/>
                  </a:schemeClr>
                </a:gs>
              </a:gsLst>
              <a:lin ang="5400000" scaled="1"/>
            </a:gradFill>
            <a:ln>
              <a:noFill/>
            </a:ln>
            <a:effectLst/>
          </c:spPr>
          <c:invertIfNegative val="0"/>
          <c:cat>
            <c:strRef>
              <c:f>pivots!$P$27:$P$32</c:f>
              <c:strCache>
                <c:ptCount val="5"/>
                <c:pt idx="0">
                  <c:v>1</c:v>
                </c:pt>
                <c:pt idx="1">
                  <c:v>2</c:v>
                </c:pt>
                <c:pt idx="2">
                  <c:v>3</c:v>
                </c:pt>
                <c:pt idx="3">
                  <c:v>4</c:v>
                </c:pt>
                <c:pt idx="4">
                  <c:v>5</c:v>
                </c:pt>
              </c:strCache>
            </c:strRef>
          </c:cat>
          <c:val>
            <c:numRef>
              <c:f>pivots!$Q$27:$Q$32</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5AD9-40F5-A592-E17EF5D565D2}"/>
            </c:ext>
          </c:extLst>
        </c:ser>
        <c:dLbls>
          <c:showLegendKey val="0"/>
          <c:showVal val="0"/>
          <c:showCatName val="0"/>
          <c:showSerName val="0"/>
          <c:showPercent val="0"/>
          <c:showBubbleSize val="0"/>
        </c:dLbls>
        <c:gapWidth val="12"/>
        <c:overlap val="-27"/>
        <c:axId val="1592974799"/>
        <c:axId val="1592971439"/>
      </c:barChart>
      <c:catAx>
        <c:axId val="1592974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971439"/>
        <c:crosses val="autoZero"/>
        <c:auto val="1"/>
        <c:lblAlgn val="ctr"/>
        <c:lblOffset val="100"/>
        <c:noMultiLvlLbl val="0"/>
      </c:catAx>
      <c:valAx>
        <c:axId val="15929714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974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[CALL-CENTRE-EXCEL-PROJECT.xlsx]pivots!PivotTable5</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u="none" strike="noStrike" baseline="0">
                <a:solidFill>
                  <a:srgbClr val="E96164"/>
                </a:solidFill>
              </a:rPr>
              <a:t>Call Count by Age Group</a:t>
            </a:r>
            <a:endParaRPr lang="en-US" sz="1600" b="1">
              <a:solidFill>
                <a:srgbClr val="E96164"/>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E96164"/>
              </a:gs>
              <a:gs pos="100000">
                <a:schemeClr val="accent2">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pivots!$F$46</c:f>
              <c:strCache>
                <c:ptCount val="1"/>
                <c:pt idx="0">
                  <c:v>Total</c:v>
                </c:pt>
              </c:strCache>
            </c:strRef>
          </c:tx>
          <c:spPr>
            <a:gradFill>
              <a:gsLst>
                <a:gs pos="0">
                  <a:srgbClr val="E96164"/>
                </a:gs>
                <a:gs pos="100000">
                  <a:schemeClr val="accent2">
                    <a:lumMod val="75000"/>
                  </a:schemeClr>
                </a:gs>
              </a:gsLst>
              <a:lin ang="5400000" scaled="1"/>
            </a:gradFill>
            <a:ln>
              <a:noFill/>
            </a:ln>
            <a:effectLst/>
          </c:spPr>
          <c:invertIfNegative val="0"/>
          <c:cat>
            <c:strRef>
              <c:f>pivots!$E$47:$E$60</c:f>
              <c:strCache>
                <c:ptCount val="13"/>
                <c:pt idx="0">
                  <c:v>22</c:v>
                </c:pt>
                <c:pt idx="1">
                  <c:v>23</c:v>
                </c:pt>
                <c:pt idx="2">
                  <c:v>25</c:v>
                </c:pt>
                <c:pt idx="3">
                  <c:v>26</c:v>
                </c:pt>
                <c:pt idx="4">
                  <c:v>28</c:v>
                </c:pt>
                <c:pt idx="5">
                  <c:v>30</c:v>
                </c:pt>
                <c:pt idx="6">
                  <c:v>31</c:v>
                </c:pt>
                <c:pt idx="7">
                  <c:v>36</c:v>
                </c:pt>
                <c:pt idx="8">
                  <c:v>37</c:v>
                </c:pt>
                <c:pt idx="9">
                  <c:v>38</c:v>
                </c:pt>
                <c:pt idx="10">
                  <c:v>41</c:v>
                </c:pt>
                <c:pt idx="11">
                  <c:v>42</c:v>
                </c:pt>
                <c:pt idx="12">
                  <c:v>43</c:v>
                </c:pt>
              </c:strCache>
            </c:strRef>
          </c:cat>
          <c:val>
            <c:numRef>
              <c:f>pivots!$F$47:$F$60</c:f>
              <c:numCache>
                <c:formatCode>General</c:formatCode>
                <c:ptCount val="13"/>
                <c:pt idx="0">
                  <c:v>67</c:v>
                </c:pt>
                <c:pt idx="1">
                  <c:v>62</c:v>
                </c:pt>
                <c:pt idx="2">
                  <c:v>69</c:v>
                </c:pt>
                <c:pt idx="3">
                  <c:v>50</c:v>
                </c:pt>
                <c:pt idx="4">
                  <c:v>70</c:v>
                </c:pt>
                <c:pt idx="5">
                  <c:v>146</c:v>
                </c:pt>
                <c:pt idx="6">
                  <c:v>63</c:v>
                </c:pt>
                <c:pt idx="7">
                  <c:v>82</c:v>
                </c:pt>
                <c:pt idx="8">
                  <c:v>148</c:v>
                </c:pt>
                <c:pt idx="9">
                  <c:v>60</c:v>
                </c:pt>
                <c:pt idx="10">
                  <c:v>65</c:v>
                </c:pt>
                <c:pt idx="11">
                  <c:v>59</c:v>
                </c:pt>
                <c:pt idx="12">
                  <c:v>59</c:v>
                </c:pt>
              </c:numCache>
            </c:numRef>
          </c:val>
          <c:extLst>
            <c:ext xmlns:c16="http://schemas.microsoft.com/office/drawing/2014/chart" uri="{C3380CC4-5D6E-409C-BE32-E72D297353CC}">
              <c16:uniqueId val="{00000000-DA85-43CD-A2A4-AA3F13939F87}"/>
            </c:ext>
          </c:extLst>
        </c:ser>
        <c:dLbls>
          <c:showLegendKey val="0"/>
          <c:showVal val="0"/>
          <c:showCatName val="0"/>
          <c:showSerName val="0"/>
          <c:showPercent val="0"/>
          <c:showBubbleSize val="0"/>
        </c:dLbls>
        <c:gapWidth val="219"/>
        <c:overlap val="-27"/>
        <c:axId val="1008904079"/>
        <c:axId val="1008908879"/>
      </c:barChart>
      <c:catAx>
        <c:axId val="10089040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8908879"/>
        <c:crosses val="autoZero"/>
        <c:auto val="1"/>
        <c:lblAlgn val="ctr"/>
        <c:lblOffset val="100"/>
        <c:noMultiLvlLbl val="0"/>
      </c:catAx>
      <c:valAx>
        <c:axId val="1008908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8904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4.xml"/><Relationship Id="rId17" Type="http://schemas.openxmlformats.org/officeDocument/2006/relationships/chart" Target="../charts/chart7.xml"/><Relationship Id="rId2" Type="http://schemas.openxmlformats.org/officeDocument/2006/relationships/image" Target="../media/image2.svg"/><Relationship Id="rId16" Type="http://schemas.openxmlformats.org/officeDocument/2006/relationships/image" Target="../media/image1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image" Target="../media/image9.png"/><Relationship Id="rId10" Type="http://schemas.openxmlformats.org/officeDocument/2006/relationships/chart" Target="../charts/chart2.xml"/><Relationship Id="rId4" Type="http://schemas.openxmlformats.org/officeDocument/2006/relationships/image" Target="../media/image4.svg"/><Relationship Id="rId9" Type="http://schemas.openxmlformats.org/officeDocument/2006/relationships/chart" Target="../charts/chart1.xml"/><Relationship Id="rId1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24257</xdr:colOff>
      <xdr:row>3</xdr:row>
      <xdr:rowOff>13756</xdr:rowOff>
    </xdr:from>
    <xdr:to>
      <xdr:col>3</xdr:col>
      <xdr:colOff>481460</xdr:colOff>
      <xdr:row>9</xdr:row>
      <xdr:rowOff>54950</xdr:rowOff>
    </xdr:to>
    <xdr:sp macro="" textlink="pivots!A4">
      <xdr:nvSpPr>
        <xdr:cNvPr id="2" name="Rectangle 1">
          <a:extLst>
            <a:ext uri="{FF2B5EF4-FFF2-40B4-BE49-F238E27FC236}">
              <a16:creationId xmlns:a16="http://schemas.microsoft.com/office/drawing/2014/main" id="{90FDAF2B-2B9C-95F1-96CD-5BD1BFE3261A}"/>
            </a:ext>
          </a:extLst>
        </xdr:cNvPr>
        <xdr:cNvSpPr/>
      </xdr:nvSpPr>
      <xdr:spPr>
        <a:xfrm>
          <a:off x="299017" y="673179"/>
          <a:ext cx="1379174" cy="1140233"/>
        </a:xfrm>
        <a:prstGeom prst="rect">
          <a:avLst/>
        </a:prstGeom>
        <a:solidFill>
          <a:srgbClr val="FF0000">
            <a:alpha val="55000"/>
          </a:srgbClr>
        </a:solidFill>
        <a:ln>
          <a:solidFill>
            <a:srgbClr val="C00000"/>
          </a:solidFill>
        </a:ln>
        <a:effectLst>
          <a:outerShdw blurRad="1397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D7B0B84-7D1F-4E99-AA23-B1F806EED464}" type="TxLink">
            <a:rPr lang="en-US" sz="2000" b="1" i="0" u="none" strike="noStrike">
              <a:solidFill>
                <a:schemeClr val="bg1"/>
              </a:solidFill>
              <a:effectLst>
                <a:outerShdw blurRad="50800" dist="38100" dir="2700000" algn="tl" rotWithShape="0">
                  <a:prstClr val="black">
                    <a:alpha val="40000"/>
                  </a:prstClr>
                </a:outerShdw>
              </a:effectLst>
              <a:latin typeface="Aptos"/>
            </a:rPr>
            <a:pPr algn="ctr"/>
            <a:t>1,000</a:t>
          </a:fld>
          <a:endParaRPr lang="en-US" sz="2000" b="1">
            <a:solidFill>
              <a:schemeClr val="bg1"/>
            </a:solidFill>
            <a:effectLst>
              <a:outerShdw blurRad="50800" dist="38100" dir="2700000" algn="tl" rotWithShape="0">
                <a:prstClr val="black">
                  <a:alpha val="40000"/>
                </a:prstClr>
              </a:outerShdw>
            </a:effectLst>
          </a:endParaRPr>
        </a:p>
      </xdr:txBody>
    </xdr:sp>
    <xdr:clientData/>
  </xdr:twoCellAnchor>
  <xdr:twoCellAnchor>
    <xdr:from>
      <xdr:col>1</xdr:col>
      <xdr:colOff>187812</xdr:colOff>
      <xdr:row>4</xdr:row>
      <xdr:rowOff>37570</xdr:rowOff>
    </xdr:from>
    <xdr:to>
      <xdr:col>3</xdr:col>
      <xdr:colOff>364025</xdr:colOff>
      <xdr:row>5</xdr:row>
      <xdr:rowOff>4233</xdr:rowOff>
    </xdr:to>
    <xdr:sp macro="" textlink="">
      <xdr:nvSpPr>
        <xdr:cNvPr id="3" name="TextBox 2">
          <a:extLst>
            <a:ext uri="{FF2B5EF4-FFF2-40B4-BE49-F238E27FC236}">
              <a16:creationId xmlns:a16="http://schemas.microsoft.com/office/drawing/2014/main" id="{AFE599ED-935B-98A7-A360-7F14E5DFF127}"/>
            </a:ext>
          </a:extLst>
        </xdr:cNvPr>
        <xdr:cNvSpPr txBox="1"/>
      </xdr:nvSpPr>
      <xdr:spPr>
        <a:xfrm>
          <a:off x="462572" y="880166"/>
          <a:ext cx="1098184" cy="149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bg1"/>
              </a:solidFill>
            </a:rPr>
            <a:t>Calls</a:t>
          </a:r>
        </a:p>
      </xdr:txBody>
    </xdr:sp>
    <xdr:clientData/>
  </xdr:twoCellAnchor>
  <xdr:twoCellAnchor editAs="oneCell">
    <xdr:from>
      <xdr:col>1</xdr:col>
      <xdr:colOff>152357</xdr:colOff>
      <xdr:row>4</xdr:row>
      <xdr:rowOff>41805</xdr:rowOff>
    </xdr:from>
    <xdr:to>
      <xdr:col>2</xdr:col>
      <xdr:colOff>20473</xdr:colOff>
      <xdr:row>5</xdr:row>
      <xdr:rowOff>1807</xdr:rowOff>
    </xdr:to>
    <xdr:pic>
      <xdr:nvPicPr>
        <xdr:cNvPr id="4" name="Graphic 3" descr="Receiver with solid fill">
          <a:extLst>
            <a:ext uri="{FF2B5EF4-FFF2-40B4-BE49-F238E27FC236}">
              <a16:creationId xmlns:a16="http://schemas.microsoft.com/office/drawing/2014/main" id="{2D08246C-AE63-45AF-9E54-0B454C938CF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289570">
          <a:off x="427117" y="884401"/>
          <a:ext cx="142875" cy="139296"/>
        </a:xfrm>
        <a:prstGeom prst="rect">
          <a:avLst/>
        </a:prstGeom>
      </xdr:spPr>
    </xdr:pic>
    <xdr:clientData/>
  </xdr:twoCellAnchor>
  <xdr:twoCellAnchor>
    <xdr:from>
      <xdr:col>1</xdr:col>
      <xdr:colOff>127121</xdr:colOff>
      <xdr:row>7</xdr:row>
      <xdr:rowOff>121505</xdr:rowOff>
    </xdr:from>
    <xdr:to>
      <xdr:col>3</xdr:col>
      <xdr:colOff>312859</xdr:colOff>
      <xdr:row>8</xdr:row>
      <xdr:rowOff>111980</xdr:rowOff>
    </xdr:to>
    <xdr:sp macro="" textlink="pivots!A12">
      <xdr:nvSpPr>
        <xdr:cNvPr id="5" name="TextBox 4">
          <a:extLst>
            <a:ext uri="{FF2B5EF4-FFF2-40B4-BE49-F238E27FC236}">
              <a16:creationId xmlns:a16="http://schemas.microsoft.com/office/drawing/2014/main" id="{CE481047-B308-195A-16B7-90A777DCB04B}"/>
            </a:ext>
          </a:extLst>
        </xdr:cNvPr>
        <xdr:cNvSpPr txBox="1"/>
      </xdr:nvSpPr>
      <xdr:spPr>
        <a:xfrm>
          <a:off x="401881" y="1513620"/>
          <a:ext cx="1107709" cy="173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2556FAC-7CB6-4017-B4B9-B46902BEE968}" type="TxLink">
            <a:rPr lang="en-US" sz="1400" b="1" i="0" u="none" strike="noStrike">
              <a:solidFill>
                <a:schemeClr val="bg1"/>
              </a:solidFill>
              <a:latin typeface="Aptos"/>
            </a:rPr>
            <a:pPr algn="ctr"/>
            <a:t>189</a:t>
          </a:fld>
          <a:endParaRPr lang="en-US" sz="1400" b="1">
            <a:solidFill>
              <a:schemeClr val="bg1"/>
            </a:solidFill>
          </a:endParaRPr>
        </a:p>
      </xdr:txBody>
    </xdr:sp>
    <xdr:clientData/>
  </xdr:twoCellAnchor>
  <xdr:twoCellAnchor>
    <xdr:from>
      <xdr:col>1</xdr:col>
      <xdr:colOff>19781</xdr:colOff>
      <xdr:row>10</xdr:row>
      <xdr:rowOff>1707</xdr:rowOff>
    </xdr:from>
    <xdr:to>
      <xdr:col>3</xdr:col>
      <xdr:colOff>481745</xdr:colOff>
      <xdr:row>15</xdr:row>
      <xdr:rowOff>152644</xdr:rowOff>
    </xdr:to>
    <xdr:sp macro="" textlink="pivots!B4">
      <xdr:nvSpPr>
        <xdr:cNvPr id="6" name="Rectangle 5">
          <a:extLst>
            <a:ext uri="{FF2B5EF4-FFF2-40B4-BE49-F238E27FC236}">
              <a16:creationId xmlns:a16="http://schemas.microsoft.com/office/drawing/2014/main" id="{D1B39C6B-772B-4DE0-993D-1105D7C0ADE4}"/>
            </a:ext>
          </a:extLst>
        </xdr:cNvPr>
        <xdr:cNvSpPr/>
      </xdr:nvSpPr>
      <xdr:spPr>
        <a:xfrm>
          <a:off x="294541" y="1943342"/>
          <a:ext cx="1383935" cy="1066802"/>
        </a:xfrm>
        <a:prstGeom prst="rect">
          <a:avLst/>
        </a:prstGeom>
        <a:solidFill>
          <a:srgbClr val="FF0000">
            <a:alpha val="55000"/>
          </a:srgbClr>
        </a:solidFill>
        <a:ln>
          <a:solidFill>
            <a:srgbClr val="C00000"/>
          </a:solidFill>
        </a:ln>
        <a:effectLst>
          <a:outerShdw blurRad="1397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A61EA12-6165-45BB-AC50-EB46D8423EA7}" type="TxLink">
            <a:rPr lang="en-US" sz="2000" b="1" i="0" u="none" strike="noStrike">
              <a:solidFill>
                <a:schemeClr val="bg1"/>
              </a:solidFill>
              <a:effectLst>
                <a:outerShdw blurRad="50800" dist="38100" dir="2700000" algn="tl" rotWithShape="0">
                  <a:prstClr val="black">
                    <a:alpha val="40000"/>
                  </a:prstClr>
                </a:outerShdw>
              </a:effectLst>
              <a:latin typeface="Aptos"/>
            </a:rPr>
            <a:pPr algn="ctr"/>
            <a:t>$96,623</a:t>
          </a:fld>
          <a:endParaRPr lang="en-US" sz="2000" b="1">
            <a:solidFill>
              <a:schemeClr val="bg1"/>
            </a:solidFill>
            <a:effectLst>
              <a:outerShdw blurRad="50800" dist="38100" dir="2700000" algn="tl" rotWithShape="0">
                <a:prstClr val="black">
                  <a:alpha val="40000"/>
                </a:prstClr>
              </a:outerShdw>
            </a:effectLst>
          </a:endParaRPr>
        </a:p>
      </xdr:txBody>
    </xdr:sp>
    <xdr:clientData/>
  </xdr:twoCellAnchor>
  <xdr:twoCellAnchor>
    <xdr:from>
      <xdr:col>1</xdr:col>
      <xdr:colOff>177560</xdr:colOff>
      <xdr:row>10</xdr:row>
      <xdr:rowOff>180610</xdr:rowOff>
    </xdr:from>
    <xdr:to>
      <xdr:col>3</xdr:col>
      <xdr:colOff>353773</xdr:colOff>
      <xdr:row>11</xdr:row>
      <xdr:rowOff>147273</xdr:rowOff>
    </xdr:to>
    <xdr:sp macro="" textlink="">
      <xdr:nvSpPr>
        <xdr:cNvPr id="7" name="TextBox 6">
          <a:extLst>
            <a:ext uri="{FF2B5EF4-FFF2-40B4-BE49-F238E27FC236}">
              <a16:creationId xmlns:a16="http://schemas.microsoft.com/office/drawing/2014/main" id="{E2DF60CB-C0AC-487E-A17E-5BEB2CB5F230}"/>
            </a:ext>
          </a:extLst>
        </xdr:cNvPr>
        <xdr:cNvSpPr txBox="1"/>
      </xdr:nvSpPr>
      <xdr:spPr>
        <a:xfrm>
          <a:off x="452320" y="2122245"/>
          <a:ext cx="1098184" cy="149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Amount</a:t>
          </a:r>
        </a:p>
      </xdr:txBody>
    </xdr:sp>
    <xdr:clientData/>
  </xdr:twoCellAnchor>
  <xdr:twoCellAnchor editAs="oneCell">
    <xdr:from>
      <xdr:col>1</xdr:col>
      <xdr:colOff>140840</xdr:colOff>
      <xdr:row>10</xdr:row>
      <xdr:rowOff>180611</xdr:rowOff>
    </xdr:from>
    <xdr:to>
      <xdr:col>2</xdr:col>
      <xdr:colOff>2771</xdr:colOff>
      <xdr:row>11</xdr:row>
      <xdr:rowOff>136734</xdr:rowOff>
    </xdr:to>
    <xdr:pic>
      <xdr:nvPicPr>
        <xdr:cNvPr id="8" name="Graphic 7">
          <a:extLst>
            <a:ext uri="{FF2B5EF4-FFF2-40B4-BE49-F238E27FC236}">
              <a16:creationId xmlns:a16="http://schemas.microsoft.com/office/drawing/2014/main" id="{451ADB7A-9EE5-4A9B-BBDD-E13727C04D6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415600" y="2122246"/>
          <a:ext cx="136690" cy="139296"/>
        </a:xfrm>
        <a:prstGeom prst="rect">
          <a:avLst/>
        </a:prstGeom>
      </xdr:spPr>
    </xdr:pic>
    <xdr:clientData/>
  </xdr:twoCellAnchor>
  <xdr:twoCellAnchor>
    <xdr:from>
      <xdr:col>1</xdr:col>
      <xdr:colOff>148250</xdr:colOff>
      <xdr:row>14</xdr:row>
      <xdr:rowOff>79375</xdr:rowOff>
    </xdr:from>
    <xdr:to>
      <xdr:col>3</xdr:col>
      <xdr:colOff>333988</xdr:colOff>
      <xdr:row>15</xdr:row>
      <xdr:rowOff>67652</xdr:rowOff>
    </xdr:to>
    <xdr:sp macro="" textlink="pivots!B12">
      <xdr:nvSpPr>
        <xdr:cNvPr id="9" name="TextBox 8">
          <a:extLst>
            <a:ext uri="{FF2B5EF4-FFF2-40B4-BE49-F238E27FC236}">
              <a16:creationId xmlns:a16="http://schemas.microsoft.com/office/drawing/2014/main" id="{916C1935-EE1E-453F-B8A5-93EDCEA837C2}"/>
            </a:ext>
          </a:extLst>
        </xdr:cNvPr>
        <xdr:cNvSpPr txBox="1"/>
      </xdr:nvSpPr>
      <xdr:spPr>
        <a:xfrm>
          <a:off x="423010" y="2753702"/>
          <a:ext cx="1107709"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17B87D8-CCC5-494A-9CF1-10C31A9E81FF}" type="TxLink">
            <a:rPr lang="en-US" sz="1100" b="1" i="0" u="none" strike="noStrike">
              <a:solidFill>
                <a:schemeClr val="bg1"/>
              </a:solidFill>
              <a:latin typeface="Aptos"/>
            </a:rPr>
            <a:pPr algn="ctr"/>
            <a:t>$18,415</a:t>
          </a:fld>
          <a:endParaRPr lang="en-US" sz="1400" b="1">
            <a:solidFill>
              <a:schemeClr val="bg1"/>
            </a:solidFill>
          </a:endParaRPr>
        </a:p>
      </xdr:txBody>
    </xdr:sp>
    <xdr:clientData/>
  </xdr:twoCellAnchor>
  <xdr:twoCellAnchor>
    <xdr:from>
      <xdr:col>1</xdr:col>
      <xdr:colOff>18439</xdr:colOff>
      <xdr:row>16</xdr:row>
      <xdr:rowOff>103310</xdr:rowOff>
    </xdr:from>
    <xdr:to>
      <xdr:col>3</xdr:col>
      <xdr:colOff>480402</xdr:colOff>
      <xdr:row>22</xdr:row>
      <xdr:rowOff>146539</xdr:rowOff>
    </xdr:to>
    <xdr:sp macro="" textlink="pivots!C4">
      <xdr:nvSpPr>
        <xdr:cNvPr id="10" name="Rectangle 9">
          <a:extLst>
            <a:ext uri="{FF2B5EF4-FFF2-40B4-BE49-F238E27FC236}">
              <a16:creationId xmlns:a16="http://schemas.microsoft.com/office/drawing/2014/main" id="{51FBEA2D-4F95-452B-BBBE-D40C349E1186}"/>
            </a:ext>
          </a:extLst>
        </xdr:cNvPr>
        <xdr:cNvSpPr/>
      </xdr:nvSpPr>
      <xdr:spPr>
        <a:xfrm>
          <a:off x="293199" y="3143983"/>
          <a:ext cx="1383934" cy="1142268"/>
        </a:xfrm>
        <a:prstGeom prst="rect">
          <a:avLst/>
        </a:prstGeom>
        <a:solidFill>
          <a:srgbClr val="FF0000">
            <a:alpha val="55000"/>
          </a:srgbClr>
        </a:solidFill>
        <a:ln>
          <a:solidFill>
            <a:srgbClr val="C00000"/>
          </a:solidFill>
        </a:ln>
        <a:effectLst>
          <a:outerShdw blurRad="1397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6387673-16E4-4670-BD4C-DEAA75FC8D0E}" type="TxLink">
            <a:rPr lang="en-US" sz="2000" b="1" i="0" u="none" strike="noStrike">
              <a:solidFill>
                <a:schemeClr val="bg1"/>
              </a:solidFill>
              <a:effectLst>
                <a:outerShdw blurRad="50800" dist="38100" dir="2700000" algn="tl" rotWithShape="0">
                  <a:prstClr val="black">
                    <a:alpha val="40000"/>
                  </a:prstClr>
                </a:outerShdw>
              </a:effectLst>
              <a:latin typeface="Aptos"/>
            </a:rPr>
            <a:pPr algn="ctr"/>
            <a:t>89,850</a:t>
          </a:fld>
          <a:endParaRPr lang="en-US" sz="2000" b="1">
            <a:solidFill>
              <a:schemeClr val="bg1"/>
            </a:solidFill>
            <a:effectLst>
              <a:outerShdw blurRad="50800" dist="38100" dir="2700000" algn="tl" rotWithShape="0">
                <a:prstClr val="black">
                  <a:alpha val="40000"/>
                </a:prstClr>
              </a:outerShdw>
            </a:effectLst>
          </a:endParaRPr>
        </a:p>
      </xdr:txBody>
    </xdr:sp>
    <xdr:clientData/>
  </xdr:twoCellAnchor>
  <xdr:twoCellAnchor>
    <xdr:from>
      <xdr:col>1</xdr:col>
      <xdr:colOff>164003</xdr:colOff>
      <xdr:row>17</xdr:row>
      <xdr:rowOff>84139</xdr:rowOff>
    </xdr:from>
    <xdr:to>
      <xdr:col>3</xdr:col>
      <xdr:colOff>340216</xdr:colOff>
      <xdr:row>18</xdr:row>
      <xdr:rowOff>48604</xdr:rowOff>
    </xdr:to>
    <xdr:sp macro="" textlink="">
      <xdr:nvSpPr>
        <xdr:cNvPr id="11" name="TextBox 10">
          <a:extLst>
            <a:ext uri="{FF2B5EF4-FFF2-40B4-BE49-F238E27FC236}">
              <a16:creationId xmlns:a16="http://schemas.microsoft.com/office/drawing/2014/main" id="{942CAF6C-11BB-4CE7-9044-54737AE08F39}"/>
            </a:ext>
          </a:extLst>
        </xdr:cNvPr>
        <xdr:cNvSpPr txBox="1"/>
      </xdr:nvSpPr>
      <xdr:spPr>
        <a:xfrm>
          <a:off x="438763" y="3307985"/>
          <a:ext cx="1098184" cy="147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Duartion</a:t>
          </a:r>
        </a:p>
        <a:p>
          <a:pPr algn="ctr"/>
          <a:endParaRPr lang="en-US" sz="1200">
            <a:solidFill>
              <a:schemeClr val="bg1"/>
            </a:solidFill>
          </a:endParaRPr>
        </a:p>
      </xdr:txBody>
    </xdr:sp>
    <xdr:clientData/>
  </xdr:twoCellAnchor>
  <xdr:twoCellAnchor editAs="oneCell">
    <xdr:from>
      <xdr:col>1</xdr:col>
      <xdr:colOff>122321</xdr:colOff>
      <xdr:row>17</xdr:row>
      <xdr:rowOff>84870</xdr:rowOff>
    </xdr:from>
    <xdr:to>
      <xdr:col>1</xdr:col>
      <xdr:colOff>257952</xdr:colOff>
      <xdr:row>18</xdr:row>
      <xdr:rowOff>38794</xdr:rowOff>
    </xdr:to>
    <xdr:pic>
      <xdr:nvPicPr>
        <xdr:cNvPr id="12" name="Graphic 11">
          <a:extLst>
            <a:ext uri="{FF2B5EF4-FFF2-40B4-BE49-F238E27FC236}">
              <a16:creationId xmlns:a16="http://schemas.microsoft.com/office/drawing/2014/main" id="{A94A250B-9814-470E-9BAB-3DD3D906B2D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rot="1289570">
          <a:off x="397081" y="3308716"/>
          <a:ext cx="135631" cy="137097"/>
        </a:xfrm>
        <a:prstGeom prst="rect">
          <a:avLst/>
        </a:prstGeom>
      </xdr:spPr>
    </xdr:pic>
    <xdr:clientData/>
  </xdr:twoCellAnchor>
  <xdr:twoCellAnchor>
    <xdr:from>
      <xdr:col>1</xdr:col>
      <xdr:colOff>95984</xdr:colOff>
      <xdr:row>21</xdr:row>
      <xdr:rowOff>92687</xdr:rowOff>
    </xdr:from>
    <xdr:to>
      <xdr:col>3</xdr:col>
      <xdr:colOff>281722</xdr:colOff>
      <xdr:row>22</xdr:row>
      <xdr:rowOff>83161</xdr:rowOff>
    </xdr:to>
    <xdr:sp macro="" textlink="pivots!C12">
      <xdr:nvSpPr>
        <xdr:cNvPr id="13" name="TextBox 12">
          <a:extLst>
            <a:ext uri="{FF2B5EF4-FFF2-40B4-BE49-F238E27FC236}">
              <a16:creationId xmlns:a16="http://schemas.microsoft.com/office/drawing/2014/main" id="{AC708BC2-F2AE-4008-8531-316802495C69}"/>
            </a:ext>
          </a:extLst>
        </xdr:cNvPr>
        <xdr:cNvSpPr txBox="1"/>
      </xdr:nvSpPr>
      <xdr:spPr>
        <a:xfrm>
          <a:off x="370744" y="4049225"/>
          <a:ext cx="1107709" cy="173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42FDA2A-4613-4F2D-8AA9-0674E8D0FBB3}" type="TxLink">
            <a:rPr lang="en-US" sz="1100" b="1" i="0" u="none" strike="noStrike">
              <a:solidFill>
                <a:schemeClr val="bg1"/>
              </a:solidFill>
              <a:latin typeface="Aptos"/>
            </a:rPr>
            <a:pPr algn="ctr"/>
            <a:t>16,834</a:t>
          </a:fld>
          <a:endParaRPr lang="en-US" sz="1400" b="1">
            <a:solidFill>
              <a:schemeClr val="bg1"/>
            </a:solidFill>
          </a:endParaRPr>
        </a:p>
      </xdr:txBody>
    </xdr:sp>
    <xdr:clientData/>
  </xdr:twoCellAnchor>
  <xdr:twoCellAnchor>
    <xdr:from>
      <xdr:col>1</xdr:col>
      <xdr:colOff>3296</xdr:colOff>
      <xdr:row>23</xdr:row>
      <xdr:rowOff>64189</xdr:rowOff>
    </xdr:from>
    <xdr:to>
      <xdr:col>3</xdr:col>
      <xdr:colOff>488461</xdr:colOff>
      <xdr:row>29</xdr:row>
      <xdr:rowOff>116009</xdr:rowOff>
    </xdr:to>
    <xdr:sp macro="" textlink="pivots!D4">
      <xdr:nvSpPr>
        <xdr:cNvPr id="14" name="Rectangle 13">
          <a:extLst>
            <a:ext uri="{FF2B5EF4-FFF2-40B4-BE49-F238E27FC236}">
              <a16:creationId xmlns:a16="http://schemas.microsoft.com/office/drawing/2014/main" id="{7B994594-55AB-43D7-8FE8-193CFA55678F}"/>
            </a:ext>
          </a:extLst>
        </xdr:cNvPr>
        <xdr:cNvSpPr/>
      </xdr:nvSpPr>
      <xdr:spPr>
        <a:xfrm>
          <a:off x="278056" y="4387074"/>
          <a:ext cx="1407136" cy="1150858"/>
        </a:xfrm>
        <a:prstGeom prst="rect">
          <a:avLst/>
        </a:prstGeom>
        <a:solidFill>
          <a:srgbClr val="FF0000">
            <a:alpha val="55000"/>
          </a:srgbClr>
        </a:solidFill>
        <a:ln>
          <a:solidFill>
            <a:srgbClr val="C00000"/>
          </a:solidFill>
        </a:ln>
        <a:effectLst>
          <a:outerShdw blurRad="1397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7A65A21-6FD6-4997-BE99-91FA5BA3C29C}" type="TxLink">
            <a:rPr lang="en-US" sz="2000" b="0" i="0" u="none" strike="noStrike">
              <a:solidFill>
                <a:schemeClr val="bg1"/>
              </a:solidFill>
              <a:effectLst>
                <a:outerShdw blurRad="50800" dist="38100" dir="2700000" algn="tl" rotWithShape="0">
                  <a:prstClr val="black">
                    <a:alpha val="40000"/>
                  </a:prstClr>
                </a:outerShdw>
              </a:effectLst>
              <a:latin typeface="Aptos"/>
            </a:rPr>
            <a:pPr algn="ctr"/>
            <a:t>3.9</a:t>
          </a:fld>
          <a:endParaRPr lang="en-US" sz="2000" b="1">
            <a:solidFill>
              <a:schemeClr val="bg1"/>
            </a:solidFill>
            <a:effectLst>
              <a:outerShdw blurRad="50800" dist="38100" dir="2700000" algn="tl" rotWithShape="0">
                <a:prstClr val="black">
                  <a:alpha val="40000"/>
                </a:prstClr>
              </a:outerShdw>
            </a:effectLst>
          </a:endParaRPr>
        </a:p>
      </xdr:txBody>
    </xdr:sp>
    <xdr:clientData/>
  </xdr:twoCellAnchor>
  <xdr:twoCellAnchor>
    <xdr:from>
      <xdr:col>1</xdr:col>
      <xdr:colOff>251274</xdr:colOff>
      <xdr:row>24</xdr:row>
      <xdr:rowOff>67002</xdr:rowOff>
    </xdr:from>
    <xdr:to>
      <xdr:col>3</xdr:col>
      <xdr:colOff>427487</xdr:colOff>
      <xdr:row>25</xdr:row>
      <xdr:rowOff>33665</xdr:rowOff>
    </xdr:to>
    <xdr:sp macro="" textlink="">
      <xdr:nvSpPr>
        <xdr:cNvPr id="15" name="TextBox 14">
          <a:extLst>
            <a:ext uri="{FF2B5EF4-FFF2-40B4-BE49-F238E27FC236}">
              <a16:creationId xmlns:a16="http://schemas.microsoft.com/office/drawing/2014/main" id="{50C93E53-23E6-473B-B96C-C30A04D457C1}"/>
            </a:ext>
          </a:extLst>
        </xdr:cNvPr>
        <xdr:cNvSpPr txBox="1"/>
      </xdr:nvSpPr>
      <xdr:spPr>
        <a:xfrm>
          <a:off x="526034" y="4573060"/>
          <a:ext cx="1098184" cy="149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Avg.Rating</a:t>
          </a:r>
        </a:p>
        <a:p>
          <a:pPr algn="ctr"/>
          <a:endParaRPr lang="en-US" sz="1200">
            <a:solidFill>
              <a:schemeClr val="bg1"/>
            </a:solidFill>
          </a:endParaRPr>
        </a:p>
      </xdr:txBody>
    </xdr:sp>
    <xdr:clientData/>
  </xdr:twoCellAnchor>
  <xdr:twoCellAnchor>
    <xdr:from>
      <xdr:col>1</xdr:col>
      <xdr:colOff>6105</xdr:colOff>
      <xdr:row>30</xdr:row>
      <xdr:rowOff>12212</xdr:rowOff>
    </xdr:from>
    <xdr:to>
      <xdr:col>3</xdr:col>
      <xdr:colOff>470143</xdr:colOff>
      <xdr:row>36</xdr:row>
      <xdr:rowOff>61058</xdr:rowOff>
    </xdr:to>
    <xdr:sp macro="" textlink="pivots!E4">
      <xdr:nvSpPr>
        <xdr:cNvPr id="18" name="Rectangle 17">
          <a:extLst>
            <a:ext uri="{FF2B5EF4-FFF2-40B4-BE49-F238E27FC236}">
              <a16:creationId xmlns:a16="http://schemas.microsoft.com/office/drawing/2014/main" id="{4AB55C3B-B30E-4C83-B5F4-61836F2F0481}"/>
            </a:ext>
          </a:extLst>
        </xdr:cNvPr>
        <xdr:cNvSpPr/>
      </xdr:nvSpPr>
      <xdr:spPr>
        <a:xfrm>
          <a:off x="280865" y="5617308"/>
          <a:ext cx="1386009" cy="1147885"/>
        </a:xfrm>
        <a:prstGeom prst="rect">
          <a:avLst/>
        </a:prstGeom>
        <a:solidFill>
          <a:srgbClr val="FF0000">
            <a:alpha val="55000"/>
          </a:srgbClr>
        </a:solidFill>
        <a:ln>
          <a:solidFill>
            <a:srgbClr val="C00000"/>
          </a:solidFill>
        </a:ln>
        <a:effectLst>
          <a:outerShdw blurRad="1397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2EBE0EC-D71F-44EB-8500-9C8C8FA2F8F4}" type="TxLink">
            <a:rPr lang="en-US" sz="2000" b="0" i="0" u="none" strike="noStrike">
              <a:solidFill>
                <a:schemeClr val="bg1"/>
              </a:solidFill>
              <a:effectLst>
                <a:outerShdw blurRad="50800" dist="38100" dir="2700000" algn="tl" rotWithShape="0">
                  <a:prstClr val="black">
                    <a:alpha val="40000"/>
                  </a:prstClr>
                </a:outerShdw>
              </a:effectLst>
              <a:latin typeface="Aptos"/>
            </a:rPr>
            <a:pPr algn="ctr"/>
            <a:t>307</a:t>
          </a:fld>
          <a:endParaRPr lang="en-US" sz="2000" b="1">
            <a:solidFill>
              <a:schemeClr val="bg1"/>
            </a:solidFill>
            <a:effectLst>
              <a:outerShdw blurRad="50800" dist="38100" dir="2700000" algn="tl" rotWithShape="0">
                <a:prstClr val="black">
                  <a:alpha val="40000"/>
                </a:prstClr>
              </a:outerShdw>
            </a:effectLst>
          </a:endParaRPr>
        </a:p>
      </xdr:txBody>
    </xdr:sp>
    <xdr:clientData/>
  </xdr:twoCellAnchor>
  <xdr:twoCellAnchor>
    <xdr:from>
      <xdr:col>1</xdr:col>
      <xdr:colOff>67164</xdr:colOff>
      <xdr:row>30</xdr:row>
      <xdr:rowOff>36635</xdr:rowOff>
    </xdr:from>
    <xdr:to>
      <xdr:col>3</xdr:col>
      <xdr:colOff>520495</xdr:colOff>
      <xdr:row>32</xdr:row>
      <xdr:rowOff>116135</xdr:rowOff>
    </xdr:to>
    <xdr:sp macro="" textlink="">
      <xdr:nvSpPr>
        <xdr:cNvPr id="19" name="TextBox 18">
          <a:extLst>
            <a:ext uri="{FF2B5EF4-FFF2-40B4-BE49-F238E27FC236}">
              <a16:creationId xmlns:a16="http://schemas.microsoft.com/office/drawing/2014/main" id="{20D42872-750F-4FC9-B3C3-3F402C9A0058}"/>
            </a:ext>
          </a:extLst>
        </xdr:cNvPr>
        <xdr:cNvSpPr txBox="1"/>
      </xdr:nvSpPr>
      <xdr:spPr>
        <a:xfrm>
          <a:off x="341924" y="5641731"/>
          <a:ext cx="1375302" cy="4458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Happy</a:t>
          </a:r>
          <a:r>
            <a:rPr lang="en-US" sz="1400" b="1" baseline="0">
              <a:solidFill>
                <a:schemeClr val="bg1"/>
              </a:solidFill>
            </a:rPr>
            <a:t> Callers</a:t>
          </a:r>
        </a:p>
        <a:p>
          <a:pPr algn="ctr"/>
          <a:endParaRPr lang="en-US" sz="1200">
            <a:solidFill>
              <a:schemeClr val="bg1"/>
            </a:solidFill>
          </a:endParaRPr>
        </a:p>
      </xdr:txBody>
    </xdr:sp>
    <xdr:clientData/>
  </xdr:twoCellAnchor>
  <xdr:twoCellAnchor editAs="oneCell">
    <xdr:from>
      <xdr:col>1</xdr:col>
      <xdr:colOff>24260</xdr:colOff>
      <xdr:row>31</xdr:row>
      <xdr:rowOff>10870</xdr:rowOff>
    </xdr:from>
    <xdr:to>
      <xdr:col>1</xdr:col>
      <xdr:colOff>161357</xdr:colOff>
      <xdr:row>31</xdr:row>
      <xdr:rowOff>147967</xdr:rowOff>
    </xdr:to>
    <xdr:pic>
      <xdr:nvPicPr>
        <xdr:cNvPr id="20" name="Graphic 19">
          <a:extLst>
            <a:ext uri="{FF2B5EF4-FFF2-40B4-BE49-F238E27FC236}">
              <a16:creationId xmlns:a16="http://schemas.microsoft.com/office/drawing/2014/main" id="{1325B1A0-67DB-4C45-970D-369E7D6E852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299020" y="5799139"/>
          <a:ext cx="137097" cy="137097"/>
        </a:xfrm>
        <a:prstGeom prst="rect">
          <a:avLst/>
        </a:prstGeom>
      </xdr:spPr>
    </xdr:pic>
    <xdr:clientData/>
  </xdr:twoCellAnchor>
  <xdr:twoCellAnchor>
    <xdr:from>
      <xdr:col>1</xdr:col>
      <xdr:colOff>145524</xdr:colOff>
      <xdr:row>27</xdr:row>
      <xdr:rowOff>167462</xdr:rowOff>
    </xdr:from>
    <xdr:to>
      <xdr:col>3</xdr:col>
      <xdr:colOff>331262</xdr:colOff>
      <xdr:row>28</xdr:row>
      <xdr:rowOff>157937</xdr:rowOff>
    </xdr:to>
    <xdr:sp macro="" textlink="pivots!D12">
      <xdr:nvSpPr>
        <xdr:cNvPr id="21" name="TextBox 20">
          <a:extLst>
            <a:ext uri="{FF2B5EF4-FFF2-40B4-BE49-F238E27FC236}">
              <a16:creationId xmlns:a16="http://schemas.microsoft.com/office/drawing/2014/main" id="{8A48CF61-7B58-43AC-B569-BCFD0B5859C0}"/>
            </a:ext>
          </a:extLst>
        </xdr:cNvPr>
        <xdr:cNvSpPr txBox="1"/>
      </xdr:nvSpPr>
      <xdr:spPr>
        <a:xfrm>
          <a:off x="420284" y="5223039"/>
          <a:ext cx="1107709" cy="173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310FE89-ACCF-435B-B7FE-C1DFE4E93B66}" type="TxLink">
            <a:rPr lang="en-US" sz="1100" b="1" i="0" u="none" strike="noStrike">
              <a:solidFill>
                <a:schemeClr val="bg1"/>
              </a:solidFill>
              <a:latin typeface="Aptos"/>
            </a:rPr>
            <a:pPr algn="ctr"/>
            <a:t>3.9</a:t>
          </a:fld>
          <a:endParaRPr lang="en-US" sz="1400" b="1">
            <a:solidFill>
              <a:schemeClr val="bg1"/>
            </a:solidFill>
          </a:endParaRPr>
        </a:p>
      </xdr:txBody>
    </xdr:sp>
    <xdr:clientData/>
  </xdr:twoCellAnchor>
  <xdr:twoCellAnchor>
    <xdr:from>
      <xdr:col>1</xdr:col>
      <xdr:colOff>106242</xdr:colOff>
      <xdr:row>33</xdr:row>
      <xdr:rowOff>134327</xdr:rowOff>
    </xdr:from>
    <xdr:to>
      <xdr:col>3</xdr:col>
      <xdr:colOff>291980</xdr:colOff>
      <xdr:row>35</xdr:row>
      <xdr:rowOff>94396</xdr:rowOff>
    </xdr:to>
    <xdr:sp macro="" textlink="pivots!E12">
      <xdr:nvSpPr>
        <xdr:cNvPr id="22" name="TextBox 21">
          <a:extLst>
            <a:ext uri="{FF2B5EF4-FFF2-40B4-BE49-F238E27FC236}">
              <a16:creationId xmlns:a16="http://schemas.microsoft.com/office/drawing/2014/main" id="{1354B70D-7145-4C72-9D82-D13335B3BD8E}"/>
            </a:ext>
          </a:extLst>
        </xdr:cNvPr>
        <xdr:cNvSpPr txBox="1"/>
      </xdr:nvSpPr>
      <xdr:spPr>
        <a:xfrm>
          <a:off x="381002" y="6288942"/>
          <a:ext cx="1107709" cy="326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D143912-3A9B-4F77-B1D7-909272603E9D}" type="TxLink">
            <a:rPr lang="en-US" sz="1100" b="1" i="0" u="none" strike="noStrike">
              <a:solidFill>
                <a:schemeClr val="bg1"/>
              </a:solidFill>
              <a:latin typeface="Aptos"/>
            </a:rPr>
            <a:pPr algn="ctr"/>
            <a:t>60</a:t>
          </a:fld>
          <a:endParaRPr lang="en-US" sz="1400" b="1">
            <a:solidFill>
              <a:schemeClr val="bg1"/>
            </a:solidFill>
          </a:endParaRPr>
        </a:p>
      </xdr:txBody>
    </xdr:sp>
    <xdr:clientData/>
  </xdr:twoCellAnchor>
  <xdr:twoCellAnchor editAs="oneCell">
    <xdr:from>
      <xdr:col>11</xdr:col>
      <xdr:colOff>5603</xdr:colOff>
      <xdr:row>16</xdr:row>
      <xdr:rowOff>39219</xdr:rowOff>
    </xdr:from>
    <xdr:to>
      <xdr:col>14</xdr:col>
      <xdr:colOff>543485</xdr:colOff>
      <xdr:row>23</xdr:row>
      <xdr:rowOff>61631</xdr:rowOff>
    </xdr:to>
    <mc:AlternateContent xmlns:mc="http://schemas.openxmlformats.org/markup-compatibility/2006">
      <mc:Choice xmlns:a14="http://schemas.microsoft.com/office/drawing/2010/main" Requires="a14">
        <xdr:graphicFrame macro="">
          <xdr:nvGraphicFramePr>
            <xdr:cNvPr id="23" name="Representative">
              <a:extLst>
                <a:ext uri="{FF2B5EF4-FFF2-40B4-BE49-F238E27FC236}">
                  <a16:creationId xmlns:a16="http://schemas.microsoft.com/office/drawing/2014/main" id="{0CA44935-71DD-4749-931B-FDBB0E1E9C85}"/>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404162" y="3025587"/>
              <a:ext cx="2487705" cy="12774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274544</xdr:colOff>
      <xdr:row>2</xdr:row>
      <xdr:rowOff>174867</xdr:rowOff>
    </xdr:from>
    <xdr:to>
      <xdr:col>13</xdr:col>
      <xdr:colOff>291352</xdr:colOff>
      <xdr:row>15</xdr:row>
      <xdr:rowOff>164855</xdr:rowOff>
    </xdr:to>
    <xdr:graphicFrame macro="">
      <xdr:nvGraphicFramePr>
        <xdr:cNvPr id="25" name="Chart 24">
          <a:extLst>
            <a:ext uri="{FF2B5EF4-FFF2-40B4-BE49-F238E27FC236}">
              <a16:creationId xmlns:a16="http://schemas.microsoft.com/office/drawing/2014/main" id="{FED94995-FD0F-43E2-8D5C-B33870718B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175092</xdr:colOff>
      <xdr:row>16</xdr:row>
      <xdr:rowOff>24424</xdr:rowOff>
    </xdr:from>
    <xdr:to>
      <xdr:col>10</xdr:col>
      <xdr:colOff>554692</xdr:colOff>
      <xdr:row>36</xdr:row>
      <xdr:rowOff>54952</xdr:rowOff>
    </xdr:to>
    <xdr:graphicFrame macro="">
      <xdr:nvGraphicFramePr>
        <xdr:cNvPr id="17" name="Chart 16">
          <a:extLst>
            <a:ext uri="{FF2B5EF4-FFF2-40B4-BE49-F238E27FC236}">
              <a16:creationId xmlns:a16="http://schemas.microsoft.com/office/drawing/2014/main" id="{6BC891E0-F534-463A-91C2-26055F8A40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628650</xdr:colOff>
      <xdr:row>16</xdr:row>
      <xdr:rowOff>24423</xdr:rowOff>
    </xdr:from>
    <xdr:to>
      <xdr:col>7</xdr:col>
      <xdr:colOff>453838</xdr:colOff>
      <xdr:row>36</xdr:row>
      <xdr:rowOff>54952</xdr:rowOff>
    </xdr:to>
    <xdr:graphicFrame macro="">
      <xdr:nvGraphicFramePr>
        <xdr:cNvPr id="26" name="Chart 25">
          <a:extLst>
            <a:ext uri="{FF2B5EF4-FFF2-40B4-BE49-F238E27FC236}">
              <a16:creationId xmlns:a16="http://schemas.microsoft.com/office/drawing/2014/main" id="{3B073900-C6CA-4524-832F-C1851E3716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0</xdr:colOff>
      <xdr:row>3</xdr:row>
      <xdr:rowOff>1</xdr:rowOff>
    </xdr:from>
    <xdr:to>
      <xdr:col>9</xdr:col>
      <xdr:colOff>235324</xdr:colOff>
      <xdr:row>15</xdr:row>
      <xdr:rowOff>164856</xdr:rowOff>
    </xdr:to>
    <xdr:graphicFrame macro="">
      <xdr:nvGraphicFramePr>
        <xdr:cNvPr id="27" name="Chart 26">
          <a:extLst>
            <a:ext uri="{FF2B5EF4-FFF2-40B4-BE49-F238E27FC236}">
              <a16:creationId xmlns:a16="http://schemas.microsoft.com/office/drawing/2014/main" id="{230A39EF-93D2-484E-A07B-5E3D03FB31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644338</xdr:colOff>
      <xdr:row>23</xdr:row>
      <xdr:rowOff>89648</xdr:rowOff>
    </xdr:from>
    <xdr:to>
      <xdr:col>14</xdr:col>
      <xdr:colOff>549088</xdr:colOff>
      <xdr:row>36</xdr:row>
      <xdr:rowOff>56890</xdr:rowOff>
    </xdr:to>
    <xdr:graphicFrame macro="">
      <xdr:nvGraphicFramePr>
        <xdr:cNvPr id="28" name="Chart 27">
          <a:extLst>
            <a:ext uri="{FF2B5EF4-FFF2-40B4-BE49-F238E27FC236}">
              <a16:creationId xmlns:a16="http://schemas.microsoft.com/office/drawing/2014/main" id="{1C4015D7-5C74-4CB3-B7D2-6B1DAD9087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308163</xdr:colOff>
      <xdr:row>2</xdr:row>
      <xdr:rowOff>171449</xdr:rowOff>
    </xdr:from>
    <xdr:to>
      <xdr:col>21</xdr:col>
      <xdr:colOff>700087</xdr:colOff>
      <xdr:row>15</xdr:row>
      <xdr:rowOff>128220</xdr:rowOff>
    </xdr:to>
    <xdr:graphicFrame macro="">
      <xdr:nvGraphicFramePr>
        <xdr:cNvPr id="29" name="Chart 28">
          <a:extLst>
            <a:ext uri="{FF2B5EF4-FFF2-40B4-BE49-F238E27FC236}">
              <a16:creationId xmlns:a16="http://schemas.microsoft.com/office/drawing/2014/main" id="{90D830E1-AC51-4FD9-A0D3-48527B6C5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xdr:col>
      <xdr:colOff>59836</xdr:colOff>
      <xdr:row>24</xdr:row>
      <xdr:rowOff>9771</xdr:rowOff>
    </xdr:from>
    <xdr:to>
      <xdr:col>2</xdr:col>
      <xdr:colOff>43810</xdr:colOff>
      <xdr:row>25</xdr:row>
      <xdr:rowOff>78561</xdr:rowOff>
    </xdr:to>
    <xdr:pic>
      <xdr:nvPicPr>
        <xdr:cNvPr id="24" name="Graphic 23" descr="Rating Star with solid fill">
          <a:extLst>
            <a:ext uri="{FF2B5EF4-FFF2-40B4-BE49-F238E27FC236}">
              <a16:creationId xmlns:a16="http://schemas.microsoft.com/office/drawing/2014/main" id="{93287E85-E57D-441F-B684-9EE9D3C532D2}"/>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rcRect/>
        <a:stretch/>
      </xdr:blipFill>
      <xdr:spPr>
        <a:xfrm>
          <a:off x="334596" y="4515829"/>
          <a:ext cx="258733" cy="251963"/>
        </a:xfrm>
        <a:prstGeom prst="rect">
          <a:avLst/>
        </a:prstGeom>
      </xdr:spPr>
    </xdr:pic>
    <xdr:clientData/>
  </xdr:twoCellAnchor>
  <xdr:twoCellAnchor>
    <xdr:from>
      <xdr:col>13</xdr:col>
      <xdr:colOff>352985</xdr:colOff>
      <xdr:row>2</xdr:row>
      <xdr:rowOff>168088</xdr:rowOff>
    </xdr:from>
    <xdr:to>
      <xdr:col>18</xdr:col>
      <xdr:colOff>207309</xdr:colOff>
      <xdr:row>15</xdr:row>
      <xdr:rowOff>134471</xdr:rowOff>
    </xdr:to>
    <xdr:graphicFrame macro="">
      <xdr:nvGraphicFramePr>
        <xdr:cNvPr id="30" name="Chart 29">
          <a:extLst>
            <a:ext uri="{FF2B5EF4-FFF2-40B4-BE49-F238E27FC236}">
              <a16:creationId xmlns:a16="http://schemas.microsoft.com/office/drawing/2014/main" id="{18276F19-3C30-4F50-BFF3-5A206784A8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26.491235995367" backgroundQuery="1" createdVersion="8" refreshedVersion="8" minRefreshableVersion="3" recordCount="0" supportSubquery="1" supportAdvancedDrill="1" xr:uid="{D189353F-F394-4B83-B373-3B497D56B624}">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26.491229513886" backgroundQuery="1" createdVersion="8" refreshedVersion="8" minRefreshableVersion="3" recordCount="0" supportSubquery="1" supportAdvancedDrill="1" xr:uid="{C6D9EAE8-AE3E-49E3-B171-29E7A92E1F29}">
  <cacheSource type="external" connectionId="1"/>
  <cacheFields count="3">
    <cacheField name="[Measures].[Call Count]" caption="Call Count" numFmtId="0" hierarchy="17" level="32767"/>
    <cacheField name="[Measures].[Sum of Purchase Amount]" caption="Sum of Purchase Amount" numFmtId="0" hierarchy="25" level="32767"/>
    <cacheField name="[calls].[Representative].[Representative]" caption="Representative" numFmtId="0" hierarchy="3" level="1">
      <sharedItems count="5">
        <s v="R01"/>
        <s v="R02"/>
        <s v="R03"/>
        <s v="R04"/>
        <s v="R05"/>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oneField="1" hidden="1">
      <fieldsUsage count="1">
        <fieldUsage x="1"/>
      </fieldsUsage>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26.504361226849" backgroundQuery="1" createdVersion="8" refreshedVersion="8" minRefreshableVersion="3" recordCount="0" supportSubquery="1" supportAdvancedDrill="1" xr:uid="{21AE7B3D-BAB9-41ED-924A-3C172EECE044}">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26.491228587962" backgroundQuery="1" createdVersion="8" refreshedVersion="8" minRefreshableVersion="3" recordCount="0" supportSubquery="1" supportAdvancedDrill="1" xr:uid="{5510D6E5-D1AD-43A1-B337-A1B89EB7262D}">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59.006158449076" backgroundQuery="1" createdVersion="8" refreshedVersion="8" minRefreshableVersion="3" recordCount="0" supportSubquery="1" supportAdvancedDrill="1" xr:uid="{E868C2FA-5DBD-4D91-AFDA-978AE156CFCE}">
  <cacheSource type="external" connectionId="1"/>
  <cacheFields count="2">
    <cacheField name="[customers].[Age].[Age]" caption="Age" numFmtId="0" hierarchy="14" level="1">
      <sharedItems containsSemiMixedTypes="0" containsString="0" containsNumber="1" containsInteger="1" minValue="22" maxValue="43" count="13">
        <n v="22"/>
        <n v="23"/>
        <n v="25"/>
        <n v="26"/>
        <n v="28"/>
        <n v="30"/>
        <n v="31"/>
        <n v="36"/>
        <n v="37"/>
        <n v="38"/>
        <n v="41"/>
        <n v="42"/>
        <n v="43"/>
      </sharedItems>
      <extLst>
        <ext xmlns:x15="http://schemas.microsoft.com/office/spreadsheetml/2010/11/main" uri="{4F2E5C28-24EA-4eb8-9CBF-B6C8F9C3D259}">
          <x15:cachedUniqueNames>
            <x15:cachedUniqueName index="0" name="[customers].[Age].&amp;[22]"/>
            <x15:cachedUniqueName index="1" name="[customers].[Age].&amp;[23]"/>
            <x15:cachedUniqueName index="2" name="[customers].[Age].&amp;[25]"/>
            <x15:cachedUniqueName index="3" name="[customers].[Age].&amp;[26]"/>
            <x15:cachedUniqueName index="4" name="[customers].[Age].&amp;[28]"/>
            <x15:cachedUniqueName index="5" name="[customers].[Age].&amp;[30]"/>
            <x15:cachedUniqueName index="6" name="[customers].[Age].&amp;[31]"/>
            <x15:cachedUniqueName index="7" name="[customers].[Age].&amp;[36]"/>
            <x15:cachedUniqueName index="8" name="[customers].[Age].&amp;[37]"/>
            <x15:cachedUniqueName index="9" name="[customers].[Age].&amp;[38]"/>
            <x15:cachedUniqueName index="10" name="[customers].[Age].&amp;[41]"/>
            <x15:cachedUniqueName index="11" name="[customers].[Age].&amp;[42]"/>
            <x15:cachedUniqueName index="12" name="[customers].[Age].&amp;[43]"/>
          </x15:cachedUniqueNames>
        </ext>
      </extLst>
    </cacheField>
    <cacheField name="[Measures].[Count of Call number]" caption="Count of Call number" numFmtId="0" hierarchy="2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2" memberValueDatatype="20" unbalanced="0">
      <fieldsUsage count="2">
        <fieldUsage x="-1"/>
        <fieldUsage x="0"/>
      </fieldsUsage>
    </cacheHierarchy>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all number]" caption="Count of Call number" measure="1" displayFolder="" measureGroup="calls"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59.015674074071" backgroundQuery="1" createdVersion="8" refreshedVersion="8" minRefreshableVersion="3" recordCount="0" supportSubquery="1" supportAdvancedDrill="1" xr:uid="{4B3021B4-286D-4B07-AA4E-B87CAA25BCBF}">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59.015674768518" backgroundQuery="1" createdVersion="8" refreshedVersion="8" minRefreshableVersion="3" recordCount="0" supportSubquery="1" supportAdvancedDrill="1" xr:uid="{66A358E8-0DC2-433C-AB58-BC828DF44D68}">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12-30T00:00:00" count="152">
        <d v="2023-01-01T00:00:00"/>
        <d v="2023-01-03T00:00:00"/>
        <d v="2023-01-04T00:00:00"/>
        <d v="2023-01-05T00:00:00"/>
        <d v="2023-01-08T00:00:00"/>
        <d v="2023-01-14T00:00:00"/>
        <d v="2023-01-16T00:00:00"/>
        <d v="2023-01-18T00:00:00"/>
        <d v="2023-01-20T00:00:00"/>
        <d v="2023-01-23T00:00:00"/>
        <d v="2023-01-24T00:00:00"/>
        <d v="2023-01-26T00:00:00"/>
        <d v="2023-01-30T00:00:00"/>
        <d v="2023-02-02T00:00:00"/>
        <d v="2023-02-07T00:00:00"/>
        <d v="2023-02-08T00:00:00"/>
        <d v="2023-02-12T00:00:00"/>
        <d v="2023-02-15T00:00:00"/>
        <d v="2023-02-16T00:00:00"/>
        <d v="2023-02-18T00:00:00"/>
        <d v="2023-02-24T00:00:00"/>
        <d v="2023-03-01T00:00:00"/>
        <d v="2023-03-02T00:00:00"/>
        <d v="2023-03-03T00:00:00"/>
        <d v="2023-03-04T00:00:00"/>
        <d v="2023-03-05T00:00:00"/>
        <d v="2023-03-06T00:00:00"/>
        <d v="2023-03-07T00:00:00"/>
        <d v="2023-03-08T00:00:00"/>
        <d v="2023-03-10T00:00:00"/>
        <d v="2023-03-12T00:00:00"/>
        <d v="2023-03-14T00:00:00"/>
        <d v="2023-03-15T00:00:00"/>
        <d v="2023-03-16T00:00:00"/>
        <d v="2023-03-18T00:00:00"/>
        <d v="2023-03-19T00:00:00"/>
        <d v="2023-03-20T00:00:00"/>
        <d v="2023-03-21T00:00:00"/>
        <d v="2023-03-22T00:00:00"/>
        <d v="2023-03-25T00:00:00"/>
        <d v="2023-03-26T00:00:00"/>
        <d v="2023-03-27T00:00:00"/>
        <d v="2023-03-28T00:00:00"/>
        <d v="2023-04-01T00:00:00"/>
        <d v="2023-04-04T00:00:00"/>
        <d v="2023-04-05T00:00:00"/>
        <d v="2023-04-06T00:00:00"/>
        <d v="2023-04-07T00:00:00"/>
        <d v="2023-04-08T00:00:00"/>
        <d v="2023-04-09T00:00:00"/>
        <d v="2023-04-10T00:00:00"/>
        <d v="2023-04-13T00:00:00"/>
        <d v="2023-04-14T00:00:00"/>
        <d v="2023-04-15T00:00:00"/>
        <d v="2023-04-16T00:00:00"/>
        <d v="2023-04-17T00:00:00"/>
        <d v="2023-04-19T00:00:00"/>
        <d v="2023-04-21T00:00:00"/>
        <d v="2023-04-22T00:00:00"/>
        <d v="2023-04-24T00:00:00"/>
        <d v="2023-04-25T00:00:00"/>
        <d v="2023-04-26T00:00:00"/>
        <d v="2023-04-28T00:00:00"/>
        <d v="2023-04-29T00:00:00"/>
        <d v="2023-05-01T00:00:00"/>
        <d v="2023-05-03T00:00:00"/>
        <d v="2023-05-04T00:00:00"/>
        <d v="2023-05-08T00:00:00"/>
        <d v="2023-05-09T00:00:00"/>
        <d v="2023-05-14T00:00:00"/>
        <d v="2023-05-16T00:00:00"/>
        <d v="2023-05-17T00:00:00"/>
        <d v="2023-05-24T00:00:00"/>
        <d v="2023-05-26T00:00:00"/>
        <d v="2023-05-30T00:00:00"/>
        <d v="2023-05-31T00:00:00"/>
        <d v="2023-06-01T00:00:00"/>
        <d v="2023-06-04T00:00:00"/>
        <d v="2023-06-05T00:00:00"/>
        <d v="2023-06-06T00:00:00"/>
        <d v="2023-06-14T00:00:00"/>
        <d v="2023-06-21T00:00:00"/>
        <d v="2023-06-23T00:00:00"/>
        <d v="2023-06-26T00:00:00"/>
        <d v="2023-06-27T00:00:00"/>
        <d v="2023-07-01T00:00:00"/>
        <d v="2023-07-02T00:00:00"/>
        <d v="2023-07-07T00:00:00"/>
        <d v="2023-07-11T00:00:00"/>
        <d v="2023-07-12T00:00:00"/>
        <d v="2023-07-13T00:00:00"/>
        <d v="2023-07-20T00:00:00"/>
        <d v="2023-07-25T00:00:00"/>
        <d v="2023-07-31T00:00:00"/>
        <d v="2023-08-03T00:00:00"/>
        <d v="2023-08-04T00:00:00"/>
        <d v="2023-08-05T00:00:00"/>
        <d v="2023-08-08T00:00:00"/>
        <d v="2023-08-13T00:00:00"/>
        <d v="2023-08-17T00:00:00"/>
        <d v="2023-08-21T00:00:00"/>
        <d v="2023-08-24T00:00:00"/>
        <d v="2023-08-25T00:00:00"/>
        <d v="2023-08-26T00:00:00"/>
        <d v="2023-08-30T00:00:00"/>
        <d v="2023-08-31T00:00:00"/>
        <d v="2023-09-03T00:00:00"/>
        <d v="2023-09-08T00:00:00"/>
        <d v="2023-09-09T00:00:00"/>
        <d v="2023-09-10T00:00:00"/>
        <d v="2023-09-12T00:00:00"/>
        <d v="2023-09-16T00:00:00"/>
        <d v="2023-09-21T00:00:00"/>
        <d v="2023-09-24T00:00:00"/>
        <d v="2023-09-27T00:00:00"/>
        <d v="2023-09-29T00:00:00"/>
        <d v="2023-10-01T00:00:00"/>
        <d v="2023-10-03T00:00:00"/>
        <d v="2023-10-05T00:00:00"/>
        <d v="2023-10-10T00:00:00"/>
        <d v="2023-10-12T00:00:00"/>
        <d v="2023-10-13T00:00:00"/>
        <d v="2023-10-15T00:00:00"/>
        <d v="2023-10-16T00:00:00"/>
        <d v="2023-10-18T00:00:00"/>
        <d v="2023-10-19T00:00:00"/>
        <d v="2023-10-22T00:00:00"/>
        <d v="2023-10-24T00:00:00"/>
        <d v="2023-10-25T00:00:00"/>
        <d v="2023-10-29T00:00:00"/>
        <d v="2023-11-01T00:00:00"/>
        <d v="2023-11-06T00:00:00"/>
        <d v="2023-11-08T00:00:00"/>
        <d v="2023-11-10T00:00:00"/>
        <d v="2023-11-14T00:00:00"/>
        <d v="2023-11-15T00:00:00"/>
        <d v="2023-11-16T00:00:00"/>
        <d v="2023-11-17T00:00:00"/>
        <d v="2023-11-18T00:00:00"/>
        <d v="2023-11-21T00:00:00"/>
        <d v="2023-11-24T00:00:00"/>
        <d v="2023-11-27T00:00:00"/>
        <d v="2023-11-28T00:00:00"/>
        <d v="2023-12-02T00:00:00"/>
        <d v="2023-12-03T00:00:00"/>
        <d v="2023-12-08T00:00:00"/>
        <d v="2023-12-09T00:00:00"/>
        <d v="2023-12-13T00:00:00"/>
        <d v="2023-12-15T00:00:00"/>
        <d v="2023-12-21T00:00:00"/>
        <d v="2023-12-26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8" level="32767">
      <extLst>
        <ext xmlns:x14="http://schemas.microsoft.com/office/spreadsheetml/2009/9/main" uri="{63CAB8AC-B538-458d-9737-405883B0398D}">
          <x14:cacheField ignore="1"/>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59.015675347226" backgroundQuery="1" createdVersion="8" refreshedVersion="8" minRefreshableVersion="3" recordCount="0" supportSubquery="1" supportAdvancedDrill="1" xr:uid="{399D4F1D-E4E7-4453-962D-154D9196D361}">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59.015675810188" backgroundQuery="1" createdVersion="8" refreshedVersion="8" minRefreshableVersion="3" recordCount="0" supportSubquery="1" supportAdvancedDrill="1" xr:uid="{643C21D5-88C2-47B8-A406-41E869C13555}">
  <cacheSource type="external" connectionId="1"/>
  <cacheFields count="1">
    <cacheField name="[calls].[Representative].[Representative]" caption="Representative" numFmtId="0" hierarchy="3" level="1">
      <sharedItems count="1">
        <s v="R01"/>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59.015676388888" backgroundQuery="1" createdVersion="8" refreshedVersion="8" minRefreshableVersion="3" recordCount="0" supportSubquery="1" supportAdvancedDrill="1" xr:uid="{61497344-A002-4BB1-90E9-03AAF999C3F8}">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26.491230092593" backgroundQuery="1" createdVersion="3" refreshedVersion="8" minRefreshableVersion="3" recordCount="0" supportSubquery="1" supportAdvancedDrill="1" xr:uid="{C9B4A9E5-5C8C-4BC0-896B-981E8FC8F977}">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616238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0D982A-F3FD-446A-9425-082E2AC43D68}" name="PivotTable5" cacheId="16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2">
  <location ref="E46:F60" firstHeaderRow="1" firstDataRow="1" firstDataCol="1"/>
  <pivotFields count="2">
    <pivotField axis="axisRow" allDrilled="1" subtotalTop="0" showAll="0" dataSourceSort="1" defaultSubtotal="0" defaultAttributeDrillState="1">
      <items count="13">
        <item x="0"/>
        <item x="1"/>
        <item x="2"/>
        <item x="3"/>
        <item x="4"/>
        <item x="5"/>
        <item x="6"/>
        <item x="7"/>
        <item x="8"/>
        <item x="9"/>
        <item x="10"/>
        <item x="11"/>
        <item x="12"/>
      </items>
    </pivotField>
    <pivotField dataField="1" subtotalTop="0" showAll="0" defaultSubtotal="0"/>
  </pivotFields>
  <rowFields count="1">
    <field x="0"/>
  </rowFields>
  <rowItems count="14">
    <i>
      <x/>
    </i>
    <i>
      <x v="1"/>
    </i>
    <i>
      <x v="2"/>
    </i>
    <i>
      <x v="3"/>
    </i>
    <i>
      <x v="4"/>
    </i>
    <i>
      <x v="5"/>
    </i>
    <i>
      <x v="6"/>
    </i>
    <i>
      <x v="7"/>
    </i>
    <i>
      <x v="8"/>
    </i>
    <i>
      <x v="9"/>
    </i>
    <i>
      <x v="10"/>
    </i>
    <i>
      <x v="11"/>
    </i>
    <i>
      <x v="12"/>
    </i>
    <i t="grand">
      <x/>
    </i>
  </rowItems>
  <colItems count="1">
    <i/>
  </colItems>
  <dataFields count="1">
    <dataField name="Count of Call number" fld="1" subtotal="count" baseField="0" baseItem="0"/>
  </dataFields>
  <chartFormats count="5">
    <chartFormat chart="23" format="2" series="1">
      <pivotArea type="data" outline="0" fieldPosition="0">
        <references count="1">
          <reference field="4294967294" count="1" selected="0">
            <x v="0"/>
          </reference>
        </references>
      </pivotArea>
    </chartFormat>
    <chartFormat chart="25" format="4"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0" format="1"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9EAEC9-7A74-422B-84BD-CA12A35DCFBF}" name="PivotTable4" cacheId="1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6:D41"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95DEF5-F2FF-4D6D-BBCE-B9DA35A543CC}" name="reps count" cacheId="14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F36:H42" firstHeaderRow="0" firstDataRow="1" firstDataCol="1"/>
  <pivotFields count="3">
    <pivotField dataField="1" subtotalTop="0" showAll="0" defaultSubtotal="0"/>
    <pivotField dataField="1" subtotalTop="0" showAll="0" defaultSubtotal="0"/>
    <pivotField axis="axisRow" allDrilled="1" subtotalTop="0" showAll="0" dataSourceSort="1" defaultSubtotal="0" defaultAttributeDrillState="1">
      <items count="5">
        <item x="0"/>
        <item x="1"/>
        <item x="2"/>
        <item x="3"/>
        <item x="4"/>
      </items>
    </pivotField>
  </pivotFields>
  <rowFields count="1">
    <field x="2"/>
  </rowFields>
  <rowItems count="6">
    <i>
      <x/>
    </i>
    <i>
      <x v="1"/>
    </i>
    <i>
      <x v="2"/>
    </i>
    <i>
      <x v="3"/>
    </i>
    <i>
      <x v="4"/>
    </i>
    <i t="grand">
      <x/>
    </i>
  </rowItems>
  <colFields count="1">
    <field x="-2"/>
  </colFields>
  <colItems count="2">
    <i>
      <x/>
    </i>
    <i i="1">
      <x v="1"/>
    </i>
  </colItems>
  <dataFields count="2">
    <dataField fld="0" subtotal="count" baseField="0" baseItem="0"/>
    <dataField name="Sum of Purchase Amount" fld="1" baseField="0" baseItem="0" numFmtId="167"/>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EC5D208-FEFB-46B6-B11A-17D4CC6DD5A6}" name="weekly trend" cacheId="2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E20:F28"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3">
    <chartFormat chart="14"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FCEDB77-6266-480F-937D-F037121E749A}" name="rep amount" cacheId="15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I3:O22"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D82BBAC-91B3-429D-B250-CE7CBB16BCF1}" name="monthly trend" cacheId="21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0">
  <location ref="A19:C32"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8">
    <chartFormat chart="1"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1" format="1"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1"/>
          </reference>
        </references>
      </pivotArea>
    </chartFormat>
    <chartFormat chart="9" format="5" series="1">
      <pivotArea type="data" outline="0" fieldPosition="0">
        <references count="1">
          <reference field="4294967294" count="1" selected="0">
            <x v="0"/>
          </reference>
        </references>
      </pivotArea>
    </chartFormat>
    <chartFormat chart="29" format="4" series="1">
      <pivotArea type="data" outline="0" fieldPosition="0">
        <references count="1">
          <reference field="4294967294" count="1" selected="0">
            <x v="1"/>
          </reference>
        </references>
      </pivotArea>
    </chartFormat>
    <chartFormat chart="29" format="5"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A5A52FE-2EB7-40E2-979B-6E2320DF35FA}" name="selected rep" cacheId="2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37:L39"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formats count="1">
    <format dxfId="5">
      <pivotArea dataOnly="0" labelOnly="1" fieldPosition="0">
        <references count="1">
          <reference field="0" count="0"/>
        </references>
      </pivotArea>
    </format>
  </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8CAE132-6CDD-4A27-A465-8C4582908DC2}" name="summary pivot" cacheId="1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3AC4D01-5FC1-454A-85BF-17403838604D}" name="PivotTable2" cacheId="2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948A0BC-B8F5-4C6C-9A0E-7E76FA37C75D}" name="rep satisfactions" cacheId="2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P26:Q32"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10"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DF9CC1B0-AB9D-4FB0-A3A5-851F8B94D09B}" sourceName="[calls].[Representative]">
  <pivotTables>
    <pivotTable tabId="6" name="PivotTable2"/>
    <pivotTable tabId="6" name="monthly trend"/>
    <pivotTable tabId="6" name="weekly trend"/>
    <pivotTable tabId="6" name="selected rep"/>
    <pivotTable tabId="6" name="rep satisfactions"/>
  </pivotTables>
  <data>
    <olap pivotCacheId="3616238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DC65E856-803B-42AB-8245-40C082337F13}" cache="Slicer_Representative" caption="Representative" level="1" style="SlicerStyleDark2 2" rowHeight="249238"/>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9"/>
    <tableColumn id="5" xr3:uid="{5A35565E-8707-4DED-AD15-A0669D67B382}" name="Date of Call" dataDxfId="18"/>
    <tableColumn id="6" xr3:uid="{F2E4F158-B41F-47BC-8DF8-DFCADFEE4E40}" name="Purchase Amount"/>
    <tableColumn id="7" xr3:uid="{04B291B5-47BD-4F78-8FD8-D1551CCA6BD9}" name="Satisfaction Rating"/>
    <tableColumn id="8" xr3:uid="{6E4123C0-0B17-43B8-A142-A1E540CE974C}" name="FY" dataDxfId="17">
      <calculatedColumnFormula>IF(MONTH(calls[[#This Row],[Date of Call]])&lt;=6, YEAR(calls[[#This Row],[Date of Call]]), YEAR(calls[[#This Row],[Date of Call]])+1)</calculatedColumnFormula>
    </tableColumn>
    <tableColumn id="9" xr3:uid="{199FA271-5E9B-46CE-9BC6-2801F92CD17E}" name="Day of week" dataDxfId="16">
      <calculatedColumnFormula>TEXT(calls[[#This Row],[Date of Call]],"DDDD")</calculatedColumnFormula>
    </tableColumn>
    <tableColumn id="10" xr3:uid="{328CDB09-95B8-4D5E-9ED9-EF0D363735A1}" name="Duration Bucket" dataDxfId="15">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4">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3" headerRowBorderDxfId="12" tableBorderDxfId="11" totalsRowBorderDxfId="10">
  <autoFilter ref="Q3:T18" xr:uid="{27158F51-A707-4171-8A04-81FB0AABCBA5}"/>
  <tableColumns count="4">
    <tableColumn id="1" xr3:uid="{02688061-6A8C-4E23-B7FF-D00CD8B58CAC}" name="Customer ID" dataDxfId="9"/>
    <tableColumn id="2" xr3:uid="{771678B6-DB44-426B-9874-B4E421A440D5}" name="Gedner" dataDxfId="8"/>
    <tableColumn id="3" xr3:uid="{B0D41C62-587E-494D-B49A-603F2C05F8D3}" name="Age" dataDxfId="7"/>
    <tableColumn id="4" xr3:uid="{663F92D6-FE31-4D81-9E01-8D066DDC8A88}" name="City" dataDxfId="6"/>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H1" zoomScale="115" zoomScaleNormal="115" workbookViewId="0">
      <selection activeCell="C13" sqref="C13"/>
    </sheetView>
  </sheetViews>
  <sheetFormatPr defaultRowHeight="14.25" x14ac:dyDescent="0.45"/>
  <cols>
    <col min="1" max="1" width="3.265625" customWidth="1"/>
    <col min="2" max="2" width="14.59765625" customWidth="1"/>
    <col min="3" max="3" width="12.86328125" customWidth="1"/>
    <col min="4" max="4" width="16.59765625" customWidth="1"/>
    <col min="5" max="5" width="15" customWidth="1"/>
    <col min="6" max="6" width="16.1328125" customWidth="1"/>
    <col min="7" max="7" width="17.265625" customWidth="1"/>
    <col min="8" max="8" width="18.3984375" customWidth="1"/>
    <col min="9" max="9" width="17.265625" customWidth="1"/>
    <col min="10" max="12" width="15.46484375" customWidth="1"/>
    <col min="13" max="16" width="7.46484375" customWidth="1"/>
    <col min="17" max="17" width="14.59765625" customWidth="1"/>
    <col min="20" max="20" width="10.59765625" customWidth="1"/>
  </cols>
  <sheetData>
    <row r="1" spans="2:20" s="4" customFormat="1" ht="48" customHeight="1" x14ac:dyDescent="0.45">
      <c r="B1" s="5" t="s">
        <v>1003</v>
      </c>
    </row>
    <row r="2" spans="2:20" x14ac:dyDescent="0.45">
      <c r="R2" s="1"/>
    </row>
    <row r="3" spans="2:20" x14ac:dyDescent="0.4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4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4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4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4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4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4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4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4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4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4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4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4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4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4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4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4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4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4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4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4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4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4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4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4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4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4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4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4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4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4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4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4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4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4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4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4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4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4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4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4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4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4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4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4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4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4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4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4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4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4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4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4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4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4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4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4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4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4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4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4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4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4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4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4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4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4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4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4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4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4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4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4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4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4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4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4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4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4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4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4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4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4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4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4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4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4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4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4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4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4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4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4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4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4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4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4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4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4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4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4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4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4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4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4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4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4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4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4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4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4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4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4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4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4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4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4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4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4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4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4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4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4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4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4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4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4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4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4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4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4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4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4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4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4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4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4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4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4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4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4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4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4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4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4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4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4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4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4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4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4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4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4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4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4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4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4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4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4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4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4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4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4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4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4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4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4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4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4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4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4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4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4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4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4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4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4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4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4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4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4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4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4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4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4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4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4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4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4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4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4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4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4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4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4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4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4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4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4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4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4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4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4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4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4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4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4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4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4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4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4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4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4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4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4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4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4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4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4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4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4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4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4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4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4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4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4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4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4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4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4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4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4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4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4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4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4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4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4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4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4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4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4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4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4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4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4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4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4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4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4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4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4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4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4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4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4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4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4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4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4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4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4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4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4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4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4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4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4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4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4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4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4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4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4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4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4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4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4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4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4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4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4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4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4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4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4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4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4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4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4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4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4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4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4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4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4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4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4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4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4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4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4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4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4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4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4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4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4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4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4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4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4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4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4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4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4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4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4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4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4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4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4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4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4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4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4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4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4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4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4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4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4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4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4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4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4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4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4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4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4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4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4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4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4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4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4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4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4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4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4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4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4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4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4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4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4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4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4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4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4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4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4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4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4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4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4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4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4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4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4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4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4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4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4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4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4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4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4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4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4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4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4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4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4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4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4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4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4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4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4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4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4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4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4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4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4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4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4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4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4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4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4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4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4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4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4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4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4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4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4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4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4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4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4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4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4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4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4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4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4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4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4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4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4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4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4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4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4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4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4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4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4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4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4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4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4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4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4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4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4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4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4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4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4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4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4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4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4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4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4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4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4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4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4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4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4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4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4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4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4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4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4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4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4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4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4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4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4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4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4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4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4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4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4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4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4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4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4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4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4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4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4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4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4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4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4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4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4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4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4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4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4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4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4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4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4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4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4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4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4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4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4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4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4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4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4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4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4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4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4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4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4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4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4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4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4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4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4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4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4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4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4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4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4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4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4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4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4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4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4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4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4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4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4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4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4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4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4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4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4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4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4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4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4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4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4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4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4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4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4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4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4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4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4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4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4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4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4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4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4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4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4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4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4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4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4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4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4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4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4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4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4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4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4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4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4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4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4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4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4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4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4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4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4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4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4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4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4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4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4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4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4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4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4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4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4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4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4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4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4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4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4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4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4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4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4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4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4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4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4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4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4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4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4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4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4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4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4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4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4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4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4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4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4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4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4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4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4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4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4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4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4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4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4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4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4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4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4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4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4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4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4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4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4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4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4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4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4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4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4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4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4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4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4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4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4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4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4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4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4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4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4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4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4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4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4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4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4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4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4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4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4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4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4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4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4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4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4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4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4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4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4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4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4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4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4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4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4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4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4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4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4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4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4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4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4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4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4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4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4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4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4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4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4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4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4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4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4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4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4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4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4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4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4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4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4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4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4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4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4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4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4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4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4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4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4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4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4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4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4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4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4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4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4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4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4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4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4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4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4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4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4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4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4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4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4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4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4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4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4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4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4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4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4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4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4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4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4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4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4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4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4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4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4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4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4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4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4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4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4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4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4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4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4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4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4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4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4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4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4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4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4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4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4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4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4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4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4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4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4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4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4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4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4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4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4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4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4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4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4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4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4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4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4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4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4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4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4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4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4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4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4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4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4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4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4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4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4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4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4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4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4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4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4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4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4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4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4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4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4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4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4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4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4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4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4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4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4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4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4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4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4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4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4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4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4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4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4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4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4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4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4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4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4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4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4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4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4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4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4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4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4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4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4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4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4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4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4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4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4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4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4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4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4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4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4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4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4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4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4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4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4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4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4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4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4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4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4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4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4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4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4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4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4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4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4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4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4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4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4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4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4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4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4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4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4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4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4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4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4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4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4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4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4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4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4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4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4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4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4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4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4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4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4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4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4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4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4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4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4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4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4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4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4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4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4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4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4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4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4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4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4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4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4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4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4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4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4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4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4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4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4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4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4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4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4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4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4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4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4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4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4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4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4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4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4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4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4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4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4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4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4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4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4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4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4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4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4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4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4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4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4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4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4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4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4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4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4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4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4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4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4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4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4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4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4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4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4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4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4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A7A1F-EC0B-4532-8C30-297613588035}">
  <dimension ref="A3:Q60"/>
  <sheetViews>
    <sheetView topLeftCell="A38" workbookViewId="0">
      <selection activeCell="I51" sqref="I51"/>
    </sheetView>
  </sheetViews>
  <sheetFormatPr defaultRowHeight="14.25" x14ac:dyDescent="0.45"/>
  <cols>
    <col min="1" max="1" width="13" bestFit="1" customWidth="1"/>
    <col min="2" max="2" width="10.1328125" bestFit="1" customWidth="1"/>
    <col min="3" max="3" width="11.1328125" bestFit="1" customWidth="1"/>
    <col min="4" max="4" width="13.86328125" bestFit="1" customWidth="1"/>
    <col min="5" max="5" width="13" bestFit="1" customWidth="1"/>
    <col min="6" max="6" width="10.1328125" bestFit="1" customWidth="1"/>
    <col min="7" max="7" width="19.796875" bestFit="1" customWidth="1"/>
    <col min="8" max="8" width="10.265625" customWidth="1"/>
    <col min="9" max="10" width="6.265625" bestFit="1" customWidth="1"/>
    <col min="11" max="11" width="11.06640625" bestFit="1" customWidth="1"/>
    <col min="12" max="12" width="13" bestFit="1" customWidth="1"/>
    <col min="16" max="16" width="13" bestFit="1" customWidth="1"/>
    <col min="17" max="17" width="10.1328125" bestFit="1" customWidth="1"/>
  </cols>
  <sheetData>
    <row r="3" spans="1:15" x14ac:dyDescent="0.45">
      <c r="A3" t="s">
        <v>1040</v>
      </c>
      <c r="B3" t="s">
        <v>1041</v>
      </c>
      <c r="C3" t="s">
        <v>1042</v>
      </c>
      <c r="D3" t="s">
        <v>1043</v>
      </c>
      <c r="E3" t="s">
        <v>1044</v>
      </c>
      <c r="I3" s="23" t="s">
        <v>1041</v>
      </c>
      <c r="J3" s="23" t="s">
        <v>1076</v>
      </c>
    </row>
    <row r="4" spans="1:15" x14ac:dyDescent="0.45">
      <c r="A4" s="20">
        <v>1000</v>
      </c>
      <c r="B4" s="21">
        <v>96623</v>
      </c>
      <c r="C4" s="20">
        <v>89850</v>
      </c>
      <c r="D4" s="22">
        <v>3.8854000000000033</v>
      </c>
      <c r="E4" s="20">
        <v>307</v>
      </c>
      <c r="I4" s="23" t="s">
        <v>1046</v>
      </c>
      <c r="J4" t="s">
        <v>11</v>
      </c>
      <c r="K4" t="s">
        <v>9</v>
      </c>
      <c r="L4" t="s">
        <v>6</v>
      </c>
      <c r="M4" t="s">
        <v>13</v>
      </c>
      <c r="N4" t="s">
        <v>10</v>
      </c>
      <c r="O4" t="s">
        <v>1047</v>
      </c>
    </row>
    <row r="5" spans="1:15" x14ac:dyDescent="0.45">
      <c r="I5" s="25" t="s">
        <v>1002</v>
      </c>
    </row>
    <row r="6" spans="1:15" x14ac:dyDescent="0.45">
      <c r="I6" s="29" t="s">
        <v>20</v>
      </c>
      <c r="J6" s="21">
        <v>891</v>
      </c>
      <c r="K6" s="21">
        <v>1332</v>
      </c>
      <c r="L6" s="21">
        <v>1282</v>
      </c>
      <c r="M6" s="21">
        <v>739</v>
      </c>
      <c r="N6" s="21">
        <v>560</v>
      </c>
      <c r="O6" s="21">
        <v>4804</v>
      </c>
    </row>
    <row r="7" spans="1:15" x14ac:dyDescent="0.45">
      <c r="I7" s="29" t="s">
        <v>12</v>
      </c>
      <c r="J7" s="21">
        <v>1991</v>
      </c>
      <c r="K7" s="21">
        <v>1886</v>
      </c>
      <c r="L7" s="21">
        <v>1206</v>
      </c>
      <c r="M7" s="21">
        <v>884</v>
      </c>
      <c r="N7" s="21">
        <v>1722</v>
      </c>
      <c r="O7" s="21">
        <v>7689</v>
      </c>
    </row>
    <row r="8" spans="1:15" x14ac:dyDescent="0.45">
      <c r="I8" s="29" t="s">
        <v>8</v>
      </c>
      <c r="J8" s="21">
        <v>1163</v>
      </c>
      <c r="K8" s="21">
        <v>1180</v>
      </c>
      <c r="L8" s="21">
        <v>1616</v>
      </c>
      <c r="M8" s="21">
        <v>1043</v>
      </c>
      <c r="N8" s="21">
        <v>1747</v>
      </c>
      <c r="O8" s="21">
        <v>6749</v>
      </c>
    </row>
    <row r="9" spans="1:15" x14ac:dyDescent="0.45">
      <c r="I9" s="29" t="s">
        <v>16</v>
      </c>
      <c r="J9" s="21">
        <v>1438</v>
      </c>
      <c r="K9" s="21">
        <v>1616</v>
      </c>
      <c r="L9" s="21">
        <v>866</v>
      </c>
      <c r="M9" s="21">
        <v>829</v>
      </c>
      <c r="N9" s="21">
        <v>2070</v>
      </c>
      <c r="O9" s="21">
        <v>6819</v>
      </c>
    </row>
    <row r="10" spans="1:15" x14ac:dyDescent="0.45">
      <c r="I10" s="25" t="s">
        <v>1001</v>
      </c>
    </row>
    <row r="11" spans="1:15" x14ac:dyDescent="0.45">
      <c r="A11" t="s">
        <v>1040</v>
      </c>
      <c r="B11" t="s">
        <v>1041</v>
      </c>
      <c r="C11" t="s">
        <v>1042</v>
      </c>
      <c r="D11" t="s">
        <v>1043</v>
      </c>
      <c r="E11" t="s">
        <v>1044</v>
      </c>
      <c r="I11" s="29" t="s">
        <v>24</v>
      </c>
      <c r="J11" s="21">
        <v>1233</v>
      </c>
      <c r="K11" s="21">
        <v>223</v>
      </c>
      <c r="L11" s="21">
        <v>1680</v>
      </c>
      <c r="M11" s="21">
        <v>990</v>
      </c>
      <c r="N11" s="21">
        <v>1508</v>
      </c>
      <c r="O11" s="21">
        <v>5634</v>
      </c>
    </row>
    <row r="12" spans="1:15" x14ac:dyDescent="0.45">
      <c r="A12" s="20">
        <v>189</v>
      </c>
      <c r="B12" s="21">
        <v>18415</v>
      </c>
      <c r="C12" s="20">
        <v>16834</v>
      </c>
      <c r="D12" s="22">
        <v>3.9227513227513247</v>
      </c>
      <c r="E12" s="20">
        <v>60</v>
      </c>
      <c r="I12" s="29" t="s">
        <v>15</v>
      </c>
      <c r="J12" s="21">
        <v>1598</v>
      </c>
      <c r="K12" s="21">
        <v>1907</v>
      </c>
      <c r="L12" s="21">
        <v>869</v>
      </c>
      <c r="M12" s="21">
        <v>1426</v>
      </c>
      <c r="N12" s="21">
        <v>1416</v>
      </c>
      <c r="O12" s="21">
        <v>7216</v>
      </c>
    </row>
    <row r="13" spans="1:15" x14ac:dyDescent="0.45">
      <c r="I13" s="29" t="s">
        <v>5</v>
      </c>
      <c r="J13" s="21">
        <v>900</v>
      </c>
      <c r="K13" s="21">
        <v>1016</v>
      </c>
      <c r="L13" s="21">
        <v>960</v>
      </c>
      <c r="M13" s="21">
        <v>940</v>
      </c>
      <c r="N13" s="21">
        <v>1193</v>
      </c>
      <c r="O13" s="21">
        <v>5009</v>
      </c>
    </row>
    <row r="14" spans="1:15" x14ac:dyDescent="0.45">
      <c r="I14" s="29" t="s">
        <v>18</v>
      </c>
      <c r="J14" s="21">
        <v>900</v>
      </c>
      <c r="K14" s="21">
        <v>1470</v>
      </c>
      <c r="L14" s="21">
        <v>1617</v>
      </c>
      <c r="M14" s="21">
        <v>1314</v>
      </c>
      <c r="N14" s="21">
        <v>941</v>
      </c>
      <c r="O14" s="21">
        <v>6242</v>
      </c>
    </row>
    <row r="15" spans="1:15" x14ac:dyDescent="0.45">
      <c r="I15" s="29" t="s">
        <v>14</v>
      </c>
      <c r="J15" s="21">
        <v>1255</v>
      </c>
      <c r="K15" s="21">
        <v>516</v>
      </c>
      <c r="L15" s="21">
        <v>1874</v>
      </c>
      <c r="M15" s="21">
        <v>1863</v>
      </c>
      <c r="N15" s="21">
        <v>1722</v>
      </c>
      <c r="O15" s="21">
        <v>7230</v>
      </c>
    </row>
    <row r="16" spans="1:15" x14ac:dyDescent="0.45">
      <c r="I16" s="29" t="s">
        <v>19</v>
      </c>
      <c r="J16" s="21">
        <v>1138</v>
      </c>
      <c r="K16" s="21">
        <v>1898</v>
      </c>
      <c r="L16" s="21">
        <v>1482</v>
      </c>
      <c r="M16" s="21">
        <v>846</v>
      </c>
      <c r="N16" s="21">
        <v>1154</v>
      </c>
      <c r="O16" s="21">
        <v>6518</v>
      </c>
    </row>
    <row r="17" spans="1:17" x14ac:dyDescent="0.45">
      <c r="I17" s="25" t="s">
        <v>1000</v>
      </c>
    </row>
    <row r="18" spans="1:17" x14ac:dyDescent="0.45">
      <c r="I18" s="29" t="s">
        <v>17</v>
      </c>
      <c r="J18" s="21">
        <v>1655</v>
      </c>
      <c r="K18" s="21">
        <v>805</v>
      </c>
      <c r="L18" s="21">
        <v>2263</v>
      </c>
      <c r="M18" s="21">
        <v>987</v>
      </c>
      <c r="N18" s="21">
        <v>1075</v>
      </c>
      <c r="O18" s="21">
        <v>6785</v>
      </c>
    </row>
    <row r="19" spans="1:17" x14ac:dyDescent="0.45">
      <c r="A19" s="23" t="s">
        <v>1046</v>
      </c>
      <c r="B19" t="s">
        <v>1040</v>
      </c>
      <c r="C19" t="s">
        <v>1060</v>
      </c>
      <c r="I19" s="29" t="s">
        <v>23</v>
      </c>
      <c r="J19" s="21">
        <v>1104</v>
      </c>
      <c r="K19" s="21">
        <v>2280</v>
      </c>
      <c r="L19" s="21">
        <v>1445</v>
      </c>
      <c r="M19" s="21">
        <v>1722</v>
      </c>
      <c r="N19" s="21">
        <v>1196</v>
      </c>
      <c r="O19" s="21">
        <v>7747</v>
      </c>
    </row>
    <row r="20" spans="1:17" x14ac:dyDescent="0.45">
      <c r="A20" s="25" t="s">
        <v>1048</v>
      </c>
      <c r="B20" s="20">
        <v>16</v>
      </c>
      <c r="C20" s="20">
        <v>16</v>
      </c>
      <c r="E20" s="23" t="s">
        <v>1046</v>
      </c>
      <c r="F20" t="s">
        <v>1040</v>
      </c>
      <c r="I20" s="29" t="s">
        <v>7</v>
      </c>
      <c r="J20" s="21">
        <v>372</v>
      </c>
      <c r="K20" s="21">
        <v>1818</v>
      </c>
      <c r="L20" s="21">
        <v>1346</v>
      </c>
      <c r="M20" s="21">
        <v>1156</v>
      </c>
      <c r="N20" s="21">
        <v>1484</v>
      </c>
      <c r="O20" s="21">
        <v>6176</v>
      </c>
    </row>
    <row r="21" spans="1:17" x14ac:dyDescent="0.45">
      <c r="A21" s="25" t="s">
        <v>1049</v>
      </c>
      <c r="B21" s="20">
        <v>14</v>
      </c>
      <c r="C21" s="20">
        <v>14</v>
      </c>
      <c r="E21" s="25" t="s">
        <v>1064</v>
      </c>
      <c r="F21" s="20">
        <v>36</v>
      </c>
      <c r="I21" s="29" t="s">
        <v>22</v>
      </c>
      <c r="J21" s="21">
        <v>1415</v>
      </c>
      <c r="K21" s="21">
        <v>1271</v>
      </c>
      <c r="L21" s="21">
        <v>1214</v>
      </c>
      <c r="M21" s="21">
        <v>1135</v>
      </c>
      <c r="N21" s="21">
        <v>1566</v>
      </c>
      <c r="O21" s="21">
        <v>6601</v>
      </c>
    </row>
    <row r="22" spans="1:17" x14ac:dyDescent="0.45">
      <c r="A22" s="25" t="s">
        <v>1050</v>
      </c>
      <c r="B22" s="20">
        <v>26</v>
      </c>
      <c r="C22" s="20">
        <v>26</v>
      </c>
      <c r="E22" s="25" t="s">
        <v>1062</v>
      </c>
      <c r="F22" s="20">
        <v>30</v>
      </c>
      <c r="I22" s="29" t="s">
        <v>21</v>
      </c>
      <c r="J22" s="21">
        <v>1362</v>
      </c>
      <c r="K22" s="21">
        <v>1363</v>
      </c>
      <c r="L22" s="21">
        <v>1152</v>
      </c>
      <c r="M22" s="21">
        <v>777</v>
      </c>
      <c r="N22" s="21">
        <v>750</v>
      </c>
      <c r="O22" s="21">
        <v>5404</v>
      </c>
    </row>
    <row r="23" spans="1:17" x14ac:dyDescent="0.45">
      <c r="A23" s="25" t="s">
        <v>1051</v>
      </c>
      <c r="B23" s="20">
        <v>29</v>
      </c>
      <c r="C23" s="20">
        <v>29</v>
      </c>
      <c r="E23" s="25" t="s">
        <v>1066</v>
      </c>
      <c r="F23" s="20">
        <v>13</v>
      </c>
    </row>
    <row r="24" spans="1:17" x14ac:dyDescent="0.45">
      <c r="A24" s="25" t="s">
        <v>1052</v>
      </c>
      <c r="B24" s="20">
        <v>17</v>
      </c>
      <c r="C24" s="20">
        <v>17</v>
      </c>
      <c r="E24" s="25" t="s">
        <v>1067</v>
      </c>
      <c r="F24" s="20">
        <v>23</v>
      </c>
    </row>
    <row r="25" spans="1:17" x14ac:dyDescent="0.45">
      <c r="A25" s="25" t="s">
        <v>1053</v>
      </c>
      <c r="B25" s="20">
        <v>15</v>
      </c>
      <c r="C25" s="20">
        <v>15</v>
      </c>
      <c r="E25" s="25" t="s">
        <v>1065</v>
      </c>
      <c r="F25" s="20">
        <v>23</v>
      </c>
    </row>
    <row r="26" spans="1:17" x14ac:dyDescent="0.45">
      <c r="A26" s="25" t="s">
        <v>1054</v>
      </c>
      <c r="B26" s="20">
        <v>15</v>
      </c>
      <c r="C26" s="20">
        <v>15</v>
      </c>
      <c r="E26" s="25" t="s">
        <v>1061</v>
      </c>
      <c r="F26" s="20">
        <v>24</v>
      </c>
      <c r="K26" t="s">
        <v>1075</v>
      </c>
      <c r="L26" t="str">
        <f>L38</f>
        <v>R01</v>
      </c>
      <c r="P26" s="23" t="s">
        <v>1046</v>
      </c>
      <c r="Q26" t="s">
        <v>1040</v>
      </c>
    </row>
    <row r="27" spans="1:17" x14ac:dyDescent="0.45">
      <c r="A27" s="25" t="s">
        <v>1055</v>
      </c>
      <c r="B27" s="20">
        <v>7</v>
      </c>
      <c r="C27" s="20">
        <v>7</v>
      </c>
      <c r="E27" s="25" t="s">
        <v>1063</v>
      </c>
      <c r="F27" s="20">
        <v>40</v>
      </c>
      <c r="I27" t="s">
        <v>1069</v>
      </c>
      <c r="P27" s="25">
        <v>1</v>
      </c>
      <c r="Q27" s="20">
        <v>1</v>
      </c>
    </row>
    <row r="28" spans="1:17" x14ac:dyDescent="0.45">
      <c r="A28" s="25" t="s">
        <v>1056</v>
      </c>
      <c r="B28" s="20">
        <v>11</v>
      </c>
      <c r="C28" s="20">
        <v>11</v>
      </c>
      <c r="E28" s="25" t="s">
        <v>1047</v>
      </c>
      <c r="F28" s="20">
        <v>189</v>
      </c>
      <c r="I28" t="s">
        <v>1070</v>
      </c>
      <c r="J28" t="s">
        <v>1071</v>
      </c>
      <c r="K28" t="s">
        <v>1072</v>
      </c>
      <c r="L28" t="s">
        <v>1073</v>
      </c>
      <c r="M28" t="s">
        <v>1074</v>
      </c>
      <c r="P28" s="25">
        <v>2</v>
      </c>
      <c r="Q28" s="20">
        <v>9</v>
      </c>
    </row>
    <row r="29" spans="1:17" x14ac:dyDescent="0.45">
      <c r="A29" s="25" t="s">
        <v>1057</v>
      </c>
      <c r="B29" s="20">
        <v>24</v>
      </c>
      <c r="C29" s="20">
        <v>24</v>
      </c>
      <c r="I29" s="25" t="s">
        <v>11</v>
      </c>
      <c r="J29" s="20">
        <v>189</v>
      </c>
      <c r="K29" s="27">
        <v>18415</v>
      </c>
      <c r="L29">
        <f>IF(I29=$L$26,J29,NA())</f>
        <v>189</v>
      </c>
      <c r="M29">
        <f>IF(I29=$L$26,K29,NA())</f>
        <v>18415</v>
      </c>
      <c r="P29" s="25">
        <v>3</v>
      </c>
      <c r="Q29" s="20">
        <v>31</v>
      </c>
    </row>
    <row r="30" spans="1:17" x14ac:dyDescent="0.45">
      <c r="A30" s="25" t="s">
        <v>1058</v>
      </c>
      <c r="B30" s="20">
        <v>9</v>
      </c>
      <c r="C30" s="20">
        <v>9</v>
      </c>
      <c r="I30" s="25" t="s">
        <v>9</v>
      </c>
      <c r="J30" s="20">
        <v>218</v>
      </c>
      <c r="K30" s="27">
        <v>20581</v>
      </c>
      <c r="L30" t="e">
        <f>IF(I30=$L$26,J30,NA())</f>
        <v>#N/A</v>
      </c>
      <c r="M30" t="e">
        <f>IF(I30=$L$26,K30,NA())</f>
        <v>#N/A</v>
      </c>
      <c r="P30" s="25">
        <v>4</v>
      </c>
      <c r="Q30" s="20">
        <v>88</v>
      </c>
    </row>
    <row r="31" spans="1:17" x14ac:dyDescent="0.45">
      <c r="A31" s="25" t="s">
        <v>1059</v>
      </c>
      <c r="B31" s="20">
        <v>6</v>
      </c>
      <c r="C31" s="20">
        <v>6</v>
      </c>
      <c r="I31" s="25" t="s">
        <v>6</v>
      </c>
      <c r="J31" s="20">
        <v>207</v>
      </c>
      <c r="K31" s="27">
        <v>20872</v>
      </c>
      <c r="L31" t="e">
        <f>IF(I31=$L$26,J31,NA())</f>
        <v>#N/A</v>
      </c>
      <c r="M31" t="e">
        <f>IF(I31=$L$26,K31,NA())</f>
        <v>#N/A</v>
      </c>
      <c r="P31" s="25">
        <v>5</v>
      </c>
      <c r="Q31" s="20">
        <v>60</v>
      </c>
    </row>
    <row r="32" spans="1:17" x14ac:dyDescent="0.45">
      <c r="A32" s="25" t="s">
        <v>1047</v>
      </c>
      <c r="B32" s="20">
        <v>189</v>
      </c>
      <c r="C32" s="20">
        <v>189</v>
      </c>
      <c r="I32" s="25" t="s">
        <v>13</v>
      </c>
      <c r="J32" s="20">
        <v>186</v>
      </c>
      <c r="K32" s="27">
        <v>16651</v>
      </c>
      <c r="L32" t="e">
        <f>IF(I32=$L$26,J32,NA())</f>
        <v>#N/A</v>
      </c>
      <c r="M32" t="e">
        <f>IF(I32=$L$26,K32,NA())</f>
        <v>#N/A</v>
      </c>
      <c r="P32" s="25" t="s">
        <v>1047</v>
      </c>
      <c r="Q32" s="20">
        <v>189</v>
      </c>
    </row>
    <row r="33" spans="1:13" x14ac:dyDescent="0.45">
      <c r="I33" s="25" t="s">
        <v>10</v>
      </c>
      <c r="J33" s="20">
        <v>200</v>
      </c>
      <c r="K33" s="27">
        <v>20104</v>
      </c>
      <c r="L33" t="e">
        <f>IF(I33=$L$26,J33,NA())</f>
        <v>#N/A</v>
      </c>
      <c r="M33" t="e">
        <f>IF(I33=$L$26,K33,NA())</f>
        <v>#N/A</v>
      </c>
    </row>
    <row r="36" spans="1:13" x14ac:dyDescent="0.45">
      <c r="A36" s="23" t="s">
        <v>1040</v>
      </c>
      <c r="B36" s="23" t="s">
        <v>1076</v>
      </c>
      <c r="F36" s="23" t="s">
        <v>1046</v>
      </c>
      <c r="G36" t="s">
        <v>1040</v>
      </c>
      <c r="H36" t="s">
        <v>1068</v>
      </c>
    </row>
    <row r="37" spans="1:13" x14ac:dyDescent="0.45">
      <c r="A37" s="23" t="s">
        <v>1046</v>
      </c>
      <c r="B37" t="s">
        <v>999</v>
      </c>
      <c r="C37" t="s">
        <v>998</v>
      </c>
      <c r="D37" t="s">
        <v>1047</v>
      </c>
      <c r="F37" s="25" t="s">
        <v>11</v>
      </c>
      <c r="G37" s="20">
        <v>189</v>
      </c>
      <c r="H37" s="26">
        <v>18415</v>
      </c>
      <c r="L37" s="23" t="s">
        <v>1046</v>
      </c>
    </row>
    <row r="38" spans="1:13" x14ac:dyDescent="0.45">
      <c r="A38" s="25" t="s">
        <v>1002</v>
      </c>
      <c r="B38" s="20">
        <v>144</v>
      </c>
      <c r="C38" s="20">
        <v>132</v>
      </c>
      <c r="D38" s="20">
        <v>276</v>
      </c>
      <c r="F38" s="25" t="s">
        <v>9</v>
      </c>
      <c r="G38" s="20">
        <v>218</v>
      </c>
      <c r="H38" s="26">
        <v>20581</v>
      </c>
      <c r="L38" s="28" t="s">
        <v>11</v>
      </c>
    </row>
    <row r="39" spans="1:13" x14ac:dyDescent="0.45">
      <c r="A39" s="25" t="s">
        <v>1001</v>
      </c>
      <c r="B39" s="20">
        <v>326</v>
      </c>
      <c r="C39" s="20">
        <v>63</v>
      </c>
      <c r="D39" s="20">
        <v>389</v>
      </c>
      <c r="F39" s="25" t="s">
        <v>6</v>
      </c>
      <c r="G39" s="20">
        <v>207</v>
      </c>
      <c r="H39" s="26">
        <v>20872</v>
      </c>
      <c r="L39" s="25" t="s">
        <v>1047</v>
      </c>
    </row>
    <row r="40" spans="1:13" x14ac:dyDescent="0.45">
      <c r="A40" s="25" t="s">
        <v>1000</v>
      </c>
      <c r="B40" s="20">
        <v>129</v>
      </c>
      <c r="C40" s="20">
        <v>206</v>
      </c>
      <c r="D40" s="20">
        <v>335</v>
      </c>
      <c r="F40" s="25" t="s">
        <v>13</v>
      </c>
      <c r="G40" s="20">
        <v>186</v>
      </c>
      <c r="H40" s="26">
        <v>16651</v>
      </c>
    </row>
    <row r="41" spans="1:13" x14ac:dyDescent="0.45">
      <c r="A41" s="25" t="s">
        <v>1047</v>
      </c>
      <c r="B41" s="20">
        <v>599</v>
      </c>
      <c r="C41" s="20">
        <v>401</v>
      </c>
      <c r="D41" s="20">
        <v>1000</v>
      </c>
      <c r="F41" s="25" t="s">
        <v>10</v>
      </c>
      <c r="G41" s="20">
        <v>200</v>
      </c>
      <c r="H41" s="26">
        <v>20104</v>
      </c>
    </row>
    <row r="42" spans="1:13" x14ac:dyDescent="0.45">
      <c r="F42" s="25" t="s">
        <v>1047</v>
      </c>
      <c r="G42" s="20">
        <v>1000</v>
      </c>
      <c r="H42" s="26">
        <v>96623</v>
      </c>
    </row>
    <row r="46" spans="1:13" x14ac:dyDescent="0.45">
      <c r="E46" s="23" t="s">
        <v>1046</v>
      </c>
      <c r="F46" t="s">
        <v>1079</v>
      </c>
    </row>
    <row r="47" spans="1:13" x14ac:dyDescent="0.45">
      <c r="E47" s="25">
        <v>22</v>
      </c>
      <c r="F47" s="39">
        <v>67</v>
      </c>
    </row>
    <row r="48" spans="1:13" x14ac:dyDescent="0.45">
      <c r="E48" s="25">
        <v>23</v>
      </c>
      <c r="F48" s="39">
        <v>62</v>
      </c>
    </row>
    <row r="49" spans="5:6" x14ac:dyDescent="0.45">
      <c r="E49" s="25">
        <v>25</v>
      </c>
      <c r="F49" s="39">
        <v>69</v>
      </c>
    </row>
    <row r="50" spans="5:6" x14ac:dyDescent="0.45">
      <c r="E50" s="25">
        <v>26</v>
      </c>
      <c r="F50" s="39">
        <v>50</v>
      </c>
    </row>
    <row r="51" spans="5:6" x14ac:dyDescent="0.45">
      <c r="E51" s="25">
        <v>28</v>
      </c>
      <c r="F51" s="39">
        <v>70</v>
      </c>
    </row>
    <row r="52" spans="5:6" x14ac:dyDescent="0.45">
      <c r="E52" s="25">
        <v>30</v>
      </c>
      <c r="F52" s="39">
        <v>146</v>
      </c>
    </row>
    <row r="53" spans="5:6" x14ac:dyDescent="0.45">
      <c r="E53" s="25">
        <v>31</v>
      </c>
      <c r="F53" s="39">
        <v>63</v>
      </c>
    </row>
    <row r="54" spans="5:6" x14ac:dyDescent="0.45">
      <c r="E54" s="25">
        <v>36</v>
      </c>
      <c r="F54" s="39">
        <v>82</v>
      </c>
    </row>
    <row r="55" spans="5:6" x14ac:dyDescent="0.45">
      <c r="E55" s="25">
        <v>37</v>
      </c>
      <c r="F55" s="39">
        <v>148</v>
      </c>
    </row>
    <row r="56" spans="5:6" x14ac:dyDescent="0.45">
      <c r="E56" s="25">
        <v>38</v>
      </c>
      <c r="F56" s="39">
        <v>60</v>
      </c>
    </row>
    <row r="57" spans="5:6" x14ac:dyDescent="0.45">
      <c r="E57" s="25">
        <v>41</v>
      </c>
      <c r="F57" s="39">
        <v>65</v>
      </c>
    </row>
    <row r="58" spans="5:6" x14ac:dyDescent="0.45">
      <c r="E58" s="25">
        <v>42</v>
      </c>
      <c r="F58" s="39">
        <v>59</v>
      </c>
    </row>
    <row r="59" spans="5:6" x14ac:dyDescent="0.45">
      <c r="E59" s="25">
        <v>43</v>
      </c>
      <c r="F59" s="39">
        <v>59</v>
      </c>
    </row>
    <row r="60" spans="5:6" x14ac:dyDescent="0.45">
      <c r="E60" s="25" t="s">
        <v>1047</v>
      </c>
      <c r="F60" s="39">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4273E-6C4B-474F-9B07-9913853B22EA}">
  <dimension ref="A1:W42"/>
  <sheetViews>
    <sheetView tabSelected="1" zoomScale="85" zoomScaleNormal="78" workbookViewId="0">
      <selection activeCell="R38" sqref="R38"/>
    </sheetView>
  </sheetViews>
  <sheetFormatPr defaultRowHeight="14.25" x14ac:dyDescent="0.45"/>
  <cols>
    <col min="1" max="2" width="3.86328125" customWidth="1"/>
    <col min="17" max="17" width="10.796875" customWidth="1"/>
    <col min="18" max="18" width="11.59765625" customWidth="1"/>
    <col min="19" max="19" width="10.3984375" customWidth="1"/>
    <col min="20" max="20" width="10.46484375" customWidth="1"/>
    <col min="21" max="21" width="10.73046875" customWidth="1"/>
    <col min="22" max="22" width="9.86328125" bestFit="1" customWidth="1"/>
  </cols>
  <sheetData>
    <row r="1" spans="1:23" ht="37.5" customHeight="1" x14ac:dyDescent="0.45">
      <c r="A1" s="24"/>
      <c r="B1" s="24"/>
      <c r="C1" s="24"/>
      <c r="D1" s="24"/>
      <c r="E1" s="24"/>
      <c r="F1" s="24"/>
      <c r="G1" s="24"/>
      <c r="H1" s="38" t="s">
        <v>1078</v>
      </c>
      <c r="I1" s="24"/>
      <c r="J1" s="24"/>
      <c r="K1" s="24"/>
      <c r="L1" s="24"/>
      <c r="M1" s="24"/>
      <c r="N1" s="24"/>
      <c r="O1" s="24"/>
      <c r="P1" s="24"/>
      <c r="Q1" s="24"/>
      <c r="R1" s="24"/>
      <c r="S1" s="24"/>
      <c r="T1" s="24"/>
      <c r="U1" s="24"/>
      <c r="V1" s="24"/>
      <c r="W1" s="24"/>
    </row>
    <row r="2" spans="1:23" ht="3" hidden="1" customHeight="1" x14ac:dyDescent="0.45">
      <c r="A2" s="24"/>
      <c r="B2" s="24"/>
      <c r="C2" s="24"/>
      <c r="D2" s="24"/>
      <c r="E2" s="24"/>
      <c r="F2" s="24"/>
      <c r="G2" s="24"/>
      <c r="H2" s="24"/>
      <c r="I2" s="24"/>
      <c r="J2" s="24"/>
      <c r="K2" s="24"/>
      <c r="L2" s="24"/>
      <c r="M2" s="24"/>
      <c r="N2" s="24"/>
      <c r="O2" s="24"/>
      <c r="P2" s="24"/>
      <c r="Q2" s="24"/>
      <c r="R2" s="24"/>
      <c r="S2" s="24"/>
      <c r="T2" s="24"/>
      <c r="U2" s="24"/>
      <c r="V2" s="24"/>
      <c r="W2" s="24"/>
    </row>
    <row r="3" spans="1:23" x14ac:dyDescent="0.45">
      <c r="A3" s="24"/>
      <c r="B3" s="24"/>
      <c r="C3" s="24"/>
      <c r="D3" s="24"/>
      <c r="E3" s="24"/>
      <c r="F3" s="24"/>
      <c r="G3" s="24"/>
      <c r="H3" s="24"/>
      <c r="I3" s="24"/>
      <c r="J3" s="24"/>
      <c r="K3" s="24"/>
      <c r="L3" s="24"/>
      <c r="M3" s="24"/>
      <c r="N3" s="24"/>
      <c r="O3" s="24"/>
      <c r="P3" s="24"/>
      <c r="Q3" s="24"/>
      <c r="R3" s="24"/>
      <c r="S3" s="24"/>
      <c r="T3" s="24"/>
      <c r="U3" s="24"/>
      <c r="V3" s="24"/>
      <c r="W3" s="24"/>
    </row>
    <row r="4" spans="1:23" x14ac:dyDescent="0.45">
      <c r="A4" s="24"/>
      <c r="B4" s="24"/>
      <c r="C4" s="24"/>
      <c r="D4" s="24"/>
      <c r="E4" s="24"/>
      <c r="F4" s="24"/>
      <c r="G4" s="24" t="s">
        <v>1045</v>
      </c>
      <c r="H4" s="24"/>
      <c r="I4" s="24"/>
      <c r="J4" s="24"/>
      <c r="K4" s="24"/>
      <c r="L4" s="24"/>
      <c r="M4" s="24"/>
      <c r="N4" s="24"/>
      <c r="O4" s="24"/>
      <c r="P4" s="24"/>
      <c r="Q4" s="24"/>
      <c r="R4" s="24"/>
      <c r="S4" s="24"/>
      <c r="T4" s="24"/>
      <c r="U4" s="24"/>
      <c r="V4" s="24"/>
      <c r="W4" s="24"/>
    </row>
    <row r="5" spans="1:23" x14ac:dyDescent="0.45">
      <c r="A5" s="24"/>
      <c r="B5" s="24"/>
      <c r="C5" s="24"/>
      <c r="D5" s="24"/>
      <c r="E5" s="24"/>
      <c r="F5" s="24"/>
      <c r="G5" s="24"/>
      <c r="H5" s="24"/>
      <c r="I5" s="24"/>
      <c r="J5" s="24"/>
      <c r="K5" s="24"/>
      <c r="L5" s="24"/>
      <c r="M5" s="24"/>
      <c r="N5" s="24"/>
      <c r="O5" s="24"/>
      <c r="P5" s="24"/>
      <c r="Q5" s="24"/>
      <c r="R5" s="24"/>
      <c r="S5" s="24"/>
      <c r="T5" s="24"/>
      <c r="U5" s="24"/>
      <c r="V5" s="24"/>
      <c r="W5" s="24"/>
    </row>
    <row r="6" spans="1:23" x14ac:dyDescent="0.45">
      <c r="A6" s="24"/>
      <c r="B6" s="24"/>
      <c r="C6" s="24"/>
      <c r="D6" s="24"/>
      <c r="E6" s="24"/>
      <c r="F6" s="24"/>
      <c r="G6" s="24"/>
      <c r="H6" s="24"/>
      <c r="I6" s="24"/>
      <c r="J6" s="24"/>
      <c r="K6" s="24"/>
      <c r="L6" s="24"/>
      <c r="M6" s="24"/>
      <c r="N6" s="24"/>
      <c r="O6" s="24"/>
      <c r="P6" s="24"/>
      <c r="Q6" s="24"/>
      <c r="R6" s="24"/>
      <c r="S6" s="24"/>
      <c r="T6" s="24"/>
      <c r="U6" s="24"/>
      <c r="V6" s="24"/>
      <c r="W6" s="24"/>
    </row>
    <row r="7" spans="1:23" x14ac:dyDescent="0.45">
      <c r="A7" s="24"/>
      <c r="B7" s="24"/>
      <c r="C7" s="24"/>
      <c r="D7" s="24"/>
      <c r="E7" s="24"/>
      <c r="F7" s="24"/>
      <c r="G7" s="24"/>
      <c r="H7" s="24"/>
      <c r="I7" s="24"/>
      <c r="J7" s="24"/>
      <c r="K7" s="24"/>
      <c r="L7" s="24"/>
      <c r="M7" s="24"/>
      <c r="N7" s="24"/>
      <c r="O7" s="24"/>
      <c r="P7" s="24"/>
      <c r="Q7" s="24"/>
      <c r="R7" s="24"/>
      <c r="S7" s="24"/>
      <c r="T7" s="24"/>
      <c r="U7" s="24"/>
      <c r="V7" s="24"/>
      <c r="W7" s="24"/>
    </row>
    <row r="8" spans="1:23" x14ac:dyDescent="0.45">
      <c r="A8" s="24"/>
      <c r="B8" s="24"/>
      <c r="C8" s="24"/>
      <c r="D8" s="24"/>
      <c r="E8" s="24"/>
      <c r="F8" s="24"/>
      <c r="G8" s="24"/>
      <c r="H8" s="24"/>
      <c r="I8" s="24"/>
      <c r="J8" s="24"/>
      <c r="K8" s="24"/>
      <c r="L8" s="24"/>
      <c r="M8" s="24"/>
      <c r="N8" s="24"/>
      <c r="O8" s="24"/>
      <c r="P8" s="24"/>
      <c r="Q8" s="24"/>
      <c r="R8" s="24"/>
      <c r="S8" s="24"/>
      <c r="T8" s="24"/>
      <c r="U8" s="24"/>
      <c r="V8" s="24"/>
      <c r="W8" s="24"/>
    </row>
    <row r="9" spans="1:23" x14ac:dyDescent="0.45">
      <c r="A9" s="24"/>
      <c r="B9" s="24"/>
      <c r="C9" s="24"/>
      <c r="D9" s="24"/>
      <c r="E9" s="24"/>
      <c r="F9" s="24"/>
      <c r="G9" s="24"/>
      <c r="H9" s="24"/>
      <c r="I9" s="24"/>
      <c r="J9" s="24"/>
      <c r="K9" s="24"/>
      <c r="L9" s="24"/>
      <c r="M9" s="24"/>
      <c r="N9" s="24"/>
      <c r="O9" s="24"/>
      <c r="P9" s="24"/>
      <c r="Q9" s="24"/>
      <c r="R9" s="24"/>
      <c r="S9" s="24"/>
      <c r="T9" s="24"/>
      <c r="U9" s="24"/>
      <c r="V9" s="24"/>
      <c r="W9" s="24"/>
    </row>
    <row r="10" spans="1:23" x14ac:dyDescent="0.45">
      <c r="A10" s="24"/>
      <c r="B10" s="24"/>
      <c r="C10" s="24"/>
      <c r="D10" s="24"/>
      <c r="E10" s="24"/>
      <c r="F10" s="24"/>
      <c r="G10" s="24"/>
      <c r="H10" s="24"/>
      <c r="I10" s="24"/>
      <c r="J10" s="24"/>
      <c r="K10" s="24"/>
      <c r="L10" s="24"/>
      <c r="M10" s="24"/>
      <c r="N10" s="24"/>
      <c r="O10" s="24"/>
      <c r="P10" s="24"/>
      <c r="Q10" s="24"/>
      <c r="R10" s="24"/>
      <c r="S10" s="24"/>
      <c r="T10" s="24"/>
      <c r="U10" s="24"/>
      <c r="V10" s="24"/>
      <c r="W10" s="24"/>
    </row>
    <row r="11" spans="1:23" x14ac:dyDescent="0.45">
      <c r="A11" s="24"/>
      <c r="B11" s="24"/>
      <c r="C11" s="24"/>
      <c r="D11" s="24"/>
      <c r="E11" s="24"/>
      <c r="F11" s="24"/>
      <c r="G11" s="24"/>
      <c r="H11" s="24"/>
      <c r="I11" s="24"/>
      <c r="J11" s="24"/>
      <c r="K11" s="24"/>
      <c r="L11" s="24"/>
      <c r="M11" s="24"/>
      <c r="N11" s="24"/>
      <c r="O11" s="24"/>
      <c r="P11" s="24"/>
      <c r="Q11" s="24"/>
      <c r="R11" s="24"/>
      <c r="S11" s="24"/>
      <c r="T11" s="24"/>
      <c r="U11" s="24"/>
      <c r="V11" s="24"/>
      <c r="W11" s="24"/>
    </row>
    <row r="12" spans="1:23" x14ac:dyDescent="0.45">
      <c r="A12" s="24"/>
      <c r="B12" s="24"/>
      <c r="C12" s="24"/>
      <c r="D12" s="24"/>
      <c r="E12" s="24"/>
      <c r="F12" s="24"/>
      <c r="G12" s="24"/>
      <c r="H12" s="24"/>
      <c r="I12" s="24"/>
      <c r="J12" s="24"/>
      <c r="K12" s="24"/>
      <c r="L12" s="24"/>
      <c r="M12" s="24"/>
      <c r="N12" s="24"/>
      <c r="O12" s="24"/>
      <c r="P12" s="24"/>
      <c r="Q12" s="24"/>
      <c r="R12" s="24"/>
      <c r="S12" s="24"/>
      <c r="T12" s="24"/>
      <c r="U12" s="24"/>
      <c r="V12" s="24"/>
      <c r="W12" s="24"/>
    </row>
    <row r="13" spans="1:23" x14ac:dyDescent="0.45">
      <c r="A13" s="24"/>
      <c r="B13" s="24"/>
      <c r="C13" s="24"/>
      <c r="D13" s="24"/>
      <c r="E13" s="24"/>
      <c r="F13" s="24"/>
      <c r="G13" s="24"/>
      <c r="H13" s="24"/>
      <c r="I13" s="24"/>
      <c r="J13" s="24"/>
      <c r="K13" s="24"/>
      <c r="L13" s="24"/>
      <c r="M13" s="24"/>
      <c r="N13" s="24"/>
      <c r="O13" s="24"/>
      <c r="P13" s="24"/>
      <c r="Q13" s="24"/>
      <c r="R13" s="24"/>
      <c r="S13" s="24"/>
      <c r="T13" s="24"/>
      <c r="U13" s="24"/>
      <c r="V13" s="24"/>
      <c r="W13" s="24"/>
    </row>
    <row r="14" spans="1:23" x14ac:dyDescent="0.45">
      <c r="A14" s="24"/>
      <c r="B14" s="24"/>
      <c r="C14" s="24"/>
      <c r="D14" s="24"/>
      <c r="E14" s="24"/>
      <c r="F14" s="24"/>
      <c r="G14" s="24"/>
      <c r="H14" s="24"/>
      <c r="I14" s="24"/>
      <c r="J14" s="24"/>
      <c r="K14" s="24"/>
      <c r="L14" s="24"/>
      <c r="M14" s="24"/>
      <c r="N14" s="24"/>
      <c r="O14" s="24"/>
      <c r="P14" s="24"/>
      <c r="Q14" s="24"/>
      <c r="R14" s="24"/>
      <c r="S14" s="24"/>
      <c r="T14" s="24"/>
      <c r="U14" s="24"/>
      <c r="V14" s="24"/>
      <c r="W14" s="24"/>
    </row>
    <row r="15" spans="1:23" x14ac:dyDescent="0.45">
      <c r="A15" s="24"/>
      <c r="B15" s="24"/>
      <c r="C15" s="24"/>
      <c r="D15" s="24"/>
      <c r="E15" s="24"/>
      <c r="F15" s="24"/>
      <c r="G15" s="24"/>
      <c r="H15" s="24"/>
      <c r="I15" s="24"/>
      <c r="J15" s="24"/>
      <c r="K15" s="24"/>
      <c r="L15" s="24"/>
      <c r="M15" s="24"/>
      <c r="N15" s="24"/>
      <c r="O15" s="24"/>
      <c r="P15" s="24"/>
      <c r="Q15" s="24"/>
      <c r="R15" s="24"/>
      <c r="S15" s="24"/>
      <c r="T15" s="24"/>
      <c r="U15" s="24"/>
      <c r="V15" s="24"/>
      <c r="W15" s="24"/>
    </row>
    <row r="16" spans="1:23" x14ac:dyDescent="0.45">
      <c r="A16" s="24"/>
      <c r="B16" s="24"/>
      <c r="C16" s="24"/>
      <c r="D16" s="24"/>
      <c r="E16" s="24"/>
      <c r="F16" s="24"/>
      <c r="G16" s="24"/>
      <c r="H16" s="24"/>
      <c r="I16" s="24"/>
      <c r="J16" s="24"/>
      <c r="K16" s="24"/>
      <c r="L16" s="24"/>
      <c r="M16" s="24"/>
      <c r="N16" s="24"/>
      <c r="O16" s="24"/>
      <c r="P16" s="24"/>
      <c r="Q16" s="24"/>
      <c r="R16" s="24"/>
      <c r="S16" s="24"/>
      <c r="T16" s="24"/>
      <c r="U16" s="24"/>
      <c r="V16" s="24"/>
      <c r="W16" s="24"/>
    </row>
    <row r="17" spans="1:23" x14ac:dyDescent="0.45">
      <c r="A17" s="24"/>
      <c r="B17" s="24"/>
      <c r="C17" s="24"/>
      <c r="D17" s="24"/>
      <c r="E17" s="24"/>
      <c r="F17" s="24"/>
      <c r="G17" s="24"/>
      <c r="H17" s="24"/>
      <c r="I17" s="24"/>
      <c r="J17" s="24"/>
      <c r="K17" s="24"/>
      <c r="L17" s="24"/>
      <c r="M17" s="24"/>
      <c r="N17" s="24"/>
      <c r="O17" s="24"/>
      <c r="P17" s="30"/>
      <c r="Q17" s="35" t="str" cm="1">
        <f t="array" ref="Q17:U17">pivots!J4:N4</f>
        <v>R01</v>
      </c>
      <c r="R17" s="35" t="str">
        <v>R02</v>
      </c>
      <c r="S17" s="35" t="str">
        <v>R03</v>
      </c>
      <c r="T17" s="35" t="str">
        <v>R04</v>
      </c>
      <c r="U17" s="35" t="str">
        <v>R05</v>
      </c>
      <c r="V17" s="36" t="s">
        <v>1077</v>
      </c>
      <c r="W17" s="24"/>
    </row>
    <row r="18" spans="1:23" x14ac:dyDescent="0.45">
      <c r="A18" s="24"/>
      <c r="B18" s="24"/>
      <c r="C18" s="24"/>
      <c r="D18" s="24"/>
      <c r="E18" s="24"/>
      <c r="F18" s="24"/>
      <c r="G18" s="24"/>
      <c r="H18" s="24"/>
      <c r="I18" s="24"/>
      <c r="J18" s="24"/>
      <c r="K18" s="24"/>
      <c r="L18" s="24"/>
      <c r="M18" s="24"/>
      <c r="N18" s="24"/>
      <c r="O18" s="24"/>
      <c r="P18" s="37" t="str" cm="1">
        <f t="array" ref="P18:V35">IF(pivots!I5:O22="","",pivots!I5:O22)</f>
        <v>Cincinnati</v>
      </c>
      <c r="Q18" s="31" t="str">
        <v/>
      </c>
      <c r="R18" s="31" t="str">
        <v/>
      </c>
      <c r="S18" s="31" t="str">
        <v/>
      </c>
      <c r="T18" s="31" t="str">
        <v/>
      </c>
      <c r="U18" s="31" t="str">
        <v/>
      </c>
      <c r="V18" s="31" t="str">
        <v/>
      </c>
      <c r="W18" s="24"/>
    </row>
    <row r="19" spans="1:23" x14ac:dyDescent="0.45">
      <c r="A19" s="24"/>
      <c r="B19" s="24"/>
      <c r="C19" s="24"/>
      <c r="D19" s="24"/>
      <c r="E19" s="24"/>
      <c r="F19" s="24"/>
      <c r="G19" s="24"/>
      <c r="H19" s="24"/>
      <c r="I19" s="24"/>
      <c r="J19" s="24"/>
      <c r="K19" s="24"/>
      <c r="L19" s="24"/>
      <c r="M19" s="24"/>
      <c r="N19" s="24"/>
      <c r="O19" s="24"/>
      <c r="P19" s="32" t="str">
        <v>C0003</v>
      </c>
      <c r="Q19" s="33">
        <v>891</v>
      </c>
      <c r="R19" s="33">
        <v>1332</v>
      </c>
      <c r="S19" s="33">
        <v>1282</v>
      </c>
      <c r="T19" s="33">
        <v>739</v>
      </c>
      <c r="U19" s="33">
        <v>560</v>
      </c>
      <c r="V19" s="33">
        <v>4804</v>
      </c>
      <c r="W19" s="24"/>
    </row>
    <row r="20" spans="1:23" x14ac:dyDescent="0.45">
      <c r="A20" s="24"/>
      <c r="B20" s="24"/>
      <c r="C20" s="24"/>
      <c r="D20" s="24"/>
      <c r="E20" s="24"/>
      <c r="F20" s="24"/>
      <c r="G20" s="24"/>
      <c r="H20" s="24"/>
      <c r="I20" s="24"/>
      <c r="J20" s="24"/>
      <c r="K20" s="24"/>
      <c r="L20" s="24"/>
      <c r="M20" s="24"/>
      <c r="N20" s="24"/>
      <c r="O20" s="24"/>
      <c r="P20" s="32" t="str">
        <v>C0004</v>
      </c>
      <c r="Q20" s="33">
        <v>1991</v>
      </c>
      <c r="R20" s="33">
        <v>1886</v>
      </c>
      <c r="S20" s="33">
        <v>1206</v>
      </c>
      <c r="T20" s="33">
        <v>884</v>
      </c>
      <c r="U20" s="33">
        <v>1722</v>
      </c>
      <c r="V20" s="33">
        <v>7689</v>
      </c>
      <c r="W20" s="24"/>
    </row>
    <row r="21" spans="1:23" x14ac:dyDescent="0.45">
      <c r="A21" s="24"/>
      <c r="B21" s="24"/>
      <c r="C21" s="24"/>
      <c r="D21" s="24"/>
      <c r="E21" s="24"/>
      <c r="F21" s="24"/>
      <c r="G21" s="24"/>
      <c r="H21" s="24"/>
      <c r="I21" s="24"/>
      <c r="J21" s="24"/>
      <c r="K21" s="24"/>
      <c r="L21" s="24"/>
      <c r="M21" s="24"/>
      <c r="N21" s="24"/>
      <c r="O21" s="24"/>
      <c r="P21" s="32" t="str">
        <v>C0011</v>
      </c>
      <c r="Q21" s="33">
        <v>1163</v>
      </c>
      <c r="R21" s="33">
        <v>1180</v>
      </c>
      <c r="S21" s="33">
        <v>1616</v>
      </c>
      <c r="T21" s="33">
        <v>1043</v>
      </c>
      <c r="U21" s="33">
        <v>1747</v>
      </c>
      <c r="V21" s="33">
        <v>6749</v>
      </c>
      <c r="W21" s="24"/>
    </row>
    <row r="22" spans="1:23" x14ac:dyDescent="0.45">
      <c r="A22" s="24"/>
      <c r="B22" s="24"/>
      <c r="C22" s="24"/>
      <c r="D22" s="24"/>
      <c r="E22" s="24"/>
      <c r="F22" s="24"/>
      <c r="G22" s="24"/>
      <c r="H22" s="24"/>
      <c r="I22" s="24"/>
      <c r="J22" s="24"/>
      <c r="K22" s="24"/>
      <c r="L22" s="24"/>
      <c r="M22" s="24"/>
      <c r="N22" s="24"/>
      <c r="O22" s="24"/>
      <c r="P22" s="32" t="str">
        <v>C0012</v>
      </c>
      <c r="Q22" s="33">
        <v>1438</v>
      </c>
      <c r="R22" s="33">
        <v>1616</v>
      </c>
      <c r="S22" s="33">
        <v>866</v>
      </c>
      <c r="T22" s="33">
        <v>829</v>
      </c>
      <c r="U22" s="33">
        <v>2070</v>
      </c>
      <c r="V22" s="33">
        <v>6819</v>
      </c>
      <c r="W22" s="24"/>
    </row>
    <row r="23" spans="1:23" x14ac:dyDescent="0.45">
      <c r="A23" s="24"/>
      <c r="B23" s="24"/>
      <c r="C23" s="24"/>
      <c r="D23" s="24"/>
      <c r="E23" s="24"/>
      <c r="F23" s="24"/>
      <c r="G23" s="24"/>
      <c r="H23" s="24"/>
      <c r="I23" s="24"/>
      <c r="J23" s="24"/>
      <c r="K23" s="24"/>
      <c r="L23" s="24"/>
      <c r="M23" s="24"/>
      <c r="N23" s="24"/>
      <c r="O23" s="24"/>
      <c r="P23" s="37" t="str">
        <v>Cleveland</v>
      </c>
      <c r="Q23" s="33" t="str">
        <v/>
      </c>
      <c r="R23" s="33" t="str">
        <v/>
      </c>
      <c r="S23" s="33" t="str">
        <v/>
      </c>
      <c r="T23" s="33" t="str">
        <v/>
      </c>
      <c r="U23" s="33" t="str">
        <v/>
      </c>
      <c r="V23" s="33" t="str">
        <v/>
      </c>
      <c r="W23" s="24"/>
    </row>
    <row r="24" spans="1:23" x14ac:dyDescent="0.45">
      <c r="A24" s="24"/>
      <c r="B24" s="24"/>
      <c r="C24" s="24"/>
      <c r="D24" s="24"/>
      <c r="E24" s="24"/>
      <c r="F24" s="24"/>
      <c r="G24" s="24"/>
      <c r="H24" s="24"/>
      <c r="I24" s="24"/>
      <c r="J24" s="24"/>
      <c r="K24" s="24"/>
      <c r="L24" s="24"/>
      <c r="M24" s="24"/>
      <c r="N24" s="24"/>
      <c r="O24" s="24"/>
      <c r="P24" s="32" t="str">
        <v>C0002</v>
      </c>
      <c r="Q24" s="33">
        <v>1233</v>
      </c>
      <c r="R24" s="33">
        <v>223</v>
      </c>
      <c r="S24" s="33">
        <v>1680</v>
      </c>
      <c r="T24" s="33">
        <v>990</v>
      </c>
      <c r="U24" s="33">
        <v>1508</v>
      </c>
      <c r="V24" s="33">
        <v>5634</v>
      </c>
      <c r="W24" s="24"/>
    </row>
    <row r="25" spans="1:23" x14ac:dyDescent="0.45">
      <c r="A25" s="24"/>
      <c r="B25" s="24"/>
      <c r="C25" s="24"/>
      <c r="D25" s="24"/>
      <c r="E25" s="24"/>
      <c r="F25" s="24"/>
      <c r="G25" s="24"/>
      <c r="H25" s="24"/>
      <c r="I25" s="24"/>
      <c r="J25" s="24"/>
      <c r="K25" s="24"/>
      <c r="L25" s="24"/>
      <c r="M25" s="24"/>
      <c r="N25" s="24"/>
      <c r="O25" s="24"/>
      <c r="P25" s="32" t="str">
        <v>C0007</v>
      </c>
      <c r="Q25" s="33">
        <v>1598</v>
      </c>
      <c r="R25" s="33">
        <v>1907</v>
      </c>
      <c r="S25" s="33">
        <v>869</v>
      </c>
      <c r="T25" s="33">
        <v>1426</v>
      </c>
      <c r="U25" s="33">
        <v>1416</v>
      </c>
      <c r="V25" s="33">
        <v>7216</v>
      </c>
      <c r="W25" s="24"/>
    </row>
    <row r="26" spans="1:23" x14ac:dyDescent="0.45">
      <c r="A26" s="24"/>
      <c r="B26" s="24"/>
      <c r="C26" s="24"/>
      <c r="D26" s="24"/>
      <c r="E26" s="24"/>
      <c r="F26" s="24"/>
      <c r="G26" s="24"/>
      <c r="H26" s="24"/>
      <c r="I26" s="24"/>
      <c r="J26" s="24"/>
      <c r="K26" s="24"/>
      <c r="L26" s="24"/>
      <c r="M26" s="24"/>
      <c r="N26" s="24"/>
      <c r="O26" s="24"/>
      <c r="P26" s="32" t="str">
        <v>C0008</v>
      </c>
      <c r="Q26" s="33">
        <v>900</v>
      </c>
      <c r="R26" s="33">
        <v>1016</v>
      </c>
      <c r="S26" s="33">
        <v>960</v>
      </c>
      <c r="T26" s="33">
        <v>940</v>
      </c>
      <c r="U26" s="33">
        <v>1193</v>
      </c>
      <c r="V26" s="33">
        <v>5009</v>
      </c>
      <c r="W26" s="24"/>
    </row>
    <row r="27" spans="1:23" x14ac:dyDescent="0.45">
      <c r="A27" s="24"/>
      <c r="B27" s="24"/>
      <c r="C27" s="24"/>
      <c r="D27" s="24"/>
      <c r="E27" s="24"/>
      <c r="F27" s="24"/>
      <c r="G27" s="24"/>
      <c r="H27" s="24"/>
      <c r="I27" s="24"/>
      <c r="J27" s="24"/>
      <c r="K27" s="24"/>
      <c r="L27" s="24"/>
      <c r="M27" s="24"/>
      <c r="N27" s="24"/>
      <c r="O27" s="24"/>
      <c r="P27" s="32" t="str">
        <v>C0010</v>
      </c>
      <c r="Q27" s="33">
        <v>900</v>
      </c>
      <c r="R27" s="33">
        <v>1470</v>
      </c>
      <c r="S27" s="33">
        <v>1617</v>
      </c>
      <c r="T27" s="33">
        <v>1314</v>
      </c>
      <c r="U27" s="33">
        <v>941</v>
      </c>
      <c r="V27" s="33">
        <v>6242</v>
      </c>
      <c r="W27" s="24"/>
    </row>
    <row r="28" spans="1:23" x14ac:dyDescent="0.45">
      <c r="A28" s="24"/>
      <c r="B28" s="24"/>
      <c r="C28" s="24"/>
      <c r="D28" s="24"/>
      <c r="E28" s="24"/>
      <c r="F28" s="24"/>
      <c r="G28" s="24"/>
      <c r="H28" s="24"/>
      <c r="I28" s="24"/>
      <c r="J28" s="24"/>
      <c r="K28" s="24"/>
      <c r="L28" s="24"/>
      <c r="M28" s="24"/>
      <c r="N28" s="24"/>
      <c r="O28" s="24"/>
      <c r="P28" s="32" t="str">
        <v>C0013</v>
      </c>
      <c r="Q28" s="33">
        <v>1255</v>
      </c>
      <c r="R28" s="33">
        <v>516</v>
      </c>
      <c r="S28" s="33">
        <v>1874</v>
      </c>
      <c r="T28" s="33">
        <v>1863</v>
      </c>
      <c r="U28" s="33">
        <v>1722</v>
      </c>
      <c r="V28" s="33">
        <v>7230</v>
      </c>
      <c r="W28" s="24"/>
    </row>
    <row r="29" spans="1:23" x14ac:dyDescent="0.45">
      <c r="A29" s="24"/>
      <c r="B29" s="24"/>
      <c r="C29" s="24"/>
      <c r="D29" s="24"/>
      <c r="E29" s="24"/>
      <c r="F29" s="24"/>
      <c r="G29" s="24"/>
      <c r="H29" s="24"/>
      <c r="I29" s="24"/>
      <c r="J29" s="24"/>
      <c r="K29" s="24"/>
      <c r="L29" s="24"/>
      <c r="M29" s="24"/>
      <c r="N29" s="24"/>
      <c r="O29" s="24"/>
      <c r="P29" s="32" t="str">
        <v>C0015</v>
      </c>
      <c r="Q29" s="33">
        <v>1138</v>
      </c>
      <c r="R29" s="33">
        <v>1898</v>
      </c>
      <c r="S29" s="33">
        <v>1482</v>
      </c>
      <c r="T29" s="33">
        <v>846</v>
      </c>
      <c r="U29" s="33">
        <v>1154</v>
      </c>
      <c r="V29" s="33">
        <v>6518</v>
      </c>
      <c r="W29" s="24"/>
    </row>
    <row r="30" spans="1:23" x14ac:dyDescent="0.45">
      <c r="A30" s="24"/>
      <c r="B30" s="24"/>
      <c r="C30" s="24"/>
      <c r="D30" s="24"/>
      <c r="E30" s="24"/>
      <c r="F30" s="24"/>
      <c r="G30" s="24"/>
      <c r="H30" s="24"/>
      <c r="I30" s="24"/>
      <c r="J30" s="24"/>
      <c r="K30" s="24"/>
      <c r="L30" s="24"/>
      <c r="M30" s="24"/>
      <c r="N30" s="34"/>
      <c r="O30" s="24"/>
      <c r="P30" s="37" t="str">
        <v>Columbus</v>
      </c>
      <c r="Q30" s="33" t="str">
        <v/>
      </c>
      <c r="R30" s="33" t="str">
        <v/>
      </c>
      <c r="S30" s="33" t="str">
        <v/>
      </c>
      <c r="T30" s="33" t="str">
        <v/>
      </c>
      <c r="U30" s="33" t="str">
        <v/>
      </c>
      <c r="V30" s="33" t="str">
        <v/>
      </c>
      <c r="W30" s="24"/>
    </row>
    <row r="31" spans="1:23" x14ac:dyDescent="0.45">
      <c r="A31" s="24"/>
      <c r="B31" s="24"/>
      <c r="C31" s="24"/>
      <c r="D31" s="24"/>
      <c r="E31" s="24"/>
      <c r="F31" s="24"/>
      <c r="G31" s="24"/>
      <c r="H31" s="24"/>
      <c r="I31" s="24"/>
      <c r="J31" s="24"/>
      <c r="K31" s="24"/>
      <c r="L31" s="24"/>
      <c r="M31" s="24"/>
      <c r="N31" s="24"/>
      <c r="O31" s="24"/>
      <c r="P31" s="32" t="str">
        <v>C0001</v>
      </c>
      <c r="Q31" s="33">
        <v>1655</v>
      </c>
      <c r="R31" s="33">
        <v>805</v>
      </c>
      <c r="S31" s="33">
        <v>2263</v>
      </c>
      <c r="T31" s="33">
        <v>987</v>
      </c>
      <c r="U31" s="33">
        <v>1075</v>
      </c>
      <c r="V31" s="33">
        <v>6785</v>
      </c>
      <c r="W31" s="24"/>
    </row>
    <row r="32" spans="1:23" x14ac:dyDescent="0.45">
      <c r="A32" s="24"/>
      <c r="B32" s="24"/>
      <c r="C32" s="24"/>
      <c r="D32" s="24"/>
      <c r="E32" s="24"/>
      <c r="F32" s="24"/>
      <c r="G32" s="24"/>
      <c r="H32" s="24"/>
      <c r="I32" s="24"/>
      <c r="J32" s="24"/>
      <c r="K32" s="24"/>
      <c r="L32" s="24"/>
      <c r="M32" s="24"/>
      <c r="N32" s="24"/>
      <c r="O32" s="24"/>
      <c r="P32" s="32" t="str">
        <v>C0005</v>
      </c>
      <c r="Q32" s="33">
        <v>1104</v>
      </c>
      <c r="R32" s="33">
        <v>2280</v>
      </c>
      <c r="S32" s="33">
        <v>1445</v>
      </c>
      <c r="T32" s="33">
        <v>1722</v>
      </c>
      <c r="U32" s="33">
        <v>1196</v>
      </c>
      <c r="V32" s="33">
        <v>7747</v>
      </c>
      <c r="W32" s="24"/>
    </row>
    <row r="33" spans="1:23" x14ac:dyDescent="0.45">
      <c r="A33" s="24"/>
      <c r="B33" s="24"/>
      <c r="C33" s="24"/>
      <c r="D33" s="24"/>
      <c r="E33" s="24"/>
      <c r="F33" s="24"/>
      <c r="G33" s="24"/>
      <c r="H33" s="24"/>
      <c r="I33" s="24"/>
      <c r="J33" s="24"/>
      <c r="K33" s="24"/>
      <c r="L33" s="24"/>
      <c r="M33" s="24"/>
      <c r="N33" s="24"/>
      <c r="O33" s="24"/>
      <c r="P33" s="32" t="str">
        <v>C0006</v>
      </c>
      <c r="Q33" s="33">
        <v>372</v>
      </c>
      <c r="R33" s="33">
        <v>1818</v>
      </c>
      <c r="S33" s="33">
        <v>1346</v>
      </c>
      <c r="T33" s="33">
        <v>1156</v>
      </c>
      <c r="U33" s="33">
        <v>1484</v>
      </c>
      <c r="V33" s="33">
        <v>6176</v>
      </c>
      <c r="W33" s="24"/>
    </row>
    <row r="34" spans="1:23" x14ac:dyDescent="0.45">
      <c r="A34" s="24"/>
      <c r="B34" s="24"/>
      <c r="C34" s="24"/>
      <c r="D34" s="24"/>
      <c r="E34" s="24"/>
      <c r="F34" s="24"/>
      <c r="G34" s="24"/>
      <c r="H34" s="24"/>
      <c r="I34" s="24"/>
      <c r="J34" s="24"/>
      <c r="K34" s="24"/>
      <c r="L34" s="24"/>
      <c r="M34" s="24"/>
      <c r="N34" s="24"/>
      <c r="O34" s="24"/>
      <c r="P34" s="32" t="str">
        <v>C0009</v>
      </c>
      <c r="Q34" s="33">
        <v>1415</v>
      </c>
      <c r="R34" s="33">
        <v>1271</v>
      </c>
      <c r="S34" s="33">
        <v>1214</v>
      </c>
      <c r="T34" s="33">
        <v>1135</v>
      </c>
      <c r="U34" s="33">
        <v>1566</v>
      </c>
      <c r="V34" s="33">
        <v>6601</v>
      </c>
      <c r="W34" s="24"/>
    </row>
    <row r="35" spans="1:23" x14ac:dyDescent="0.45">
      <c r="A35" s="24"/>
      <c r="B35" s="24"/>
      <c r="C35" s="24"/>
      <c r="D35" s="24"/>
      <c r="E35" s="24"/>
      <c r="F35" s="24"/>
      <c r="G35" s="24"/>
      <c r="H35" s="24"/>
      <c r="I35" s="24"/>
      <c r="J35" s="24"/>
      <c r="K35" s="24"/>
      <c r="L35" s="24"/>
      <c r="M35" s="24"/>
      <c r="N35" s="24"/>
      <c r="O35" s="24"/>
      <c r="P35" s="32" t="str">
        <v>C0014</v>
      </c>
      <c r="Q35" s="33">
        <v>1362</v>
      </c>
      <c r="R35" s="33">
        <v>1363</v>
      </c>
      <c r="S35" s="33">
        <v>1152</v>
      </c>
      <c r="T35" s="33">
        <v>777</v>
      </c>
      <c r="U35" s="33">
        <v>750</v>
      </c>
      <c r="V35" s="33">
        <v>5404</v>
      </c>
      <c r="W35" s="24"/>
    </row>
    <row r="36" spans="1:23" x14ac:dyDescent="0.45">
      <c r="A36" s="24"/>
      <c r="B36" s="24"/>
      <c r="C36" s="24"/>
      <c r="D36" s="24"/>
      <c r="E36" s="24"/>
      <c r="F36" s="24"/>
      <c r="G36" s="24"/>
      <c r="H36" s="24"/>
      <c r="I36" s="24"/>
      <c r="J36" s="24"/>
      <c r="K36" s="24"/>
      <c r="L36" s="24"/>
      <c r="M36" s="24"/>
      <c r="N36" s="24"/>
      <c r="O36" s="24"/>
      <c r="P36" s="30"/>
      <c r="Q36" s="30"/>
      <c r="R36" s="30"/>
      <c r="S36" s="30"/>
      <c r="T36" s="30"/>
      <c r="U36" s="30"/>
      <c r="V36" s="30"/>
      <c r="W36" s="24"/>
    </row>
    <row r="37" spans="1:23" x14ac:dyDescent="0.45">
      <c r="A37" s="24"/>
      <c r="B37" s="24"/>
      <c r="C37" s="24"/>
      <c r="D37" s="24"/>
      <c r="E37" s="24"/>
      <c r="F37" s="24"/>
      <c r="G37" s="24"/>
      <c r="H37" s="24"/>
      <c r="I37" s="24"/>
      <c r="J37" s="24"/>
      <c r="K37" s="24"/>
      <c r="L37" s="24"/>
      <c r="M37" s="24"/>
      <c r="N37" s="24"/>
      <c r="O37" s="24"/>
      <c r="P37" s="24"/>
      <c r="Q37" s="24"/>
      <c r="R37" s="24"/>
      <c r="S37" s="24"/>
      <c r="T37" s="24"/>
      <c r="U37" s="24"/>
      <c r="V37" s="24"/>
      <c r="W37" s="24"/>
    </row>
    <row r="38" spans="1:23" x14ac:dyDescent="0.45">
      <c r="A38" s="24"/>
      <c r="B38" s="24"/>
      <c r="C38" s="24"/>
      <c r="D38" s="24"/>
      <c r="E38" s="24"/>
      <c r="F38" s="24"/>
      <c r="G38" s="24"/>
      <c r="H38" s="24"/>
      <c r="I38" s="24"/>
      <c r="J38" s="24"/>
      <c r="K38" s="24"/>
      <c r="L38" s="24"/>
      <c r="M38" s="24"/>
      <c r="N38" s="24"/>
      <c r="O38" s="24"/>
      <c r="P38" s="24"/>
      <c r="Q38" s="24"/>
      <c r="R38" s="24"/>
      <c r="S38" s="24"/>
      <c r="T38" s="24"/>
      <c r="U38" s="24"/>
      <c r="V38" s="24"/>
      <c r="W38" s="24"/>
    </row>
    <row r="39" spans="1:23" x14ac:dyDescent="0.45">
      <c r="A39" s="24"/>
      <c r="B39" s="24"/>
      <c r="C39" s="24"/>
      <c r="D39" s="24"/>
      <c r="E39" s="24"/>
      <c r="F39" s="24"/>
      <c r="G39" s="24"/>
      <c r="H39" s="24"/>
      <c r="I39" s="24"/>
      <c r="J39" s="24"/>
      <c r="K39" s="24"/>
      <c r="L39" s="24"/>
      <c r="M39" s="24"/>
      <c r="N39" s="24"/>
      <c r="O39" s="24"/>
      <c r="P39" s="24"/>
      <c r="Q39" s="24"/>
      <c r="R39" s="24"/>
      <c r="S39" s="24"/>
      <c r="T39" s="24"/>
      <c r="U39" s="24"/>
      <c r="V39" s="24"/>
      <c r="W39" s="24"/>
    </row>
    <row r="40" spans="1:23" x14ac:dyDescent="0.45">
      <c r="A40" s="24"/>
      <c r="B40" s="24"/>
      <c r="C40" s="24"/>
      <c r="D40" s="24"/>
      <c r="E40" s="24"/>
      <c r="F40" s="24"/>
      <c r="G40" s="24"/>
      <c r="H40" s="24"/>
      <c r="I40" s="24"/>
      <c r="J40" s="24"/>
      <c r="K40" s="24"/>
      <c r="L40" s="24"/>
      <c r="M40" s="24"/>
      <c r="N40" s="24"/>
      <c r="O40" s="24"/>
      <c r="P40" s="24"/>
      <c r="Q40" s="24"/>
      <c r="R40" s="24"/>
      <c r="S40" s="24"/>
      <c r="T40" s="24"/>
      <c r="U40" s="24"/>
      <c r="V40" s="24"/>
      <c r="W40" s="24"/>
    </row>
    <row r="42" spans="1:23" x14ac:dyDescent="0.45">
      <c r="O42" s="30"/>
    </row>
  </sheetData>
  <conditionalFormatting sqref="Q18:U35">
    <cfRule type="dataBar" priority="2">
      <dataBar>
        <cfvo type="num" val="0"/>
        <cfvo type="formula" val="MAX($Q$18:$U$35)*2"/>
        <color theme="1" tint="0.249977111117893"/>
      </dataBar>
      <extLst>
        <ext xmlns:x14="http://schemas.microsoft.com/office/spreadsheetml/2009/9/main" uri="{B025F937-C7B1-47D3-B67F-A62EFF666E3E}">
          <x14:id>{2580C63F-D2F7-4ADB-9353-FDD79424F5B7}</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2580C63F-D2F7-4ADB-9353-FDD79424F5B7}">
            <x14:dataBar minLength="0" maxLength="100" gradient="0">
              <x14:cfvo type="num">
                <xm:f>0</xm:f>
              </x14:cfvo>
              <x14:cfvo type="formula">
                <xm:f>MAX($Q$18:$U$35)*2</xm:f>
              </x14:cfvo>
              <x14:negativeFillColor rgb="FFFF0000"/>
              <x14:axisColor rgb="FF000000"/>
            </x14:dataBar>
          </x14:cfRule>
          <xm:sqref>Q18:U35</xm:sqref>
        </x14:conditionalFormatting>
        <x14:conditionalFormatting xmlns:xm="http://schemas.microsoft.com/office/excel/2006/main">
          <x14:cfRule type="expression" priority="4" id="{4400D531-36B7-4575-BFC6-6325CFE0A893}">
            <xm:f>Q$17=pivots!$L$38</xm:f>
            <x14:dxf>
              <fill>
                <patternFill>
                  <bgColor theme="5"/>
                </patternFill>
              </fill>
              <border>
                <vertical/>
                <horizontal/>
              </border>
            </x14:dxf>
          </x14:cfRule>
          <xm:sqref>Q17:U36</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calls</vt:lpstr>
      <vt:lpstr>pivots</vt:lpstr>
      <vt:lpstr>Customer Centre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LAKSHYA ARORA</dc:creator>
  <cp:lastModifiedBy>Lakshya Arora</cp:lastModifiedBy>
  <dcterms:created xsi:type="dcterms:W3CDTF">2021-03-14T20:21:32Z</dcterms:created>
  <dcterms:modified xsi:type="dcterms:W3CDTF">2025-07-20T17:26:41Z</dcterms:modified>
</cp:coreProperties>
</file>