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stefana4/Dropbox/My Mac (lri-107959.local)/Desktop/SLC6A1-portal_data-collect/"/>
    </mc:Choice>
  </mc:AlternateContent>
  <xr:revisionPtr revIDLastSave="0" documentId="8_{946772E3-2ACA-B544-BE53-BC9D806B8DDD}" xr6:coauthVersionLast="47" xr6:coauthVersionMax="47" xr10:uidLastSave="{00000000-0000-0000-0000-000000000000}"/>
  <bookViews>
    <workbookView xWindow="-10340" yWindow="-17640" windowWidth="32280" windowHeight="17540" xr2:uid="{00000000-000D-0000-FFFF-FFFF00000000}"/>
  </bookViews>
  <sheets>
    <sheet name="Sheet1" sheetId="8" r:id="rId1"/>
    <sheet name="Table" sheetId="7" r:id="rId2"/>
    <sheet name="complete" sheetId="6" r:id="rId3"/>
    <sheet name="Uptake vs WT" sheetId="1" r:id="rId4"/>
    <sheet name="Surface vs WT" sheetId="2" r:id="rId5"/>
    <sheet name="Total vs WT" sheetId="3" r:id="rId6"/>
  </sheets>
  <calcPr calcId="191029"/>
  <pivotCaches>
    <pivotCache cacheId="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7" l="1"/>
  <c r="H7" i="7"/>
  <c r="H3" i="7" l="1"/>
  <c r="H4" i="7"/>
  <c r="H5" i="7"/>
  <c r="H6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" i="7"/>
  <c r="E6" i="6"/>
  <c r="F6" i="6"/>
  <c r="G6" i="6"/>
  <c r="H6" i="6"/>
  <c r="I6" i="6"/>
  <c r="J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B6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B5" i="6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H14" i="3"/>
  <c r="G14" i="3"/>
  <c r="F14" i="3"/>
  <c r="E14" i="3"/>
  <c r="D14" i="3"/>
  <c r="C14" i="3"/>
  <c r="B14" i="3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O10" i="1"/>
  <c r="N10" i="1"/>
  <c r="M10" i="1"/>
  <c r="L10" i="1"/>
  <c r="K10" i="1"/>
  <c r="J10" i="1"/>
  <c r="I10" i="1"/>
  <c r="H10" i="1"/>
  <c r="G10" i="1"/>
  <c r="F10" i="1"/>
  <c r="E10" i="1"/>
  <c r="AA10" i="1"/>
  <c r="Z10" i="1"/>
  <c r="Y10" i="1"/>
  <c r="X10" i="1"/>
  <c r="W10" i="1"/>
  <c r="V10" i="1"/>
  <c r="U10" i="1"/>
  <c r="T10" i="1"/>
  <c r="S10" i="1"/>
  <c r="R10" i="1"/>
  <c r="Q10" i="1"/>
  <c r="P10" i="1"/>
  <c r="D10" i="1"/>
  <c r="C10" i="1"/>
  <c r="B10" i="1"/>
</calcChain>
</file>

<file path=xl/sharedStrings.xml><?xml version="1.0" encoding="utf-8"?>
<sst xmlns="http://schemas.openxmlformats.org/spreadsheetml/2006/main" count="389" uniqueCount="181">
  <si>
    <t>wt</t>
  </si>
  <si>
    <t>966</t>
  </si>
  <si>
    <t>711</t>
  </si>
  <si>
    <t>A288V</t>
  </si>
  <si>
    <t>S295L</t>
  </si>
  <si>
    <t>G299V</t>
  </si>
  <si>
    <t>G297R</t>
  </si>
  <si>
    <t>A305T</t>
  </si>
  <si>
    <t>A334P</t>
  </si>
  <si>
    <t>A357V</t>
  </si>
  <si>
    <t>P361T</t>
  </si>
  <si>
    <t>F385L</t>
  </si>
  <si>
    <t>G457hfs</t>
  </si>
  <si>
    <t>V511M</t>
  </si>
  <si>
    <t>G550R</t>
  </si>
  <si>
    <t>average</t>
  </si>
  <si>
    <t>pcDNA</t>
  </si>
  <si>
    <t>R44Q</t>
  </si>
  <si>
    <t>R44W</t>
  </si>
  <si>
    <t>L73F</t>
  </si>
  <si>
    <t>G75R</t>
  </si>
  <si>
    <t>Y140C</t>
  </si>
  <si>
    <t>S145F</t>
  </si>
  <si>
    <t>L151RS*35</t>
  </si>
  <si>
    <t>W193X</t>
  </si>
  <si>
    <t>G232V</t>
  </si>
  <si>
    <t>G234S</t>
  </si>
  <si>
    <t>which tests are we looking at?</t>
  </si>
  <si>
    <t>7-18-2020 HEK uptake 2</t>
  </si>
  <si>
    <t xml:space="preserve">7-18-2020 HEK uptake  </t>
  </si>
  <si>
    <t>7-24-2020 HEK surface</t>
  </si>
  <si>
    <t>7-24-2020 surface HEK uptake 2</t>
  </si>
  <si>
    <t>7-20-2020 total HEK 2</t>
  </si>
  <si>
    <t>7-24-2020 HEK total</t>
  </si>
  <si>
    <t>uptake vs wt</t>
  </si>
  <si>
    <t>surface vs wt</t>
  </si>
  <si>
    <t>total vs wt</t>
  </si>
  <si>
    <t>relative uptake/surface</t>
  </si>
  <si>
    <t>relative total/surface</t>
  </si>
  <si>
    <t>GABA uptake (vs wt)</t>
  </si>
  <si>
    <t>Relative uptake/surface expression</t>
  </si>
  <si>
    <t>Total expression (vs wt)</t>
  </si>
  <si>
    <t>Surface expression (vs wt)</t>
  </si>
  <si>
    <t>Phenotype</t>
  </si>
  <si>
    <t>epilepsy with myoclonic-atonic seizures</t>
  </si>
  <si>
    <t>developmental disorder</t>
  </si>
  <si>
    <t>epilepsy</t>
  </si>
  <si>
    <t>generalized epilepsy, intellectual disability</t>
  </si>
  <si>
    <t>epilepsy with myoclonic-atonic seizures, mild to moderate intellectual disability</t>
  </si>
  <si>
    <t>mild intellectual disability</t>
  </si>
  <si>
    <t>intellectual disability</t>
  </si>
  <si>
    <t>Lennox-Gastaut Syndrome</t>
  </si>
  <si>
    <t>Autism Spectrum Disorder</t>
  </si>
  <si>
    <t>Rett-like syndrome</t>
  </si>
  <si>
    <t>Autism Spectrum Disorder, epilepsy with absence and atonic seizures</t>
  </si>
  <si>
    <t>epilepsy with myclonic-atonic seizures</t>
  </si>
  <si>
    <t>generalized epilepsy, mild intellectual disability</t>
  </si>
  <si>
    <t>neurodevelopmental delay</t>
  </si>
  <si>
    <r>
      <t>R44Q</t>
    </r>
    <r>
      <rPr>
        <b/>
        <vertAlign val="superscript"/>
        <sz val="11"/>
        <color theme="1"/>
        <rFont val="Calibri"/>
        <family val="2"/>
        <scheme val="minor"/>
      </rPr>
      <t>#</t>
    </r>
  </si>
  <si>
    <r>
      <t>L151RS*35</t>
    </r>
    <r>
      <rPr>
        <b/>
        <vertAlign val="superscript"/>
        <sz val="11"/>
        <color theme="1"/>
        <rFont val="Calibri"/>
        <family val="2"/>
        <scheme val="minor"/>
      </rPr>
      <t>#</t>
    </r>
  </si>
  <si>
    <r>
      <t>W193X</t>
    </r>
    <r>
      <rPr>
        <b/>
        <vertAlign val="superscript"/>
        <sz val="11"/>
        <color theme="1"/>
        <rFont val="Calibri"/>
        <family val="2"/>
        <scheme val="minor"/>
      </rPr>
      <t>#</t>
    </r>
  </si>
  <si>
    <r>
      <t>A288V</t>
    </r>
    <r>
      <rPr>
        <b/>
        <vertAlign val="superscript"/>
        <sz val="11"/>
        <color theme="1"/>
        <rFont val="Calibri"/>
        <family val="2"/>
        <scheme val="minor"/>
      </rPr>
      <t>#</t>
    </r>
  </si>
  <si>
    <r>
      <t>G297R</t>
    </r>
    <r>
      <rPr>
        <b/>
        <vertAlign val="superscript"/>
        <sz val="11"/>
        <color theme="1"/>
        <rFont val="Calibri"/>
        <family val="2"/>
        <scheme val="minor"/>
      </rPr>
      <t>#</t>
    </r>
  </si>
  <si>
    <r>
      <t>A334P</t>
    </r>
    <r>
      <rPr>
        <b/>
        <vertAlign val="superscript"/>
        <sz val="11"/>
        <color theme="1"/>
        <rFont val="Calibri"/>
        <family val="2"/>
        <scheme val="minor"/>
      </rPr>
      <t>#</t>
    </r>
  </si>
  <si>
    <r>
      <t>G457hfs</t>
    </r>
    <r>
      <rPr>
        <b/>
        <vertAlign val="superscript"/>
        <sz val="11"/>
        <color theme="1"/>
        <rFont val="Calibri"/>
        <family val="2"/>
        <scheme val="minor"/>
      </rPr>
      <t>#</t>
    </r>
  </si>
  <si>
    <r>
      <t>G550R</t>
    </r>
    <r>
      <rPr>
        <b/>
        <vertAlign val="superscript"/>
        <sz val="11"/>
        <color theme="1"/>
        <rFont val="Calibri"/>
        <family val="2"/>
        <scheme val="minor"/>
      </rPr>
      <t>#</t>
    </r>
  </si>
  <si>
    <r>
      <t>G232V</t>
    </r>
    <r>
      <rPr>
        <b/>
        <vertAlign val="superscript"/>
        <sz val="11"/>
        <color theme="1"/>
        <rFont val="Calibri"/>
        <family val="2"/>
        <scheme val="minor"/>
      </rPr>
      <t>#</t>
    </r>
  </si>
  <si>
    <r>
      <t>G75R</t>
    </r>
    <r>
      <rPr>
        <b/>
        <vertAlign val="superscript"/>
        <sz val="11"/>
        <color theme="1"/>
        <rFont val="Calibri"/>
        <family val="2"/>
        <scheme val="minor"/>
      </rPr>
      <t>#</t>
    </r>
  </si>
  <si>
    <r>
      <t>Y140C</t>
    </r>
    <r>
      <rPr>
        <b/>
        <vertAlign val="superscript"/>
        <sz val="11"/>
        <color theme="1"/>
        <rFont val="Calibri"/>
        <family val="2"/>
        <scheme val="minor"/>
      </rPr>
      <t>#</t>
    </r>
  </si>
  <si>
    <r>
      <t>S145F</t>
    </r>
    <r>
      <rPr>
        <b/>
        <vertAlign val="superscript"/>
        <sz val="11"/>
        <color theme="1"/>
        <rFont val="Calibri"/>
        <family val="2"/>
        <scheme val="minor"/>
      </rPr>
      <t>#</t>
    </r>
  </si>
  <si>
    <r>
      <t>A357V</t>
    </r>
    <r>
      <rPr>
        <b/>
        <vertAlign val="superscript"/>
        <sz val="11"/>
        <color theme="1"/>
        <rFont val="Calibri"/>
        <family val="2"/>
        <scheme val="minor"/>
      </rPr>
      <t>#</t>
    </r>
  </si>
  <si>
    <r>
      <t>F385L</t>
    </r>
    <r>
      <rPr>
        <b/>
        <vertAlign val="superscript"/>
        <sz val="11"/>
        <color theme="1"/>
        <rFont val="Calibri"/>
        <family val="2"/>
        <scheme val="minor"/>
      </rPr>
      <t>#</t>
    </r>
  </si>
  <si>
    <r>
      <t>V511M</t>
    </r>
    <r>
      <rPr>
        <b/>
        <vertAlign val="superscript"/>
        <sz val="11"/>
        <color theme="1"/>
        <rFont val="Calibri"/>
        <family val="2"/>
        <scheme val="minor"/>
      </rPr>
      <t>#</t>
    </r>
  </si>
  <si>
    <t>Relative surface expression/total expression</t>
  </si>
  <si>
    <t>Pathogenicity</t>
  </si>
  <si>
    <t>likely pathogenic</t>
  </si>
  <si>
    <t>pathogenic/ likely pathogenic</t>
  </si>
  <si>
    <t>pathogenic</t>
  </si>
  <si>
    <t>conflicting interpretations of pathogenicity</t>
  </si>
  <si>
    <t>Variant</t>
  </si>
  <si>
    <t>Row Labels</t>
  </si>
  <si>
    <t>Grand Total</t>
  </si>
  <si>
    <t>Column Labels</t>
  </si>
  <si>
    <t>Autism Spectrum Disorder Total</t>
  </si>
  <si>
    <t>Autism Spectrum Disorder, epilepsy with absence and atonic seizures Total</t>
  </si>
  <si>
    <t>developmental disorder Total</t>
  </si>
  <si>
    <t>epilepsy Total</t>
  </si>
  <si>
    <t>epilepsy with myclonic-atonic seizures Total</t>
  </si>
  <si>
    <t>epilepsy with myoclonic-atonic seizures Total</t>
  </si>
  <si>
    <t>epilepsy with myoclonic-atonic seizures, mild to moderate intellectual disability Total</t>
  </si>
  <si>
    <t>generalized epilepsy, intellectual disability Total</t>
  </si>
  <si>
    <t>generalized epilepsy, mild intellectual disability Total</t>
  </si>
  <si>
    <t>intellectual disability Total</t>
  </si>
  <si>
    <t>Lennox-Gastaut Syndrome Total</t>
  </si>
  <si>
    <t>mild intellectual disability Total</t>
  </si>
  <si>
    <t>neurodevelopmental delay Total</t>
  </si>
  <si>
    <t>Rett-like syndrome Total</t>
  </si>
  <si>
    <t>A288V#</t>
  </si>
  <si>
    <t>G550R#</t>
  </si>
  <si>
    <t>G457hfs#</t>
  </si>
  <si>
    <t>A334P#</t>
  </si>
  <si>
    <t>G297R#</t>
  </si>
  <si>
    <t>R44Q#</t>
  </si>
  <si>
    <t>W193X#</t>
  </si>
  <si>
    <t>F385L#</t>
  </si>
  <si>
    <t>G232V#</t>
  </si>
  <si>
    <t>Y140C#</t>
  </si>
  <si>
    <t>G75R#</t>
  </si>
  <si>
    <t>V511M#</t>
  </si>
  <si>
    <t>L151RS*35#</t>
  </si>
  <si>
    <t>S145F#</t>
  </si>
  <si>
    <t>A357V#</t>
  </si>
  <si>
    <t>(blank)</t>
  </si>
  <si>
    <t>0.25 Total</t>
  </si>
  <si>
    <t>0.07 Total</t>
  </si>
  <si>
    <t>0.11 Total</t>
  </si>
  <si>
    <t>0.12 Total</t>
  </si>
  <si>
    <t>0.21 Total</t>
  </si>
  <si>
    <t>0.01 Total</t>
  </si>
  <si>
    <t>0.02 Total</t>
  </si>
  <si>
    <t>0.03 Total</t>
  </si>
  <si>
    <t>0.06 Total</t>
  </si>
  <si>
    <t>0.10 Total</t>
  </si>
  <si>
    <t>0.26 Total</t>
  </si>
  <si>
    <t>0.28 Total</t>
  </si>
  <si>
    <t>0.32 Total</t>
  </si>
  <si>
    <t>0.38 Total</t>
  </si>
  <si>
    <t>0.09 Total</t>
  </si>
  <si>
    <t>0.24 Total</t>
  </si>
  <si>
    <t>0.04 Total</t>
  </si>
  <si>
    <t>0.33 Total</t>
  </si>
  <si>
    <t>0.34 Total</t>
  </si>
  <si>
    <t>0.42 Total</t>
  </si>
  <si>
    <t>0.27 Total</t>
  </si>
  <si>
    <t>0.77 Total</t>
  </si>
  <si>
    <t>0.17 Total</t>
  </si>
  <si>
    <t>0.56 Total</t>
  </si>
  <si>
    <t>0.69 Total</t>
  </si>
  <si>
    <t>0.59 Total</t>
  </si>
  <si>
    <t>0.46 Total</t>
  </si>
  <si>
    <t>0.41 Total</t>
  </si>
  <si>
    <t>0.53 Total</t>
  </si>
  <si>
    <t>0.5 Total</t>
  </si>
  <si>
    <t>0.47 Total</t>
  </si>
  <si>
    <t>0.52 Total</t>
  </si>
  <si>
    <t>0.73 Total</t>
  </si>
  <si>
    <t>0.86 Total</t>
  </si>
  <si>
    <t>0.65 Total</t>
  </si>
  <si>
    <t>0.68 Total</t>
  </si>
  <si>
    <t>0.84 Total</t>
  </si>
  <si>
    <t>0.3 Total</t>
  </si>
  <si>
    <t>0.55 Total</t>
  </si>
  <si>
    <t>1.02 Total</t>
  </si>
  <si>
    <t>0.95 Total</t>
  </si>
  <si>
    <t>0.63 Total</t>
  </si>
  <si>
    <t>0.78 Total</t>
  </si>
  <si>
    <t>0.64 Total</t>
  </si>
  <si>
    <t>0.8 Total</t>
  </si>
  <si>
    <t>0.58 Total</t>
  </si>
  <si>
    <t>0.79 Total</t>
  </si>
  <si>
    <t>0.22 Total</t>
  </si>
  <si>
    <t>0.45 Total</t>
  </si>
  <si>
    <t>0.29 Total</t>
  </si>
  <si>
    <t>0.1 Total</t>
  </si>
  <si>
    <t>0.15 Total</t>
  </si>
  <si>
    <t>0.43 Total</t>
  </si>
  <si>
    <t>0.6 Total</t>
  </si>
  <si>
    <t>0.51 Total</t>
  </si>
  <si>
    <t>0.08 Total</t>
  </si>
  <si>
    <t>0.72 Total</t>
  </si>
  <si>
    <t>0.44 Total</t>
  </si>
  <si>
    <t>0.40 Total</t>
  </si>
  <si>
    <t>0.92 Total</t>
  </si>
  <si>
    <t>0.36 Total</t>
  </si>
  <si>
    <t>0.57 Total</t>
  </si>
  <si>
    <t>0.62 Total</t>
  </si>
  <si>
    <t>0.88 Total</t>
  </si>
  <si>
    <t>0.91 Total</t>
  </si>
  <si>
    <t>0.85 Total</t>
  </si>
  <si>
    <t>0.81 Total</t>
  </si>
  <si>
    <t>1.10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</si>
</sst>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" fillId="2" borderId="0" xfId="0" applyFont="1" applyFill="1"/>
    <xf numFmtId="0" fontId="0" fillId="2" borderId="0" xfId="0" applyFill="1" applyAlignment="1">
      <alignment wrapText="1"/>
    </xf>
    <xf numFmtId="2" fontId="0" fillId="2" borderId="0" xfId="0" applyNumberForma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hur Stefanski" refreshedDate="44460.574398379627" createdVersion="7" refreshedVersion="7" minRefreshableVersion="3" recordCount="22" xr:uid="{A5926C6A-1EEA-7141-A242-D3D5A20F5812}">
  <cacheSource type="worksheet">
    <worksheetSource ref="A1:H23" sheet="Table"/>
  </cacheSource>
  <cacheFields count="8">
    <cacheField name="Variant" numFmtId="0">
      <sharedItems count="22">
        <s v="R44Q#"/>
        <s v="R44W"/>
        <s v="L73F"/>
        <s v="G75R#"/>
        <s v="Y140C#"/>
        <s v="S145F#"/>
        <s v="L151RS*35#"/>
        <s v="W193X#"/>
        <s v="G232V#"/>
        <s v="G234S"/>
        <s v="A288V#"/>
        <s v="S295L"/>
        <s v="G299V"/>
        <s v="G297R#"/>
        <s v="A305T"/>
        <s v="A334P#"/>
        <s v="A357V#"/>
        <s v="P361T"/>
        <s v="F385L#"/>
        <s v="G457hfs#"/>
        <s v="V511M#"/>
        <s v="G550R#"/>
      </sharedItems>
    </cacheField>
    <cacheField name="Phenotype" numFmtId="0">
      <sharedItems count="14">
        <s v="epilepsy with myoclonic-atonic seizures"/>
        <s v="developmental disorder"/>
        <s v="epilepsy"/>
        <s v="generalized epilepsy, intellectual disability"/>
        <s v="epilepsy with myoclonic-atonic seizures, mild to moderate intellectual disability"/>
        <s v="mild intellectual disability"/>
        <s v="intellectual disability"/>
        <s v="Lennox-Gastaut Syndrome"/>
        <s v="Autism Spectrum Disorder"/>
        <s v="neurodevelopmental delay"/>
        <s v="Rett-like syndrome"/>
        <s v="Autism Spectrum Disorder, epilepsy with absence and atonic seizures"/>
        <s v="epilepsy with myclonic-atonic seizures"/>
        <s v="generalized epilepsy, mild intellectual disability"/>
      </sharedItems>
    </cacheField>
    <cacheField name="Pathogenicity" numFmtId="0">
      <sharedItems containsBlank="1" count="5">
        <s v="pathogenic/ likely pathogenic"/>
        <m/>
        <s v="likely pathogenic"/>
        <s v="pathogenic"/>
        <s v="conflicting interpretations of pathogenicity"/>
      </sharedItems>
    </cacheField>
    <cacheField name="GABA uptake (vs wt)" numFmtId="2">
      <sharedItems containsSemiMixedTypes="0" containsString="0" containsNumber="1" minValue="1.0999999999999999E-2" maxValue="0.38" count="22">
        <n v="8.7500000000000008E-2"/>
        <n v="5.7500000000000002E-2"/>
        <n v="0.33250000000000002"/>
        <n v="0.10500000000000001"/>
        <n v="7.2500000000000009E-2"/>
        <n v="5.5E-2"/>
        <n v="1.0999999999999999E-2"/>
        <n v="0.02"/>
        <n v="0.12125000000000001"/>
        <n v="0.38"/>
        <n v="0.24"/>
        <n v="1.7499999999999998E-2"/>
        <n v="4.2500000000000003E-2"/>
        <n v="3.4000000000000002E-2"/>
        <n v="0.20849999999999999"/>
        <n v="0.2762"/>
        <n v="0.25750000000000001"/>
        <n v="0.32250000000000001"/>
        <n v="0.10324999999999999"/>
        <n v="2.6000000000000002E-2"/>
        <n v="0.24942857142857142"/>
        <n v="1.125E-2"/>
      </sharedItems>
    </cacheField>
    <cacheField name="Surface expression (vs wt)" numFmtId="0">
      <sharedItems containsSemiMixedTypes="0" containsString="0" containsNumber="1" minValue="0.09" maxValue="0.77" count="18">
        <n v="0.5"/>
        <n v="0.53"/>
        <n v="0.46"/>
        <n v="0.42"/>
        <n v="0.34"/>
        <n v="0.56000000000000005"/>
        <n v="0.12"/>
        <n v="0.17"/>
        <n v="0.27"/>
        <n v="0.69"/>
        <n v="0.47"/>
        <n v="0.28000000000000003"/>
        <n v="0.52"/>
        <n v="0.77"/>
        <n v="0.59"/>
        <n v="0.41"/>
        <n v="0.09"/>
        <n v="0.32"/>
      </sharedItems>
    </cacheField>
    <cacheField name="Total expression (vs wt)" numFmtId="0">
      <sharedItems containsSemiMixedTypes="0" containsString="0" containsNumber="1" minValue="0.3" maxValue="1.02" count="18">
        <n v="0.8"/>
        <n v="0.57999999999999996"/>
        <n v="0.42"/>
        <n v="0.65"/>
        <n v="0.86"/>
        <n v="0.55000000000000004"/>
        <n v="0.33"/>
        <n v="0.3"/>
        <n v="0.68"/>
        <n v="0.78"/>
        <n v="0.64"/>
        <n v="0.84"/>
        <n v="0.63"/>
        <n v="0.95"/>
        <n v="0.52"/>
        <n v="1.02"/>
        <n v="0.34"/>
        <n v="0.73"/>
      </sharedItems>
    </cacheField>
    <cacheField name="Relative uptake/surface expression" numFmtId="0">
      <sharedItems containsSemiMixedTypes="0" containsString="0" containsNumber="1" minValue="0.02" maxValue="0.8" count="21">
        <n v="0.17"/>
        <n v="0.11"/>
        <n v="0.72"/>
        <n v="0.25"/>
        <n v="0.22"/>
        <n v="0.1"/>
        <n v="0.09"/>
        <n v="0.12"/>
        <n v="0.45"/>
        <n v="0.55000000000000004"/>
        <n v="0.51"/>
        <n v="7.0000000000000007E-2"/>
        <n v="0.08"/>
        <n v="0.27"/>
        <n v="0.6"/>
        <n v="0.43"/>
        <n v="0.8"/>
        <n v="0.15"/>
        <n v="0.28999999999999998"/>
        <n v="0.79"/>
        <n v="0.02"/>
      </sharedItems>
    </cacheField>
    <cacheField name="Relative surface expression/total expression" numFmtId="2">
      <sharedItems containsSemiMixedTypes="0" containsString="0" containsNumber="1" minValue="0.26470588235294112" maxValue="1.0952380952380953" count="22">
        <n v="0.625"/>
        <n v="0.91379310344827602"/>
        <n v="1.0952380952380953"/>
        <n v="0.64615384615384608"/>
        <n v="0.39534883720930236"/>
        <n v="1.0181818181818183"/>
        <n v="0.36363636363636359"/>
        <n v="0.56666666666666676"/>
        <n v="0.39705882352941174"/>
        <n v="0.88461538461538447"/>
        <n v="0.85454545454545439"/>
        <n v="0.43076923076923079"/>
        <n v="0.8125"/>
        <n v="0.57499999999999996"/>
        <n v="0.91666666666666674"/>
        <n v="0.73015873015873023"/>
        <n v="0.62105263157894741"/>
        <n v="0.78846153846153844"/>
        <n v="0.67647058823529405"/>
        <n v="0.26470588235294112"/>
        <n v="0.43835616438356168"/>
        <n v="0.875000000000000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x v="0"/>
    <x v="0"/>
    <x v="0"/>
    <x v="0"/>
    <x v="0"/>
    <x v="0"/>
  </r>
  <r>
    <x v="1"/>
    <x v="1"/>
    <x v="0"/>
    <x v="1"/>
    <x v="1"/>
    <x v="1"/>
    <x v="1"/>
    <x v="1"/>
  </r>
  <r>
    <x v="2"/>
    <x v="2"/>
    <x v="1"/>
    <x v="2"/>
    <x v="2"/>
    <x v="2"/>
    <x v="2"/>
    <x v="2"/>
  </r>
  <r>
    <x v="3"/>
    <x v="3"/>
    <x v="2"/>
    <x v="3"/>
    <x v="3"/>
    <x v="3"/>
    <x v="3"/>
    <x v="3"/>
  </r>
  <r>
    <x v="4"/>
    <x v="4"/>
    <x v="2"/>
    <x v="4"/>
    <x v="4"/>
    <x v="4"/>
    <x v="4"/>
    <x v="4"/>
  </r>
  <r>
    <x v="5"/>
    <x v="5"/>
    <x v="3"/>
    <x v="5"/>
    <x v="5"/>
    <x v="5"/>
    <x v="5"/>
    <x v="5"/>
  </r>
  <r>
    <x v="6"/>
    <x v="6"/>
    <x v="3"/>
    <x v="6"/>
    <x v="6"/>
    <x v="6"/>
    <x v="6"/>
    <x v="6"/>
  </r>
  <r>
    <x v="7"/>
    <x v="0"/>
    <x v="3"/>
    <x v="7"/>
    <x v="7"/>
    <x v="7"/>
    <x v="7"/>
    <x v="7"/>
  </r>
  <r>
    <x v="8"/>
    <x v="4"/>
    <x v="2"/>
    <x v="8"/>
    <x v="8"/>
    <x v="8"/>
    <x v="8"/>
    <x v="8"/>
  </r>
  <r>
    <x v="9"/>
    <x v="7"/>
    <x v="3"/>
    <x v="9"/>
    <x v="9"/>
    <x v="9"/>
    <x v="9"/>
    <x v="9"/>
  </r>
  <r>
    <x v="10"/>
    <x v="8"/>
    <x v="0"/>
    <x v="10"/>
    <x v="10"/>
    <x v="5"/>
    <x v="10"/>
    <x v="10"/>
  </r>
  <r>
    <x v="11"/>
    <x v="9"/>
    <x v="3"/>
    <x v="11"/>
    <x v="11"/>
    <x v="3"/>
    <x v="11"/>
    <x v="11"/>
  </r>
  <r>
    <x v="12"/>
    <x v="8"/>
    <x v="1"/>
    <x v="12"/>
    <x v="12"/>
    <x v="10"/>
    <x v="12"/>
    <x v="12"/>
  </r>
  <r>
    <x v="13"/>
    <x v="0"/>
    <x v="0"/>
    <x v="13"/>
    <x v="2"/>
    <x v="0"/>
    <x v="11"/>
    <x v="13"/>
  </r>
  <r>
    <x v="14"/>
    <x v="1"/>
    <x v="2"/>
    <x v="14"/>
    <x v="13"/>
    <x v="11"/>
    <x v="13"/>
    <x v="14"/>
  </r>
  <r>
    <x v="15"/>
    <x v="0"/>
    <x v="3"/>
    <x v="15"/>
    <x v="2"/>
    <x v="12"/>
    <x v="14"/>
    <x v="15"/>
  </r>
  <r>
    <x v="16"/>
    <x v="10"/>
    <x v="3"/>
    <x v="16"/>
    <x v="14"/>
    <x v="13"/>
    <x v="15"/>
    <x v="16"/>
  </r>
  <r>
    <x v="17"/>
    <x v="11"/>
    <x v="3"/>
    <x v="17"/>
    <x v="15"/>
    <x v="14"/>
    <x v="16"/>
    <x v="17"/>
  </r>
  <r>
    <x v="18"/>
    <x v="4"/>
    <x v="3"/>
    <x v="18"/>
    <x v="9"/>
    <x v="15"/>
    <x v="17"/>
    <x v="18"/>
  </r>
  <r>
    <x v="19"/>
    <x v="12"/>
    <x v="3"/>
    <x v="19"/>
    <x v="16"/>
    <x v="16"/>
    <x v="18"/>
    <x v="19"/>
  </r>
  <r>
    <x v="20"/>
    <x v="13"/>
    <x v="4"/>
    <x v="20"/>
    <x v="17"/>
    <x v="17"/>
    <x v="19"/>
    <x v="20"/>
  </r>
  <r>
    <x v="21"/>
    <x v="8"/>
    <x v="0"/>
    <x v="21"/>
    <x v="5"/>
    <x v="10"/>
    <x v="20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F151D7-5371-BE4D-9637-B3942E0F24D7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Z33" firstHeaderRow="1" firstDataRow="8" firstDataCol="1"/>
  <pivotFields count="8">
    <pivotField axis="axisRow" showAll="0">
      <items count="23">
        <item x="10"/>
        <item x="14"/>
        <item x="15"/>
        <item x="16"/>
        <item x="18"/>
        <item x="8"/>
        <item x="9"/>
        <item x="13"/>
        <item x="12"/>
        <item x="19"/>
        <item x="21"/>
        <item x="3"/>
        <item x="6"/>
        <item x="2"/>
        <item x="17"/>
        <item x="0"/>
        <item x="1"/>
        <item x="5"/>
        <item x="11"/>
        <item x="20"/>
        <item x="7"/>
        <item x="4"/>
        <item t="default"/>
      </items>
    </pivotField>
    <pivotField axis="axisCol" showAll="0">
      <items count="15">
        <item x="8"/>
        <item x="11"/>
        <item x="1"/>
        <item x="2"/>
        <item x="12"/>
        <item x="0"/>
        <item x="4"/>
        <item x="3"/>
        <item x="13"/>
        <item x="6"/>
        <item x="7"/>
        <item x="5"/>
        <item x="9"/>
        <item x="10"/>
        <item t="default"/>
      </items>
    </pivotField>
    <pivotField axis="axisCol" showAll="0">
      <items count="6">
        <item x="4"/>
        <item x="2"/>
        <item x="3"/>
        <item x="0"/>
        <item x="1"/>
        <item t="default"/>
      </items>
    </pivotField>
    <pivotField axis="axisCol" numFmtId="2" showAll="0">
      <items count="23">
        <item x="6"/>
        <item x="21"/>
        <item x="11"/>
        <item x="7"/>
        <item x="19"/>
        <item x="13"/>
        <item x="12"/>
        <item x="5"/>
        <item x="1"/>
        <item x="4"/>
        <item x="0"/>
        <item x="18"/>
        <item x="3"/>
        <item x="8"/>
        <item x="14"/>
        <item x="10"/>
        <item x="20"/>
        <item x="16"/>
        <item x="15"/>
        <item x="17"/>
        <item x="2"/>
        <item x="9"/>
        <item t="default"/>
      </items>
    </pivotField>
    <pivotField axis="axisCol" showAll="0">
      <items count="19">
        <item x="16"/>
        <item x="6"/>
        <item x="7"/>
        <item x="8"/>
        <item x="11"/>
        <item x="17"/>
        <item x="4"/>
        <item x="15"/>
        <item x="3"/>
        <item x="2"/>
        <item x="10"/>
        <item x="0"/>
        <item x="12"/>
        <item x="1"/>
        <item x="5"/>
        <item x="14"/>
        <item x="9"/>
        <item x="13"/>
        <item t="default"/>
      </items>
    </pivotField>
    <pivotField axis="axisCol" showAll="0">
      <items count="19">
        <item x="7"/>
        <item x="6"/>
        <item x="16"/>
        <item x="2"/>
        <item x="14"/>
        <item x="5"/>
        <item x="1"/>
        <item x="12"/>
        <item x="10"/>
        <item x="3"/>
        <item x="8"/>
        <item x="17"/>
        <item x="9"/>
        <item x="0"/>
        <item x="11"/>
        <item x="4"/>
        <item x="13"/>
        <item x="15"/>
        <item t="default"/>
      </items>
    </pivotField>
    <pivotField axis="axisCol" showAll="0">
      <items count="22">
        <item x="20"/>
        <item x="11"/>
        <item x="12"/>
        <item x="6"/>
        <item x="5"/>
        <item x="1"/>
        <item x="7"/>
        <item x="17"/>
        <item x="0"/>
        <item x="4"/>
        <item x="3"/>
        <item x="13"/>
        <item x="18"/>
        <item x="15"/>
        <item x="8"/>
        <item x="10"/>
        <item x="9"/>
        <item x="14"/>
        <item x="2"/>
        <item x="19"/>
        <item x="16"/>
        <item t="default"/>
      </items>
    </pivotField>
    <pivotField axis="axisCol" numFmtId="2" showAll="0">
      <items count="23">
        <item x="19"/>
        <item x="6"/>
        <item x="4"/>
        <item x="8"/>
        <item x="11"/>
        <item x="20"/>
        <item x="7"/>
        <item x="13"/>
        <item x="16"/>
        <item x="0"/>
        <item x="3"/>
        <item x="18"/>
        <item x="15"/>
        <item x="17"/>
        <item x="12"/>
        <item x="10"/>
        <item x="21"/>
        <item x="9"/>
        <item x="1"/>
        <item x="14"/>
        <item x="5"/>
        <item x="2"/>
        <item t="default"/>
      </items>
    </pivotField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7">
    <field x="3"/>
    <field x="4"/>
    <field x="5"/>
    <field x="6"/>
    <field x="7"/>
    <field x="1"/>
    <field x="2"/>
  </colFields>
  <colItems count="155">
    <i>
      <x/>
      <x v="1"/>
      <x v="1"/>
      <x v="3"/>
      <x v="1"/>
      <x v="9"/>
      <x v="2"/>
    </i>
    <i t="default" r="5">
      <x v="9"/>
    </i>
    <i t="default" r="4">
      <x v="1"/>
    </i>
    <i t="default" r="3">
      <x v="3"/>
    </i>
    <i t="default" r="2">
      <x v="1"/>
    </i>
    <i t="default" r="1">
      <x v="1"/>
    </i>
    <i t="default">
      <x/>
    </i>
    <i>
      <x v="1"/>
      <x v="14"/>
      <x v="8"/>
      <x/>
      <x v="16"/>
      <x/>
      <x v="3"/>
    </i>
    <i t="default" r="5">
      <x/>
    </i>
    <i t="default" r="4">
      <x v="16"/>
    </i>
    <i t="default" r="3">
      <x/>
    </i>
    <i t="default" r="2">
      <x v="8"/>
    </i>
    <i t="default" r="1">
      <x v="14"/>
    </i>
    <i t="default">
      <x v="1"/>
    </i>
    <i>
      <x v="2"/>
      <x v="4"/>
      <x v="9"/>
      <x v="1"/>
      <x v="4"/>
      <x v="12"/>
      <x v="2"/>
    </i>
    <i t="default" r="5">
      <x v="12"/>
    </i>
    <i t="default" r="4">
      <x v="4"/>
    </i>
    <i t="default" r="3">
      <x v="1"/>
    </i>
    <i t="default" r="2">
      <x v="9"/>
    </i>
    <i t="default" r="1">
      <x v="4"/>
    </i>
    <i t="default">
      <x v="2"/>
    </i>
    <i>
      <x v="3"/>
      <x v="2"/>
      <x/>
      <x v="6"/>
      <x v="6"/>
      <x v="5"/>
      <x v="2"/>
    </i>
    <i t="default" r="5">
      <x v="5"/>
    </i>
    <i t="default" r="4">
      <x v="6"/>
    </i>
    <i t="default" r="3">
      <x v="6"/>
    </i>
    <i t="default" r="2">
      <x/>
    </i>
    <i t="default" r="1">
      <x v="2"/>
    </i>
    <i t="default">
      <x v="3"/>
    </i>
    <i>
      <x v="4"/>
      <x/>
      <x v="2"/>
      <x v="12"/>
      <x/>
      <x v="4"/>
      <x v="2"/>
    </i>
    <i t="default" r="5">
      <x v="4"/>
    </i>
    <i t="default" r="4">
      <x/>
    </i>
    <i t="default" r="3">
      <x v="12"/>
    </i>
    <i t="default" r="2">
      <x v="2"/>
    </i>
    <i t="default" r="1">
      <x/>
    </i>
    <i t="default">
      <x v="4"/>
    </i>
    <i>
      <x v="5"/>
      <x v="9"/>
      <x v="13"/>
      <x v="1"/>
      <x v="7"/>
      <x v="5"/>
      <x v="3"/>
    </i>
    <i t="default" r="5">
      <x v="5"/>
    </i>
    <i t="default" r="4">
      <x v="7"/>
    </i>
    <i t="default" r="3">
      <x v="1"/>
    </i>
    <i t="default" r="2">
      <x v="13"/>
    </i>
    <i t="default" r="1">
      <x v="9"/>
    </i>
    <i t="default">
      <x v="5"/>
    </i>
    <i>
      <x v="6"/>
      <x v="12"/>
      <x v="8"/>
      <x v="2"/>
      <x v="14"/>
      <x/>
      <x v="4"/>
    </i>
    <i t="default" r="5">
      <x/>
    </i>
    <i t="default" r="4">
      <x v="14"/>
    </i>
    <i t="default" r="3">
      <x v="2"/>
    </i>
    <i t="default" r="2">
      <x v="8"/>
    </i>
    <i t="default" r="1">
      <x v="12"/>
    </i>
    <i t="default">
      <x v="6"/>
    </i>
    <i>
      <x v="7"/>
      <x v="14"/>
      <x v="5"/>
      <x v="4"/>
      <x v="20"/>
      <x v="11"/>
      <x v="2"/>
    </i>
    <i t="default" r="5">
      <x v="11"/>
    </i>
    <i t="default" r="4">
      <x v="20"/>
    </i>
    <i t="default" r="3">
      <x v="4"/>
    </i>
    <i t="default" r="2">
      <x v="5"/>
    </i>
    <i t="default" r="1">
      <x v="14"/>
    </i>
    <i t="default">
      <x v="7"/>
    </i>
    <i>
      <x v="8"/>
      <x v="13"/>
      <x v="6"/>
      <x v="5"/>
      <x v="18"/>
      <x v="2"/>
      <x v="3"/>
    </i>
    <i t="default" r="5">
      <x v="2"/>
    </i>
    <i t="default" r="4">
      <x v="18"/>
    </i>
    <i t="default" r="3">
      <x v="5"/>
    </i>
    <i t="default" r="2">
      <x v="6"/>
    </i>
    <i t="default" r="1">
      <x v="13"/>
    </i>
    <i t="default">
      <x v="8"/>
    </i>
    <i>
      <x v="9"/>
      <x v="6"/>
      <x v="15"/>
      <x v="9"/>
      <x v="2"/>
      <x v="6"/>
      <x v="1"/>
    </i>
    <i t="default" r="5">
      <x v="6"/>
    </i>
    <i t="default" r="4">
      <x v="2"/>
    </i>
    <i t="default" r="3">
      <x v="9"/>
    </i>
    <i t="default" r="2">
      <x v="15"/>
    </i>
    <i t="default" r="1">
      <x v="6"/>
    </i>
    <i t="default">
      <x v="9"/>
    </i>
    <i>
      <x v="10"/>
      <x v="11"/>
      <x v="13"/>
      <x v="8"/>
      <x v="9"/>
      <x v="5"/>
      <x v="3"/>
    </i>
    <i t="default" r="5">
      <x v="5"/>
    </i>
    <i t="default" r="4">
      <x v="9"/>
    </i>
    <i t="default" r="3">
      <x v="8"/>
    </i>
    <i t="default" r="2">
      <x v="13"/>
    </i>
    <i t="default" r="1">
      <x v="11"/>
    </i>
    <i t="default">
      <x v="10"/>
    </i>
    <i>
      <x v="11"/>
      <x v="16"/>
      <x v="17"/>
      <x v="7"/>
      <x v="11"/>
      <x v="6"/>
      <x v="2"/>
    </i>
    <i t="default" r="5">
      <x v="6"/>
    </i>
    <i t="default" r="4">
      <x v="11"/>
    </i>
    <i t="default" r="3">
      <x v="7"/>
    </i>
    <i t="default" r="2">
      <x v="17"/>
    </i>
    <i t="default" r="1">
      <x v="16"/>
    </i>
    <i t="default">
      <x v="11"/>
    </i>
    <i>
      <x v="12"/>
      <x v="8"/>
      <x v="9"/>
      <x v="10"/>
      <x v="10"/>
      <x v="7"/>
      <x v="1"/>
    </i>
    <i t="default" r="5">
      <x v="7"/>
    </i>
    <i t="default" r="4">
      <x v="10"/>
    </i>
    <i t="default" r="3">
      <x v="10"/>
    </i>
    <i t="default" r="2">
      <x v="9"/>
    </i>
    <i t="default" r="1">
      <x v="8"/>
    </i>
    <i t="default">
      <x v="12"/>
    </i>
    <i>
      <x v="13"/>
      <x v="3"/>
      <x v="10"/>
      <x v="14"/>
      <x v="3"/>
      <x v="6"/>
      <x v="1"/>
    </i>
    <i t="default" r="5">
      <x v="6"/>
    </i>
    <i t="default" r="4">
      <x v="3"/>
    </i>
    <i t="default" r="3">
      <x v="14"/>
    </i>
    <i t="default" r="2">
      <x v="10"/>
    </i>
    <i t="default" r="1">
      <x v="3"/>
    </i>
    <i t="default">
      <x v="13"/>
    </i>
    <i>
      <x v="14"/>
      <x v="17"/>
      <x v="14"/>
      <x v="11"/>
      <x v="19"/>
      <x v="2"/>
      <x v="1"/>
    </i>
    <i t="default" r="5">
      <x v="2"/>
    </i>
    <i t="default" r="4">
      <x v="19"/>
    </i>
    <i t="default" r="3">
      <x v="11"/>
    </i>
    <i t="default" r="2">
      <x v="14"/>
    </i>
    <i t="default" r="1">
      <x v="17"/>
    </i>
    <i t="default">
      <x v="14"/>
    </i>
    <i>
      <x v="15"/>
      <x v="10"/>
      <x v="5"/>
      <x v="15"/>
      <x v="15"/>
      <x/>
      <x v="3"/>
    </i>
    <i t="default" r="5">
      <x/>
    </i>
    <i t="default" r="4">
      <x v="15"/>
    </i>
    <i t="default" r="3">
      <x v="15"/>
    </i>
    <i t="default" r="2">
      <x v="5"/>
    </i>
    <i t="default" r="1">
      <x v="10"/>
    </i>
    <i t="default">
      <x v="15"/>
    </i>
    <i>
      <x v="16"/>
      <x v="5"/>
      <x v="11"/>
      <x v="19"/>
      <x v="5"/>
      <x v="8"/>
      <x/>
    </i>
    <i t="default" r="5">
      <x v="8"/>
    </i>
    <i t="default" r="4">
      <x v="5"/>
    </i>
    <i t="default" r="3">
      <x v="19"/>
    </i>
    <i t="default" r="2">
      <x v="11"/>
    </i>
    <i t="default" r="1">
      <x v="5"/>
    </i>
    <i t="default">
      <x v="16"/>
    </i>
    <i>
      <x v="17"/>
      <x v="15"/>
      <x v="16"/>
      <x v="13"/>
      <x v="8"/>
      <x v="13"/>
      <x v="2"/>
    </i>
    <i t="default" r="5">
      <x v="13"/>
    </i>
    <i t="default" r="4">
      <x v="8"/>
    </i>
    <i t="default" r="3">
      <x v="13"/>
    </i>
    <i t="default" r="2">
      <x v="16"/>
    </i>
    <i t="default" r="1">
      <x v="15"/>
    </i>
    <i t="default">
      <x v="17"/>
    </i>
    <i>
      <x v="18"/>
      <x v="9"/>
      <x v="7"/>
      <x v="17"/>
      <x v="12"/>
      <x v="5"/>
      <x v="2"/>
    </i>
    <i t="default" r="5">
      <x v="5"/>
    </i>
    <i t="default" r="4">
      <x v="12"/>
    </i>
    <i t="default" r="3">
      <x v="17"/>
    </i>
    <i t="default" r="2">
      <x v="7"/>
    </i>
    <i t="default" r="1">
      <x v="9"/>
    </i>
    <i t="default">
      <x v="18"/>
    </i>
    <i>
      <x v="19"/>
      <x v="7"/>
      <x v="4"/>
      <x v="20"/>
      <x v="13"/>
      <x v="1"/>
      <x v="2"/>
    </i>
    <i t="default" r="5">
      <x v="1"/>
    </i>
    <i t="default" r="4">
      <x v="13"/>
    </i>
    <i t="default" r="3">
      <x v="20"/>
    </i>
    <i t="default" r="2">
      <x v="4"/>
    </i>
    <i t="default" r="1">
      <x v="7"/>
    </i>
    <i t="default">
      <x v="19"/>
    </i>
    <i>
      <x v="20"/>
      <x v="9"/>
      <x v="3"/>
      <x v="18"/>
      <x v="21"/>
      <x v="3"/>
      <x v="4"/>
    </i>
    <i t="default" r="5">
      <x v="3"/>
    </i>
    <i t="default" r="4">
      <x v="21"/>
    </i>
    <i t="default" r="3">
      <x v="18"/>
    </i>
    <i t="default" r="2">
      <x v="3"/>
    </i>
    <i t="default" r="1">
      <x v="9"/>
    </i>
    <i t="default">
      <x v="20"/>
    </i>
    <i>
      <x v="21"/>
      <x v="16"/>
      <x v="12"/>
      <x v="16"/>
      <x v="17"/>
      <x v="10"/>
      <x v="2"/>
    </i>
    <i t="default" r="5">
      <x v="10"/>
    </i>
    <i t="default" r="4">
      <x v="17"/>
    </i>
    <i t="default" r="3">
      <x v="16"/>
    </i>
    <i t="default" r="2">
      <x v="12"/>
    </i>
    <i t="default" r="1">
      <x v="16"/>
    </i>
    <i t="default">
      <x v="21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0051-575A-6A48-8DCA-66551C115F59}">
  <dimension ref="A3:EZ33"/>
  <sheetViews>
    <sheetView tabSelected="1"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19.33203125" bestFit="1" customWidth="1"/>
    <col min="3" max="3" width="22" bestFit="1" customWidth="1"/>
    <col min="4" max="8" width="8.83203125" bestFit="1" customWidth="1"/>
    <col min="9" max="9" width="24.5" bestFit="1" customWidth="1"/>
    <col min="10" max="10" width="26" bestFit="1" customWidth="1"/>
    <col min="11" max="15" width="8.83203125" bestFit="1" customWidth="1"/>
    <col min="16" max="16" width="24.1640625" bestFit="1" customWidth="1"/>
    <col min="17" max="17" width="26.83203125" bestFit="1" customWidth="1"/>
    <col min="18" max="22" width="8.83203125" bestFit="1" customWidth="1"/>
    <col min="23" max="23" width="34" bestFit="1" customWidth="1"/>
    <col min="24" max="24" width="36.5" bestFit="1" customWidth="1"/>
    <col min="25" max="26" width="8.83203125" bestFit="1" customWidth="1"/>
    <col min="27" max="27" width="7.83203125" bestFit="1" customWidth="1"/>
    <col min="28" max="29" width="8.83203125" bestFit="1" customWidth="1"/>
    <col min="30" max="30" width="32.83203125" bestFit="1" customWidth="1"/>
    <col min="31" max="31" width="35.5" bestFit="1" customWidth="1"/>
    <col min="32" max="36" width="8.83203125" bestFit="1" customWidth="1"/>
    <col min="37" max="37" width="34" bestFit="1" customWidth="1"/>
    <col min="38" max="38" width="36.5" bestFit="1" customWidth="1"/>
    <col min="39" max="40" width="8.83203125" bestFit="1" customWidth="1"/>
    <col min="41" max="41" width="7.83203125" bestFit="1" customWidth="1"/>
    <col min="42" max="43" width="8.83203125" bestFit="1" customWidth="1"/>
    <col min="44" max="44" width="23.5" bestFit="1" customWidth="1"/>
    <col min="45" max="45" width="26" bestFit="1" customWidth="1"/>
    <col min="46" max="50" width="8.83203125" bestFit="1" customWidth="1"/>
    <col min="51" max="51" width="23.33203125" bestFit="1" customWidth="1"/>
    <col min="52" max="52" width="25.83203125" bestFit="1" customWidth="1"/>
    <col min="53" max="53" width="8.83203125" bestFit="1" customWidth="1"/>
    <col min="54" max="54" width="7.83203125" bestFit="1" customWidth="1"/>
    <col min="55" max="57" width="8.83203125" bestFit="1" customWidth="1"/>
    <col min="58" max="58" width="24.5" bestFit="1" customWidth="1"/>
    <col min="59" max="59" width="24.33203125" bestFit="1" customWidth="1"/>
    <col min="60" max="64" width="8.83203125" bestFit="1" customWidth="1"/>
    <col min="65" max="65" width="66" bestFit="1" customWidth="1"/>
    <col min="66" max="66" width="68.6640625" bestFit="1" customWidth="1"/>
    <col min="67" max="71" width="8.83203125" bestFit="1" customWidth="1"/>
    <col min="72" max="72" width="34" bestFit="1" customWidth="1"/>
    <col min="73" max="73" width="36.5" bestFit="1" customWidth="1"/>
    <col min="74" max="75" width="8.83203125" bestFit="1" customWidth="1"/>
    <col min="76" max="77" width="7.83203125" bestFit="1" customWidth="1"/>
    <col min="78" max="78" width="8.83203125" bestFit="1" customWidth="1"/>
    <col min="79" max="79" width="66" bestFit="1" customWidth="1"/>
    <col min="80" max="80" width="68.6640625" bestFit="1" customWidth="1"/>
    <col min="81" max="85" width="8.83203125" bestFit="1" customWidth="1"/>
    <col min="86" max="86" width="36.5" bestFit="1" customWidth="1"/>
    <col min="87" max="87" width="39.1640625" bestFit="1" customWidth="1"/>
    <col min="88" max="92" width="8.83203125" bestFit="1" customWidth="1"/>
    <col min="93" max="93" width="66" bestFit="1" customWidth="1"/>
    <col min="94" max="94" width="68.6640625" bestFit="1" customWidth="1"/>
    <col min="95" max="99" width="8.83203125" bestFit="1" customWidth="1"/>
    <col min="100" max="100" width="21.6640625" bestFit="1" customWidth="1"/>
    <col min="101" max="101" width="24.33203125" bestFit="1" customWidth="1"/>
    <col min="102" max="106" width="8.83203125" bestFit="1" customWidth="1"/>
    <col min="107" max="107" width="24.5" bestFit="1" customWidth="1"/>
    <col min="108" max="108" width="26" bestFit="1" customWidth="1"/>
    <col min="109" max="113" width="8.83203125" bestFit="1" customWidth="1"/>
    <col min="114" max="114" width="40.5" bestFit="1" customWidth="1"/>
    <col min="115" max="115" width="43.1640625" bestFit="1" customWidth="1"/>
    <col min="116" max="120" width="8.83203125" bestFit="1" customWidth="1"/>
    <col min="121" max="121" width="17.5" bestFit="1" customWidth="1"/>
    <col min="122" max="122" width="20.1640625" bestFit="1" customWidth="1"/>
    <col min="123" max="127" width="8.83203125" bestFit="1" customWidth="1"/>
    <col min="128" max="128" width="34" bestFit="1" customWidth="1"/>
    <col min="129" max="129" width="36.5" bestFit="1" customWidth="1"/>
    <col min="130" max="130" width="8.83203125" bestFit="1" customWidth="1"/>
    <col min="131" max="131" width="7.83203125" bestFit="1" customWidth="1"/>
    <col min="132" max="134" width="8.83203125" bestFit="1" customWidth="1"/>
    <col min="135" max="135" width="57.1640625" bestFit="1" customWidth="1"/>
    <col min="136" max="136" width="59.83203125" bestFit="1" customWidth="1"/>
    <col min="137" max="137" width="8.83203125" bestFit="1" customWidth="1"/>
    <col min="138" max="138" width="7.83203125" bestFit="1" customWidth="1"/>
    <col min="139" max="141" width="8.83203125" bestFit="1" customWidth="1"/>
    <col min="142" max="142" width="9.33203125" bestFit="1" customWidth="1"/>
    <col min="143" max="143" width="11.83203125" bestFit="1" customWidth="1"/>
    <col min="144" max="148" width="8.83203125" bestFit="1" customWidth="1"/>
    <col min="149" max="149" width="23.33203125" bestFit="1" customWidth="1"/>
    <col min="150" max="150" width="25.83203125" bestFit="1" customWidth="1"/>
    <col min="151" max="155" width="8.83203125" bestFit="1" customWidth="1"/>
    <col min="156" max="156" width="10" bestFit="1" customWidth="1"/>
    <col min="157" max="157" width="14" bestFit="1" customWidth="1"/>
    <col min="158" max="158" width="26.1640625" bestFit="1" customWidth="1"/>
    <col min="159" max="161" width="8.83203125" bestFit="1" customWidth="1"/>
    <col min="162" max="162" width="6.83203125" bestFit="1" customWidth="1"/>
    <col min="163" max="163" width="7.83203125" bestFit="1" customWidth="1"/>
    <col min="164" max="165" width="8.83203125" bestFit="1" customWidth="1"/>
    <col min="166" max="166" width="6.83203125" bestFit="1" customWidth="1"/>
    <col min="167" max="169" width="8.83203125" bestFit="1" customWidth="1"/>
    <col min="170" max="170" width="5.83203125" bestFit="1" customWidth="1"/>
    <col min="171" max="172" width="7.83203125" bestFit="1" customWidth="1"/>
    <col min="173" max="173" width="8.83203125" bestFit="1" customWidth="1"/>
    <col min="174" max="174" width="6.83203125" bestFit="1" customWidth="1"/>
    <col min="175" max="177" width="8.83203125" bestFit="1" customWidth="1"/>
    <col min="178" max="178" width="28.83203125" bestFit="1" customWidth="1"/>
    <col min="179" max="179" width="8" bestFit="1" customWidth="1"/>
    <col min="180" max="182" width="8.83203125" bestFit="1" customWidth="1"/>
    <col min="183" max="183" width="6.83203125" bestFit="1" customWidth="1"/>
    <col min="184" max="186" width="8.83203125" bestFit="1" customWidth="1"/>
    <col min="187" max="187" width="10.5" bestFit="1" customWidth="1"/>
    <col min="188" max="188" width="45.83203125" bestFit="1" customWidth="1"/>
    <col min="189" max="189" width="20.83203125" bestFit="1" customWidth="1"/>
    <col min="190" max="190" width="8.83203125" bestFit="1" customWidth="1"/>
    <col min="191" max="191" width="14" bestFit="1" customWidth="1"/>
    <col min="192" max="192" width="26.1640625" bestFit="1" customWidth="1"/>
    <col min="193" max="194" width="8.83203125" bestFit="1" customWidth="1"/>
    <col min="195" max="195" width="6.83203125" bestFit="1" customWidth="1"/>
    <col min="196" max="197" width="8.83203125" bestFit="1" customWidth="1"/>
    <col min="198" max="198" width="6.83203125" bestFit="1" customWidth="1"/>
    <col min="199" max="200" width="8.83203125" bestFit="1" customWidth="1"/>
    <col min="201" max="201" width="5.83203125" bestFit="1" customWidth="1"/>
    <col min="202" max="202" width="7.83203125" bestFit="1" customWidth="1"/>
    <col min="203" max="203" width="8.83203125" bestFit="1" customWidth="1"/>
    <col min="204" max="204" width="6.83203125" bestFit="1" customWidth="1"/>
    <col min="205" max="206" width="8.83203125" bestFit="1" customWidth="1"/>
    <col min="207" max="207" width="28.83203125" bestFit="1" customWidth="1"/>
    <col min="208" max="208" width="8" bestFit="1" customWidth="1"/>
    <col min="209" max="210" width="8.83203125" bestFit="1" customWidth="1"/>
    <col min="211" max="211" width="6.83203125" bestFit="1" customWidth="1"/>
    <col min="212" max="213" width="8.83203125" bestFit="1" customWidth="1"/>
    <col min="214" max="214" width="10.5" bestFit="1" customWidth="1"/>
    <col min="215" max="215" width="38.6640625" bestFit="1" customWidth="1"/>
    <col min="216" max="216" width="45.83203125" bestFit="1" customWidth="1"/>
    <col min="217" max="217" width="20.83203125" bestFit="1" customWidth="1"/>
  </cols>
  <sheetData>
    <row r="3" spans="1:156" x14ac:dyDescent="0.2">
      <c r="B3" s="12" t="s">
        <v>82</v>
      </c>
    </row>
    <row r="4" spans="1:156" x14ac:dyDescent="0.2">
      <c r="B4" s="3">
        <v>1.0999999999999999E-2</v>
      </c>
      <c r="H4" s="3" t="s">
        <v>118</v>
      </c>
      <c r="I4" s="3">
        <v>1.125E-2</v>
      </c>
      <c r="O4" s="3" t="s">
        <v>118</v>
      </c>
      <c r="P4" s="3">
        <v>1.7499999999999998E-2</v>
      </c>
      <c r="V4" s="3" t="s">
        <v>119</v>
      </c>
      <c r="W4" s="3">
        <v>0.02</v>
      </c>
      <c r="AC4" s="3" t="s">
        <v>119</v>
      </c>
      <c r="AD4" s="3">
        <v>2.6000000000000002E-2</v>
      </c>
      <c r="AJ4" s="3" t="s">
        <v>120</v>
      </c>
      <c r="AK4" s="3">
        <v>3.4000000000000002E-2</v>
      </c>
      <c r="AQ4" s="3" t="s">
        <v>120</v>
      </c>
      <c r="AR4" s="3">
        <v>4.2500000000000003E-2</v>
      </c>
      <c r="AX4" s="3" t="s">
        <v>129</v>
      </c>
      <c r="AY4" s="3">
        <v>5.5E-2</v>
      </c>
      <c r="BE4" s="3" t="s">
        <v>121</v>
      </c>
      <c r="BF4" s="3">
        <v>5.7500000000000002E-2</v>
      </c>
      <c r="BL4" s="3" t="s">
        <v>121</v>
      </c>
      <c r="BM4" s="3">
        <v>7.2500000000000009E-2</v>
      </c>
      <c r="BS4" s="3" t="s">
        <v>114</v>
      </c>
      <c r="BT4" s="3">
        <v>8.7500000000000008E-2</v>
      </c>
      <c r="BZ4" s="3" t="s">
        <v>127</v>
      </c>
      <c r="CA4" s="3">
        <v>0.10324999999999999</v>
      </c>
      <c r="CG4" s="3" t="s">
        <v>122</v>
      </c>
      <c r="CH4" s="3">
        <v>0.10500000000000001</v>
      </c>
      <c r="CN4" s="3" t="s">
        <v>115</v>
      </c>
      <c r="CO4" s="3">
        <v>0.12125000000000001</v>
      </c>
      <c r="CU4" s="3" t="s">
        <v>116</v>
      </c>
      <c r="CV4" s="3">
        <v>0.20849999999999999</v>
      </c>
      <c r="DB4" s="3" t="s">
        <v>117</v>
      </c>
      <c r="DC4" s="3">
        <v>0.24</v>
      </c>
      <c r="DI4" s="3" t="s">
        <v>128</v>
      </c>
      <c r="DJ4" s="3">
        <v>0.24942857142857142</v>
      </c>
      <c r="DP4" s="3" t="s">
        <v>113</v>
      </c>
      <c r="DQ4" s="3">
        <v>0.25750000000000001</v>
      </c>
      <c r="DW4" s="3" t="s">
        <v>123</v>
      </c>
      <c r="DX4" s="3">
        <v>0.2762</v>
      </c>
      <c r="ED4" s="3" t="s">
        <v>124</v>
      </c>
      <c r="EE4" s="3">
        <v>0.32250000000000001</v>
      </c>
      <c r="EK4" s="3" t="s">
        <v>125</v>
      </c>
      <c r="EL4" s="3">
        <v>0.33250000000000002</v>
      </c>
      <c r="ER4" s="3" t="s">
        <v>130</v>
      </c>
      <c r="ES4" s="3">
        <v>0.38</v>
      </c>
      <c r="EY4" s="3" t="s">
        <v>126</v>
      </c>
      <c r="EZ4" s="3" t="s">
        <v>81</v>
      </c>
    </row>
    <row r="5" spans="1:156" x14ac:dyDescent="0.2">
      <c r="B5">
        <v>0.12</v>
      </c>
      <c r="G5" t="s">
        <v>116</v>
      </c>
      <c r="I5">
        <v>0.56000000000000005</v>
      </c>
      <c r="N5" t="s">
        <v>136</v>
      </c>
      <c r="P5">
        <v>0.28000000000000003</v>
      </c>
      <c r="U5" t="s">
        <v>124</v>
      </c>
      <c r="W5">
        <v>0.17</v>
      </c>
      <c r="AB5" t="s">
        <v>135</v>
      </c>
      <c r="AD5">
        <v>0.09</v>
      </c>
      <c r="AI5" t="s">
        <v>127</v>
      </c>
      <c r="AK5">
        <v>0.46</v>
      </c>
      <c r="AP5" t="s">
        <v>139</v>
      </c>
      <c r="AR5">
        <v>0.52</v>
      </c>
      <c r="AW5" t="s">
        <v>144</v>
      </c>
      <c r="AY5">
        <v>0.56000000000000005</v>
      </c>
      <c r="BD5" t="s">
        <v>136</v>
      </c>
      <c r="BF5">
        <v>0.53</v>
      </c>
      <c r="BK5" t="s">
        <v>141</v>
      </c>
      <c r="BM5">
        <v>0.34</v>
      </c>
      <c r="BR5" t="s">
        <v>131</v>
      </c>
      <c r="BT5">
        <v>0.5</v>
      </c>
      <c r="BY5" t="s">
        <v>142</v>
      </c>
      <c r="CA5">
        <v>0.69</v>
      </c>
      <c r="CF5" t="s">
        <v>137</v>
      </c>
      <c r="CH5">
        <v>0.42</v>
      </c>
      <c r="CM5" t="s">
        <v>132</v>
      </c>
      <c r="CO5">
        <v>0.27</v>
      </c>
      <c r="CT5" t="s">
        <v>133</v>
      </c>
      <c r="CV5">
        <v>0.77</v>
      </c>
      <c r="DA5" t="s">
        <v>134</v>
      </c>
      <c r="DC5">
        <v>0.47</v>
      </c>
      <c r="DH5" t="s">
        <v>143</v>
      </c>
      <c r="DJ5">
        <v>0.32</v>
      </c>
      <c r="DO5" t="s">
        <v>125</v>
      </c>
      <c r="DQ5">
        <v>0.59</v>
      </c>
      <c r="DV5" t="s">
        <v>138</v>
      </c>
      <c r="DX5">
        <v>0.46</v>
      </c>
      <c r="EC5" t="s">
        <v>139</v>
      </c>
      <c r="EE5">
        <v>0.41</v>
      </c>
      <c r="EJ5" t="s">
        <v>140</v>
      </c>
      <c r="EL5">
        <v>0.46</v>
      </c>
      <c r="EQ5" t="s">
        <v>139</v>
      </c>
      <c r="ES5">
        <v>0.69</v>
      </c>
      <c r="EX5" t="s">
        <v>137</v>
      </c>
    </row>
    <row r="6" spans="1:156" x14ac:dyDescent="0.2">
      <c r="B6">
        <v>0.33</v>
      </c>
      <c r="F6" t="s">
        <v>130</v>
      </c>
      <c r="I6">
        <v>0.64</v>
      </c>
      <c r="M6" t="s">
        <v>156</v>
      </c>
      <c r="P6">
        <v>0.65</v>
      </c>
      <c r="T6" t="s">
        <v>147</v>
      </c>
      <c r="W6">
        <v>0.3</v>
      </c>
      <c r="AA6" t="s">
        <v>150</v>
      </c>
      <c r="AD6">
        <v>0.34</v>
      </c>
      <c r="AH6" t="s">
        <v>131</v>
      </c>
      <c r="AK6">
        <v>0.8</v>
      </c>
      <c r="AO6" t="s">
        <v>157</v>
      </c>
      <c r="AR6">
        <v>0.64</v>
      </c>
      <c r="AV6" t="s">
        <v>156</v>
      </c>
      <c r="AY6">
        <v>0.55000000000000004</v>
      </c>
      <c r="BC6" t="s">
        <v>151</v>
      </c>
      <c r="BF6">
        <v>0.57999999999999996</v>
      </c>
      <c r="BJ6" t="s">
        <v>158</v>
      </c>
      <c r="BM6">
        <v>0.86</v>
      </c>
      <c r="BQ6" t="s">
        <v>146</v>
      </c>
      <c r="BT6">
        <v>0.8</v>
      </c>
      <c r="BX6" t="s">
        <v>157</v>
      </c>
      <c r="CA6">
        <v>1.02</v>
      </c>
      <c r="CE6" t="s">
        <v>152</v>
      </c>
      <c r="CH6">
        <v>0.65</v>
      </c>
      <c r="CL6" t="s">
        <v>147</v>
      </c>
      <c r="CO6">
        <v>0.68</v>
      </c>
      <c r="CS6" t="s">
        <v>148</v>
      </c>
      <c r="CV6">
        <v>0.84</v>
      </c>
      <c r="CZ6" t="s">
        <v>149</v>
      </c>
      <c r="DC6">
        <v>0.55000000000000004</v>
      </c>
      <c r="DG6" t="s">
        <v>151</v>
      </c>
      <c r="DJ6">
        <v>0.73</v>
      </c>
      <c r="DN6" t="s">
        <v>145</v>
      </c>
      <c r="DQ6">
        <v>0.95</v>
      </c>
      <c r="DU6" t="s">
        <v>153</v>
      </c>
      <c r="DX6">
        <v>0.63</v>
      </c>
      <c r="EB6" t="s">
        <v>154</v>
      </c>
      <c r="EE6">
        <v>0.52</v>
      </c>
      <c r="EI6" t="s">
        <v>144</v>
      </c>
      <c r="EL6">
        <v>0.42</v>
      </c>
      <c r="EP6" t="s">
        <v>132</v>
      </c>
      <c r="ES6">
        <v>0.78</v>
      </c>
      <c r="EW6" t="s">
        <v>155</v>
      </c>
    </row>
    <row r="7" spans="1:156" x14ac:dyDescent="0.2">
      <c r="B7">
        <v>0.09</v>
      </c>
      <c r="E7" t="s">
        <v>127</v>
      </c>
      <c r="I7">
        <v>0.02</v>
      </c>
      <c r="L7" t="s">
        <v>119</v>
      </c>
      <c r="P7">
        <v>7.0000000000000007E-2</v>
      </c>
      <c r="S7" t="s">
        <v>114</v>
      </c>
      <c r="W7">
        <v>0.12</v>
      </c>
      <c r="Z7" t="s">
        <v>116</v>
      </c>
      <c r="AD7">
        <v>0.28999999999999998</v>
      </c>
      <c r="AG7" t="s">
        <v>162</v>
      </c>
      <c r="AK7">
        <v>7.0000000000000007E-2</v>
      </c>
      <c r="AN7" t="s">
        <v>114</v>
      </c>
      <c r="AR7">
        <v>0.08</v>
      </c>
      <c r="AU7" t="s">
        <v>168</v>
      </c>
      <c r="AY7">
        <v>0.1</v>
      </c>
      <c r="BB7" t="s">
        <v>163</v>
      </c>
      <c r="BF7">
        <v>0.11</v>
      </c>
      <c r="BI7" t="s">
        <v>115</v>
      </c>
      <c r="BM7">
        <v>0.22</v>
      </c>
      <c r="BP7" t="s">
        <v>160</v>
      </c>
      <c r="BT7">
        <v>0.17</v>
      </c>
      <c r="BW7" t="s">
        <v>135</v>
      </c>
      <c r="CA7">
        <v>0.15</v>
      </c>
      <c r="CD7" t="s">
        <v>164</v>
      </c>
      <c r="CH7">
        <v>0.25</v>
      </c>
      <c r="CK7" t="s">
        <v>113</v>
      </c>
      <c r="CO7">
        <v>0.45</v>
      </c>
      <c r="CR7" t="s">
        <v>161</v>
      </c>
      <c r="CV7">
        <v>0.27</v>
      </c>
      <c r="CY7" t="s">
        <v>133</v>
      </c>
      <c r="DC7">
        <v>0.51</v>
      </c>
      <c r="DF7" t="s">
        <v>167</v>
      </c>
      <c r="DJ7">
        <v>0.79</v>
      </c>
      <c r="DM7" t="s">
        <v>159</v>
      </c>
      <c r="DQ7">
        <v>0.43</v>
      </c>
      <c r="DT7" t="s">
        <v>165</v>
      </c>
      <c r="DX7">
        <v>0.6</v>
      </c>
      <c r="EA7" t="s">
        <v>166</v>
      </c>
      <c r="EE7">
        <v>0.8</v>
      </c>
      <c r="EH7" t="s">
        <v>157</v>
      </c>
      <c r="EL7">
        <v>0.72</v>
      </c>
      <c r="EO7" t="s">
        <v>169</v>
      </c>
      <c r="ES7">
        <v>0.55000000000000004</v>
      </c>
      <c r="EV7" t="s">
        <v>151</v>
      </c>
    </row>
    <row r="8" spans="1:156" x14ac:dyDescent="0.2">
      <c r="B8" s="3">
        <v>0.36363636363636359</v>
      </c>
      <c r="D8" s="3" t="s">
        <v>173</v>
      </c>
      <c r="I8" s="3">
        <v>0.87500000000000011</v>
      </c>
      <c r="K8" s="3" t="s">
        <v>176</v>
      </c>
      <c r="P8" s="3">
        <v>0.43076923076923079</v>
      </c>
      <c r="R8" s="3" t="s">
        <v>165</v>
      </c>
      <c r="W8" s="3">
        <v>0.56666666666666676</v>
      </c>
      <c r="Y8" s="3" t="s">
        <v>174</v>
      </c>
      <c r="AD8" s="3">
        <v>0.26470588235294112</v>
      </c>
      <c r="AF8" s="3" t="s">
        <v>123</v>
      </c>
      <c r="AK8" s="3">
        <v>0.57499999999999996</v>
      </c>
      <c r="AM8" s="3" t="s">
        <v>158</v>
      </c>
      <c r="AR8" s="3">
        <v>0.8125</v>
      </c>
      <c r="AT8" s="3" t="s">
        <v>179</v>
      </c>
      <c r="AY8" s="3">
        <v>1.0181818181818183</v>
      </c>
      <c r="BA8" s="3" t="s">
        <v>152</v>
      </c>
      <c r="BF8" s="3">
        <v>0.91379310344827602</v>
      </c>
      <c r="BH8" s="3" t="s">
        <v>177</v>
      </c>
      <c r="BM8" s="3">
        <v>0.39534883720930236</v>
      </c>
      <c r="BO8" s="3" t="s">
        <v>171</v>
      </c>
      <c r="BT8" s="3">
        <v>0.625</v>
      </c>
      <c r="BV8" s="3" t="s">
        <v>154</v>
      </c>
      <c r="CA8" s="3">
        <v>0.67647058823529405</v>
      </c>
      <c r="CC8" s="3" t="s">
        <v>148</v>
      </c>
      <c r="CH8" s="3">
        <v>0.64615384615384608</v>
      </c>
      <c r="CJ8" s="3" t="s">
        <v>147</v>
      </c>
      <c r="CO8" s="3">
        <v>0.39705882352941174</v>
      </c>
      <c r="CQ8" s="3" t="s">
        <v>171</v>
      </c>
      <c r="CV8" s="3">
        <v>0.91666666666666674</v>
      </c>
      <c r="CX8" s="3" t="s">
        <v>172</v>
      </c>
      <c r="DC8" s="3">
        <v>0.85454545454545439</v>
      </c>
      <c r="DE8" s="3" t="s">
        <v>178</v>
      </c>
      <c r="DJ8" s="3">
        <v>0.43835616438356168</v>
      </c>
      <c r="DL8" s="3" t="s">
        <v>170</v>
      </c>
      <c r="DQ8" s="3">
        <v>0.62105263157894741</v>
      </c>
      <c r="DS8" s="3" t="s">
        <v>175</v>
      </c>
      <c r="DX8" s="3">
        <v>0.73015873015873023</v>
      </c>
      <c r="DZ8" s="3" t="s">
        <v>145</v>
      </c>
      <c r="EE8" s="3">
        <v>0.78846153846153844</v>
      </c>
      <c r="EG8" s="3" t="s">
        <v>159</v>
      </c>
      <c r="EL8" s="3">
        <v>1.0952380952380953</v>
      </c>
      <c r="EN8" s="3" t="s">
        <v>180</v>
      </c>
      <c r="ES8" s="3">
        <v>0.88461538461538447</v>
      </c>
      <c r="EU8" s="3" t="s">
        <v>176</v>
      </c>
    </row>
    <row r="9" spans="1:156" x14ac:dyDescent="0.2">
      <c r="B9" t="s">
        <v>50</v>
      </c>
      <c r="C9" t="s">
        <v>92</v>
      </c>
      <c r="I9" t="s">
        <v>52</v>
      </c>
      <c r="J9" t="s">
        <v>83</v>
      </c>
      <c r="P9" t="s">
        <v>57</v>
      </c>
      <c r="Q9" t="s">
        <v>95</v>
      </c>
      <c r="W9" t="s">
        <v>44</v>
      </c>
      <c r="X9" t="s">
        <v>88</v>
      </c>
      <c r="AD9" t="s">
        <v>55</v>
      </c>
      <c r="AE9" t="s">
        <v>87</v>
      </c>
      <c r="AK9" t="s">
        <v>44</v>
      </c>
      <c r="AL9" t="s">
        <v>88</v>
      </c>
      <c r="AR9" t="s">
        <v>52</v>
      </c>
      <c r="AS9" t="s">
        <v>83</v>
      </c>
      <c r="AY9" t="s">
        <v>49</v>
      </c>
      <c r="AZ9" t="s">
        <v>94</v>
      </c>
      <c r="BF9" t="s">
        <v>45</v>
      </c>
      <c r="BG9" t="s">
        <v>85</v>
      </c>
      <c r="BM9" t="s">
        <v>48</v>
      </c>
      <c r="BN9" t="s">
        <v>89</v>
      </c>
      <c r="BT9" t="s">
        <v>44</v>
      </c>
      <c r="BU9" t="s">
        <v>88</v>
      </c>
      <c r="CA9" t="s">
        <v>48</v>
      </c>
      <c r="CB9" t="s">
        <v>89</v>
      </c>
      <c r="CH9" t="s">
        <v>47</v>
      </c>
      <c r="CI9" t="s">
        <v>90</v>
      </c>
      <c r="CO9" t="s">
        <v>48</v>
      </c>
      <c r="CP9" t="s">
        <v>89</v>
      </c>
      <c r="CV9" t="s">
        <v>45</v>
      </c>
      <c r="CW9" t="s">
        <v>85</v>
      </c>
      <c r="DC9" t="s">
        <v>52</v>
      </c>
      <c r="DD9" t="s">
        <v>83</v>
      </c>
      <c r="DJ9" t="s">
        <v>56</v>
      </c>
      <c r="DK9" t="s">
        <v>91</v>
      </c>
      <c r="DQ9" t="s">
        <v>53</v>
      </c>
      <c r="DR9" t="s">
        <v>96</v>
      </c>
      <c r="DX9" t="s">
        <v>44</v>
      </c>
      <c r="DY9" t="s">
        <v>88</v>
      </c>
      <c r="EE9" t="s">
        <v>54</v>
      </c>
      <c r="EF9" t="s">
        <v>84</v>
      </c>
      <c r="EL9" t="s">
        <v>46</v>
      </c>
      <c r="EM9" t="s">
        <v>86</v>
      </c>
      <c r="ES9" t="s">
        <v>51</v>
      </c>
      <c r="ET9" t="s">
        <v>93</v>
      </c>
    </row>
    <row r="10" spans="1:156" x14ac:dyDescent="0.2">
      <c r="A10" s="12" t="s">
        <v>80</v>
      </c>
      <c r="B10" t="s">
        <v>77</v>
      </c>
      <c r="I10" t="s">
        <v>76</v>
      </c>
      <c r="P10" t="s">
        <v>77</v>
      </c>
      <c r="W10" t="s">
        <v>77</v>
      </c>
      <c r="AD10" t="s">
        <v>77</v>
      </c>
      <c r="AK10" t="s">
        <v>76</v>
      </c>
      <c r="AR10" t="s">
        <v>112</v>
      </c>
      <c r="AY10" t="s">
        <v>77</v>
      </c>
      <c r="BF10" t="s">
        <v>76</v>
      </c>
      <c r="BM10" t="s">
        <v>75</v>
      </c>
      <c r="BT10" t="s">
        <v>76</v>
      </c>
      <c r="CA10" t="s">
        <v>77</v>
      </c>
      <c r="CH10" t="s">
        <v>75</v>
      </c>
      <c r="CO10" t="s">
        <v>75</v>
      </c>
      <c r="CV10" t="s">
        <v>75</v>
      </c>
      <c r="DC10" t="s">
        <v>76</v>
      </c>
      <c r="DJ10" t="s">
        <v>78</v>
      </c>
      <c r="DQ10" t="s">
        <v>77</v>
      </c>
      <c r="DX10" t="s">
        <v>77</v>
      </c>
      <c r="EE10" t="s">
        <v>77</v>
      </c>
      <c r="EL10" t="s">
        <v>112</v>
      </c>
      <c r="ES10" t="s">
        <v>77</v>
      </c>
    </row>
    <row r="11" spans="1:156" x14ac:dyDescent="0.2">
      <c r="A11" s="13" t="s">
        <v>97</v>
      </c>
    </row>
    <row r="12" spans="1:156" x14ac:dyDescent="0.2">
      <c r="A12" s="13" t="s">
        <v>7</v>
      </c>
    </row>
    <row r="13" spans="1:156" x14ac:dyDescent="0.2">
      <c r="A13" s="13" t="s">
        <v>100</v>
      </c>
    </row>
    <row r="14" spans="1:156" x14ac:dyDescent="0.2">
      <c r="A14" s="13" t="s">
        <v>111</v>
      </c>
    </row>
    <row r="15" spans="1:156" x14ac:dyDescent="0.2">
      <c r="A15" s="13" t="s">
        <v>104</v>
      </c>
    </row>
    <row r="16" spans="1:156" x14ac:dyDescent="0.2">
      <c r="A16" s="13" t="s">
        <v>105</v>
      </c>
    </row>
    <row r="17" spans="1:1" x14ac:dyDescent="0.2">
      <c r="A17" s="13" t="s">
        <v>26</v>
      </c>
    </row>
    <row r="18" spans="1:1" x14ac:dyDescent="0.2">
      <c r="A18" s="13" t="s">
        <v>101</v>
      </c>
    </row>
    <row r="19" spans="1:1" x14ac:dyDescent="0.2">
      <c r="A19" s="13" t="s">
        <v>5</v>
      </c>
    </row>
    <row r="20" spans="1:1" x14ac:dyDescent="0.2">
      <c r="A20" s="13" t="s">
        <v>99</v>
      </c>
    </row>
    <row r="21" spans="1:1" x14ac:dyDescent="0.2">
      <c r="A21" s="13" t="s">
        <v>98</v>
      </c>
    </row>
    <row r="22" spans="1:1" x14ac:dyDescent="0.2">
      <c r="A22" s="13" t="s">
        <v>107</v>
      </c>
    </row>
    <row r="23" spans="1:1" x14ac:dyDescent="0.2">
      <c r="A23" s="13" t="s">
        <v>109</v>
      </c>
    </row>
    <row r="24" spans="1:1" x14ac:dyDescent="0.2">
      <c r="A24" s="13" t="s">
        <v>19</v>
      </c>
    </row>
    <row r="25" spans="1:1" x14ac:dyDescent="0.2">
      <c r="A25" s="13" t="s">
        <v>10</v>
      </c>
    </row>
    <row r="26" spans="1:1" x14ac:dyDescent="0.2">
      <c r="A26" s="13" t="s">
        <v>102</v>
      </c>
    </row>
    <row r="27" spans="1:1" x14ac:dyDescent="0.2">
      <c r="A27" s="13" t="s">
        <v>18</v>
      </c>
    </row>
    <row r="28" spans="1:1" x14ac:dyDescent="0.2">
      <c r="A28" s="13" t="s">
        <v>110</v>
      </c>
    </row>
    <row r="29" spans="1:1" x14ac:dyDescent="0.2">
      <c r="A29" s="13" t="s">
        <v>4</v>
      </c>
    </row>
    <row r="30" spans="1:1" x14ac:dyDescent="0.2">
      <c r="A30" s="13" t="s">
        <v>108</v>
      </c>
    </row>
    <row r="31" spans="1:1" x14ac:dyDescent="0.2">
      <c r="A31" s="13" t="s">
        <v>103</v>
      </c>
    </row>
    <row r="32" spans="1:1" x14ac:dyDescent="0.2">
      <c r="A32" s="13" t="s">
        <v>106</v>
      </c>
    </row>
    <row r="33" spans="1:1" x14ac:dyDescent="0.2">
      <c r="A33" s="13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4"/>
  <sheetViews>
    <sheetView zoomScale="125" zoomScaleNormal="125" zoomScalePageLayoutView="125" workbookViewId="0">
      <selection sqref="A1:H23"/>
    </sheetView>
  </sheetViews>
  <sheetFormatPr baseColWidth="10" defaultColWidth="8.83203125" defaultRowHeight="15" x14ac:dyDescent="0.2"/>
  <cols>
    <col min="1" max="1" width="10" bestFit="1" customWidth="1"/>
    <col min="2" max="2" width="30" customWidth="1"/>
    <col min="3" max="3" width="14.1640625" customWidth="1"/>
    <col min="4" max="4" width="8.5" customWidth="1"/>
    <col min="5" max="5" width="11.83203125" customWidth="1"/>
    <col min="6" max="6" width="12.5" customWidth="1"/>
    <col min="7" max="7" width="14" customWidth="1"/>
    <col min="8" max="8" width="15.6640625" customWidth="1"/>
  </cols>
  <sheetData>
    <row r="1" spans="1:29" ht="43" x14ac:dyDescent="0.2">
      <c r="A1" s="4" t="s">
        <v>79</v>
      </c>
      <c r="B1" s="4" t="s">
        <v>43</v>
      </c>
      <c r="C1" s="4" t="s">
        <v>74</v>
      </c>
      <c r="D1" s="6" t="s">
        <v>39</v>
      </c>
      <c r="E1" s="6" t="s">
        <v>42</v>
      </c>
      <c r="F1" s="6" t="s">
        <v>41</v>
      </c>
      <c r="G1" s="6" t="s">
        <v>40</v>
      </c>
      <c r="H1" s="6" t="s">
        <v>73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32" x14ac:dyDescent="0.2">
      <c r="A2" s="4" t="s">
        <v>58</v>
      </c>
      <c r="B2" s="7" t="s">
        <v>44</v>
      </c>
      <c r="C2" s="7" t="s">
        <v>76</v>
      </c>
      <c r="D2" s="3">
        <v>8.7500000000000008E-2</v>
      </c>
      <c r="E2" s="3">
        <v>0.5</v>
      </c>
      <c r="F2" s="3">
        <v>0.8</v>
      </c>
      <c r="G2">
        <v>0.17</v>
      </c>
      <c r="H2" s="3">
        <f>E2/F2</f>
        <v>0.625</v>
      </c>
    </row>
    <row r="3" spans="1:29" ht="32" x14ac:dyDescent="0.2">
      <c r="A3" s="4" t="s">
        <v>18</v>
      </c>
      <c r="B3" s="7" t="s">
        <v>45</v>
      </c>
      <c r="C3" s="7" t="s">
        <v>76</v>
      </c>
      <c r="D3" s="3">
        <v>5.7500000000000002E-2</v>
      </c>
      <c r="E3">
        <v>0.53</v>
      </c>
      <c r="F3">
        <v>0.57999999999999996</v>
      </c>
      <c r="G3">
        <v>0.11</v>
      </c>
      <c r="H3" s="3">
        <f t="shared" ref="H3:H23" si="0">E3/F3</f>
        <v>0.91379310344827602</v>
      </c>
    </row>
    <row r="4" spans="1:29" ht="16" x14ac:dyDescent="0.2">
      <c r="A4" s="4" t="s">
        <v>19</v>
      </c>
      <c r="B4" s="7" t="s">
        <v>46</v>
      </c>
      <c r="C4" s="7"/>
      <c r="D4" s="3">
        <v>0.33250000000000002</v>
      </c>
      <c r="E4">
        <v>0.46</v>
      </c>
      <c r="F4">
        <v>0.42</v>
      </c>
      <c r="G4">
        <v>0.72</v>
      </c>
      <c r="H4" s="3">
        <f t="shared" si="0"/>
        <v>1.0952380952380953</v>
      </c>
    </row>
    <row r="5" spans="1:29" ht="32" x14ac:dyDescent="0.2">
      <c r="A5" s="4" t="s">
        <v>67</v>
      </c>
      <c r="B5" s="7" t="s">
        <v>47</v>
      </c>
      <c r="C5" s="7" t="s">
        <v>75</v>
      </c>
      <c r="D5" s="3">
        <v>0.10500000000000001</v>
      </c>
      <c r="E5">
        <v>0.42</v>
      </c>
      <c r="F5">
        <v>0.65</v>
      </c>
      <c r="G5">
        <v>0.25</v>
      </c>
      <c r="H5" s="3">
        <f t="shared" si="0"/>
        <v>0.64615384615384608</v>
      </c>
    </row>
    <row r="6" spans="1:29" ht="48" x14ac:dyDescent="0.2">
      <c r="A6" s="4" t="s">
        <v>68</v>
      </c>
      <c r="B6" s="7" t="s">
        <v>48</v>
      </c>
      <c r="C6" s="7" t="s">
        <v>75</v>
      </c>
      <c r="D6" s="3">
        <v>7.2500000000000009E-2</v>
      </c>
      <c r="E6">
        <v>0.34</v>
      </c>
      <c r="F6">
        <v>0.86</v>
      </c>
      <c r="G6">
        <v>0.22</v>
      </c>
      <c r="H6" s="3">
        <f t="shared" si="0"/>
        <v>0.39534883720930236</v>
      </c>
    </row>
    <row r="7" spans="1:29" ht="17" x14ac:dyDescent="0.2">
      <c r="A7" s="8" t="s">
        <v>69</v>
      </c>
      <c r="B7" s="9" t="s">
        <v>49</v>
      </c>
      <c r="C7" s="9" t="s">
        <v>77</v>
      </c>
      <c r="D7" s="10">
        <v>5.5E-2</v>
      </c>
      <c r="E7" s="11">
        <v>0.56000000000000005</v>
      </c>
      <c r="F7" s="11">
        <v>0.55000000000000004</v>
      </c>
      <c r="G7" s="11">
        <v>0.1</v>
      </c>
      <c r="H7" s="10">
        <f t="shared" si="0"/>
        <v>1.0181818181818183</v>
      </c>
      <c r="I7" s="11"/>
      <c r="J7" s="11"/>
      <c r="K7" s="11"/>
      <c r="L7" s="11"/>
      <c r="M7" s="11"/>
      <c r="N7" s="11"/>
      <c r="O7" s="11"/>
      <c r="P7" s="11"/>
      <c r="Q7" s="11"/>
    </row>
    <row r="8" spans="1:29" ht="17" x14ac:dyDescent="0.2">
      <c r="A8" s="8" t="s">
        <v>59</v>
      </c>
      <c r="B8" s="9" t="s">
        <v>50</v>
      </c>
      <c r="C8" s="9" t="s">
        <v>77</v>
      </c>
      <c r="D8" s="10">
        <v>1.0999999999999999E-2</v>
      </c>
      <c r="E8" s="11">
        <v>0.12</v>
      </c>
      <c r="F8" s="11">
        <v>0.33</v>
      </c>
      <c r="G8" s="11">
        <v>0.09</v>
      </c>
      <c r="H8" s="10">
        <f t="shared" si="0"/>
        <v>0.36363636363636359</v>
      </c>
      <c r="I8" s="11"/>
      <c r="J8" s="11"/>
      <c r="K8" s="11"/>
      <c r="L8" s="11"/>
      <c r="M8" s="11"/>
      <c r="N8" s="11"/>
      <c r="O8" s="11"/>
      <c r="P8" s="11"/>
      <c r="Q8" s="11"/>
    </row>
    <row r="9" spans="1:29" ht="32" x14ac:dyDescent="0.2">
      <c r="A9" s="4" t="s">
        <v>60</v>
      </c>
      <c r="B9" s="7" t="s">
        <v>44</v>
      </c>
      <c r="C9" s="7" t="s">
        <v>77</v>
      </c>
      <c r="D9" s="3">
        <v>0.02</v>
      </c>
      <c r="E9">
        <v>0.17</v>
      </c>
      <c r="F9">
        <v>0.3</v>
      </c>
      <c r="G9">
        <v>0.12</v>
      </c>
      <c r="H9" s="3">
        <f t="shared" si="0"/>
        <v>0.56666666666666676</v>
      </c>
    </row>
    <row r="10" spans="1:29" ht="48" x14ac:dyDescent="0.2">
      <c r="A10" s="4" t="s">
        <v>66</v>
      </c>
      <c r="B10" s="7" t="s">
        <v>48</v>
      </c>
      <c r="C10" s="7" t="s">
        <v>75</v>
      </c>
      <c r="D10" s="3">
        <v>0.12125000000000001</v>
      </c>
      <c r="E10">
        <v>0.27</v>
      </c>
      <c r="F10">
        <v>0.68</v>
      </c>
      <c r="G10">
        <v>0.45</v>
      </c>
      <c r="H10" s="3">
        <f t="shared" si="0"/>
        <v>0.39705882352941174</v>
      </c>
    </row>
    <row r="11" spans="1:29" ht="16" x14ac:dyDescent="0.2">
      <c r="A11" s="4" t="s">
        <v>26</v>
      </c>
      <c r="B11" s="7" t="s">
        <v>51</v>
      </c>
      <c r="C11" s="7" t="s">
        <v>77</v>
      </c>
      <c r="D11" s="3">
        <v>0.38</v>
      </c>
      <c r="E11">
        <v>0.69</v>
      </c>
      <c r="F11">
        <v>0.78</v>
      </c>
      <c r="G11">
        <v>0.55000000000000004</v>
      </c>
      <c r="H11" s="3">
        <f t="shared" si="0"/>
        <v>0.88461538461538447</v>
      </c>
    </row>
    <row r="12" spans="1:29" ht="32" x14ac:dyDescent="0.2">
      <c r="A12" s="4" t="s">
        <v>61</v>
      </c>
      <c r="B12" s="7" t="s">
        <v>52</v>
      </c>
      <c r="C12" s="7" t="s">
        <v>76</v>
      </c>
      <c r="D12" s="3">
        <v>0.24</v>
      </c>
      <c r="E12">
        <v>0.47</v>
      </c>
      <c r="F12">
        <v>0.55000000000000004</v>
      </c>
      <c r="G12">
        <v>0.51</v>
      </c>
      <c r="H12" s="3">
        <f t="shared" si="0"/>
        <v>0.85454545454545439</v>
      </c>
    </row>
    <row r="13" spans="1:29" ht="16" x14ac:dyDescent="0.2">
      <c r="A13" s="4" t="s">
        <v>4</v>
      </c>
      <c r="B13" s="7" t="s">
        <v>57</v>
      </c>
      <c r="C13" s="7" t="s">
        <v>77</v>
      </c>
      <c r="D13" s="3">
        <v>1.7499999999999998E-2</v>
      </c>
      <c r="E13">
        <v>0.28000000000000003</v>
      </c>
      <c r="F13">
        <v>0.65</v>
      </c>
      <c r="G13">
        <v>7.0000000000000007E-2</v>
      </c>
      <c r="H13" s="3">
        <f t="shared" si="0"/>
        <v>0.43076923076923079</v>
      </c>
    </row>
    <row r="14" spans="1:29" ht="16" x14ac:dyDescent="0.2">
      <c r="A14" s="4" t="s">
        <v>5</v>
      </c>
      <c r="B14" s="7" t="s">
        <v>52</v>
      </c>
      <c r="C14" s="7"/>
      <c r="D14" s="3">
        <v>4.2500000000000003E-2</v>
      </c>
      <c r="E14">
        <v>0.52</v>
      </c>
      <c r="F14">
        <v>0.64</v>
      </c>
      <c r="G14">
        <v>0.08</v>
      </c>
      <c r="H14" s="3">
        <f t="shared" si="0"/>
        <v>0.8125</v>
      </c>
    </row>
    <row r="15" spans="1:29" ht="32" x14ac:dyDescent="0.2">
      <c r="A15" s="4" t="s">
        <v>62</v>
      </c>
      <c r="B15" s="7" t="s">
        <v>44</v>
      </c>
      <c r="C15" s="7" t="s">
        <v>76</v>
      </c>
      <c r="D15" s="3">
        <v>3.4000000000000002E-2</v>
      </c>
      <c r="E15">
        <v>0.46</v>
      </c>
      <c r="F15">
        <v>0.8</v>
      </c>
      <c r="G15">
        <v>7.0000000000000007E-2</v>
      </c>
      <c r="H15" s="3">
        <f t="shared" si="0"/>
        <v>0.57499999999999996</v>
      </c>
    </row>
    <row r="16" spans="1:29" ht="16" x14ac:dyDescent="0.2">
      <c r="A16" s="4" t="s">
        <v>7</v>
      </c>
      <c r="B16" s="7" t="s">
        <v>45</v>
      </c>
      <c r="C16" s="7" t="s">
        <v>75</v>
      </c>
      <c r="D16" s="3">
        <v>0.20849999999999999</v>
      </c>
      <c r="E16">
        <v>0.77</v>
      </c>
      <c r="F16">
        <v>0.84</v>
      </c>
      <c r="G16">
        <v>0.27</v>
      </c>
      <c r="H16" s="3">
        <f t="shared" si="0"/>
        <v>0.91666666666666674</v>
      </c>
    </row>
    <row r="17" spans="1:8" ht="32" x14ac:dyDescent="0.2">
      <c r="A17" s="4" t="s">
        <v>63</v>
      </c>
      <c r="B17" s="7" t="s">
        <v>44</v>
      </c>
      <c r="C17" s="7" t="s">
        <v>77</v>
      </c>
      <c r="D17" s="3">
        <v>0.2762</v>
      </c>
      <c r="E17">
        <v>0.46</v>
      </c>
      <c r="F17">
        <v>0.63</v>
      </c>
      <c r="G17">
        <v>0.6</v>
      </c>
      <c r="H17" s="3">
        <f t="shared" si="0"/>
        <v>0.73015873015873023</v>
      </c>
    </row>
    <row r="18" spans="1:8" ht="17" x14ac:dyDescent="0.2">
      <c r="A18" s="4" t="s">
        <v>70</v>
      </c>
      <c r="B18" s="7" t="s">
        <v>53</v>
      </c>
      <c r="C18" s="7" t="s">
        <v>77</v>
      </c>
      <c r="D18" s="3">
        <v>0.25750000000000001</v>
      </c>
      <c r="E18">
        <v>0.59</v>
      </c>
      <c r="F18">
        <v>0.95</v>
      </c>
      <c r="G18">
        <v>0.43</v>
      </c>
      <c r="H18" s="3">
        <f t="shared" si="0"/>
        <v>0.62105263157894741</v>
      </c>
    </row>
    <row r="19" spans="1:8" ht="32" x14ac:dyDescent="0.2">
      <c r="A19" s="4" t="s">
        <v>10</v>
      </c>
      <c r="B19" s="7" t="s">
        <v>54</v>
      </c>
      <c r="C19" s="7" t="s">
        <v>77</v>
      </c>
      <c r="D19" s="3">
        <v>0.32250000000000001</v>
      </c>
      <c r="E19">
        <v>0.41</v>
      </c>
      <c r="F19">
        <v>0.52</v>
      </c>
      <c r="G19">
        <v>0.8</v>
      </c>
      <c r="H19" s="3">
        <f t="shared" si="0"/>
        <v>0.78846153846153844</v>
      </c>
    </row>
    <row r="20" spans="1:8" ht="48" x14ac:dyDescent="0.2">
      <c r="A20" s="4" t="s">
        <v>71</v>
      </c>
      <c r="B20" s="7" t="s">
        <v>48</v>
      </c>
      <c r="C20" s="7" t="s">
        <v>77</v>
      </c>
      <c r="D20" s="3">
        <v>0.10324999999999999</v>
      </c>
      <c r="E20">
        <v>0.69</v>
      </c>
      <c r="F20">
        <v>1.02</v>
      </c>
      <c r="G20">
        <v>0.15</v>
      </c>
      <c r="H20" s="3">
        <f t="shared" si="0"/>
        <v>0.67647058823529405</v>
      </c>
    </row>
    <row r="21" spans="1:8" ht="32" x14ac:dyDescent="0.2">
      <c r="A21" s="4" t="s">
        <v>64</v>
      </c>
      <c r="B21" s="7" t="s">
        <v>55</v>
      </c>
      <c r="C21" s="7" t="s">
        <v>77</v>
      </c>
      <c r="D21" s="3">
        <v>2.6000000000000002E-2</v>
      </c>
      <c r="E21">
        <v>0.09</v>
      </c>
      <c r="F21">
        <v>0.34</v>
      </c>
      <c r="G21">
        <v>0.28999999999999998</v>
      </c>
      <c r="H21" s="3">
        <f t="shared" si="0"/>
        <v>0.26470588235294112</v>
      </c>
    </row>
    <row r="22" spans="1:8" ht="48" x14ac:dyDescent="0.2">
      <c r="A22" s="4" t="s">
        <v>72</v>
      </c>
      <c r="B22" s="7" t="s">
        <v>56</v>
      </c>
      <c r="C22" s="7" t="s">
        <v>78</v>
      </c>
      <c r="D22" s="3">
        <v>0.24942857142857142</v>
      </c>
      <c r="E22">
        <v>0.32</v>
      </c>
      <c r="F22">
        <v>0.73</v>
      </c>
      <c r="G22">
        <v>0.79</v>
      </c>
      <c r="H22" s="3">
        <f t="shared" si="0"/>
        <v>0.43835616438356168</v>
      </c>
    </row>
    <row r="23" spans="1:8" ht="32" x14ac:dyDescent="0.2">
      <c r="A23" s="4" t="s">
        <v>65</v>
      </c>
      <c r="B23" s="7" t="s">
        <v>52</v>
      </c>
      <c r="C23" s="7" t="s">
        <v>76</v>
      </c>
      <c r="D23" s="3">
        <v>1.125E-2</v>
      </c>
      <c r="E23">
        <v>0.56000000000000005</v>
      </c>
      <c r="F23">
        <v>0.64</v>
      </c>
      <c r="G23">
        <v>0.02</v>
      </c>
      <c r="H23" s="3">
        <f t="shared" si="0"/>
        <v>0.87500000000000011</v>
      </c>
    </row>
    <row r="24" spans="1:8" x14ac:dyDescent="0.2">
      <c r="D24" s="3"/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"/>
  <sheetViews>
    <sheetView workbookViewId="0">
      <selection activeCell="AA2" sqref="AA2:AA6"/>
    </sheetView>
  </sheetViews>
  <sheetFormatPr baseColWidth="10" defaultColWidth="8.83203125" defaultRowHeight="15" x14ac:dyDescent="0.2"/>
  <cols>
    <col min="1" max="1" width="22.1640625" bestFit="1" customWidth="1"/>
    <col min="12" max="12" width="10.5" bestFit="1" customWidth="1"/>
  </cols>
  <sheetData>
    <row r="1" spans="1:27" x14ac:dyDescent="0.2">
      <c r="B1" s="5" t="s">
        <v>0</v>
      </c>
      <c r="C1" s="5" t="s">
        <v>1</v>
      </c>
      <c r="D1" s="5" t="s">
        <v>2</v>
      </c>
      <c r="E1" s="5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5" t="s">
        <v>23</v>
      </c>
      <c r="M1" s="5" t="s">
        <v>24</v>
      </c>
      <c r="N1" s="5" t="s">
        <v>25</v>
      </c>
      <c r="O1" s="5" t="s">
        <v>26</v>
      </c>
      <c r="P1" s="5" t="s">
        <v>3</v>
      </c>
      <c r="Q1" s="5" t="s">
        <v>4</v>
      </c>
      <c r="R1" s="5" t="s">
        <v>5</v>
      </c>
      <c r="S1" s="5" t="s">
        <v>6</v>
      </c>
      <c r="T1" s="5" t="s">
        <v>7</v>
      </c>
      <c r="U1" s="5" t="s">
        <v>8</v>
      </c>
      <c r="V1" s="5" t="s">
        <v>9</v>
      </c>
      <c r="W1" s="5" t="s">
        <v>10</v>
      </c>
      <c r="X1" s="5" t="s">
        <v>11</v>
      </c>
      <c r="Y1" s="5" t="s">
        <v>12</v>
      </c>
      <c r="Z1" s="5" t="s">
        <v>13</v>
      </c>
      <c r="AA1" s="5" t="s">
        <v>14</v>
      </c>
    </row>
    <row r="2" spans="1:27" x14ac:dyDescent="0.2">
      <c r="A2" s="4" t="s">
        <v>34</v>
      </c>
      <c r="B2" s="3">
        <v>1</v>
      </c>
      <c r="C2" s="3">
        <v>0.22400000000000003</v>
      </c>
      <c r="D2" s="3">
        <v>0.35</v>
      </c>
      <c r="E2" s="3">
        <v>2.5000000000000001E-2</v>
      </c>
      <c r="F2" s="3">
        <v>8.7500000000000008E-2</v>
      </c>
      <c r="G2" s="3">
        <v>5.7500000000000002E-2</v>
      </c>
      <c r="H2" s="3">
        <v>0.33250000000000002</v>
      </c>
      <c r="I2" s="3">
        <v>0.10500000000000001</v>
      </c>
      <c r="J2" s="3">
        <v>7.2500000000000009E-2</v>
      </c>
      <c r="K2" s="3">
        <v>5.5E-2</v>
      </c>
      <c r="L2" s="3">
        <v>1.0999999999999999E-2</v>
      </c>
      <c r="M2" s="3">
        <v>0.02</v>
      </c>
      <c r="N2" s="3">
        <v>0.12125000000000001</v>
      </c>
      <c r="O2" s="3">
        <v>0.38</v>
      </c>
      <c r="P2" s="3">
        <v>0.24</v>
      </c>
      <c r="Q2" s="3">
        <v>1.7499999999999998E-2</v>
      </c>
      <c r="R2" s="3">
        <v>4.2500000000000003E-2</v>
      </c>
      <c r="S2" s="3">
        <v>3.4000000000000002E-2</v>
      </c>
      <c r="T2" s="3">
        <v>0.20849999999999999</v>
      </c>
      <c r="U2" s="3">
        <v>0.2762</v>
      </c>
      <c r="V2" s="3">
        <v>0.25750000000000001</v>
      </c>
      <c r="W2" s="3">
        <v>0.32250000000000001</v>
      </c>
      <c r="X2" s="3">
        <v>0.10324999999999999</v>
      </c>
      <c r="Y2" s="3">
        <v>2.6000000000000002E-2</v>
      </c>
      <c r="Z2" s="3">
        <v>0.24942857142857142</v>
      </c>
      <c r="AA2" s="3">
        <v>1.125E-2</v>
      </c>
    </row>
    <row r="3" spans="1:27" x14ac:dyDescent="0.2">
      <c r="A3" s="4" t="s">
        <v>35</v>
      </c>
      <c r="B3" s="3">
        <v>1</v>
      </c>
      <c r="C3" s="3"/>
      <c r="D3" s="3"/>
      <c r="E3" s="3">
        <v>5.7999999999999996E-2</v>
      </c>
      <c r="F3" s="3">
        <v>0.5033333333333333</v>
      </c>
      <c r="G3" s="3">
        <v>0.52799999999999991</v>
      </c>
      <c r="H3" s="3">
        <v>0.45999999999999996</v>
      </c>
      <c r="I3" s="3">
        <v>0.42</v>
      </c>
      <c r="J3" s="3">
        <v>0.33499999999999996</v>
      </c>
      <c r="K3" s="3">
        <v>0.55600000000000005</v>
      </c>
      <c r="L3" s="3">
        <v>0.11749999999999999</v>
      </c>
      <c r="M3" s="3">
        <v>0.17099999999999999</v>
      </c>
      <c r="N3" s="3">
        <v>0.27</v>
      </c>
      <c r="O3" s="3">
        <v>0.69399999999999995</v>
      </c>
      <c r="P3" s="3">
        <v>0.46999999999999992</v>
      </c>
      <c r="Q3" s="3">
        <v>0.27714285714285714</v>
      </c>
      <c r="R3" s="3">
        <v>0.51857142857142857</v>
      </c>
      <c r="S3" s="3">
        <v>0.46200000000000002</v>
      </c>
      <c r="T3" s="3">
        <v>0.77166666666666661</v>
      </c>
      <c r="U3" s="3">
        <v>0.45750000000000002</v>
      </c>
      <c r="V3" s="3">
        <v>0.59285714285714286</v>
      </c>
      <c r="W3" s="3">
        <v>0.40500000000000003</v>
      </c>
      <c r="X3" s="3">
        <v>0.69166666666666676</v>
      </c>
      <c r="Y3" s="3">
        <v>9.0333333333333335E-2</v>
      </c>
      <c r="Z3" s="3">
        <v>0.31499999999999995</v>
      </c>
      <c r="AA3" s="3">
        <v>0.5614285714285715</v>
      </c>
    </row>
    <row r="4" spans="1:27" x14ac:dyDescent="0.2">
      <c r="A4" s="4" t="s">
        <v>36</v>
      </c>
      <c r="B4" s="3">
        <v>1</v>
      </c>
      <c r="C4" s="3"/>
      <c r="D4" s="3"/>
      <c r="E4" s="3">
        <v>9.8000000000000004E-2</v>
      </c>
      <c r="F4" s="3">
        <v>0.7957142857142856</v>
      </c>
      <c r="G4" s="3">
        <v>0.58285714285714285</v>
      </c>
      <c r="H4" s="3">
        <v>0.42</v>
      </c>
      <c r="I4" s="3">
        <v>0.64500000000000002</v>
      </c>
      <c r="J4" s="3">
        <v>0.86166666666666669</v>
      </c>
      <c r="K4" s="3"/>
      <c r="L4" s="3"/>
      <c r="M4" s="3">
        <v>0.30428571428571433</v>
      </c>
      <c r="N4" s="3">
        <v>0.67499999999999993</v>
      </c>
      <c r="O4" s="3">
        <v>0.78200000000000003</v>
      </c>
      <c r="P4" s="3">
        <v>0.54999999999999993</v>
      </c>
      <c r="Q4" s="3">
        <v>0.65111111111111108</v>
      </c>
      <c r="R4" s="3">
        <v>0.64124999999999999</v>
      </c>
      <c r="S4" s="3">
        <v>0.79666666666666652</v>
      </c>
      <c r="T4" s="3">
        <v>0.83624999999999994</v>
      </c>
      <c r="U4" s="3">
        <v>0.63249999999999995</v>
      </c>
      <c r="V4" s="3">
        <v>0.9537500000000001</v>
      </c>
      <c r="W4" s="3">
        <v>0.52</v>
      </c>
      <c r="X4" s="3">
        <v>1.0174999999999998</v>
      </c>
      <c r="Y4" s="3">
        <v>0.34</v>
      </c>
      <c r="Z4" s="3">
        <v>0.72857142857142854</v>
      </c>
      <c r="AA4" s="3">
        <v>0.63637499999999991</v>
      </c>
    </row>
    <row r="5" spans="1:27" x14ac:dyDescent="0.2">
      <c r="A5" s="4" t="s">
        <v>37</v>
      </c>
      <c r="B5" s="3">
        <f>B2/B3</f>
        <v>1</v>
      </c>
      <c r="C5" s="3"/>
      <c r="D5" s="3"/>
      <c r="E5" s="3">
        <f t="shared" ref="E5:AA5" si="0">E2/E3</f>
        <v>0.43103448275862072</v>
      </c>
      <c r="F5" s="3">
        <f t="shared" si="0"/>
        <v>0.17384105960264903</v>
      </c>
      <c r="G5" s="3">
        <f t="shared" si="0"/>
        <v>0.10890151515151518</v>
      </c>
      <c r="H5" s="3">
        <f t="shared" si="0"/>
        <v>0.72282608695652184</v>
      </c>
      <c r="I5" s="3">
        <f t="shared" si="0"/>
        <v>0.25000000000000006</v>
      </c>
      <c r="J5" s="3">
        <f t="shared" si="0"/>
        <v>0.21641791044776124</v>
      </c>
      <c r="K5" s="3">
        <f t="shared" si="0"/>
        <v>9.8920863309352514E-2</v>
      </c>
      <c r="L5" s="3">
        <f t="shared" si="0"/>
        <v>9.3617021276595741E-2</v>
      </c>
      <c r="M5" s="3">
        <f t="shared" si="0"/>
        <v>0.11695906432748539</v>
      </c>
      <c r="N5" s="3">
        <f t="shared" si="0"/>
        <v>0.44907407407407407</v>
      </c>
      <c r="O5" s="3">
        <f t="shared" si="0"/>
        <v>0.54755043227665712</v>
      </c>
      <c r="P5" s="3">
        <f t="shared" si="0"/>
        <v>0.5106382978723405</v>
      </c>
      <c r="Q5" s="3">
        <f t="shared" si="0"/>
        <v>6.3144329896907214E-2</v>
      </c>
      <c r="R5" s="3">
        <f t="shared" si="0"/>
        <v>8.1955922865013783E-2</v>
      </c>
      <c r="S5" s="3">
        <f t="shared" si="0"/>
        <v>7.3593073593073599E-2</v>
      </c>
      <c r="T5" s="3">
        <f t="shared" si="0"/>
        <v>0.27019438444924404</v>
      </c>
      <c r="U5" s="3">
        <f t="shared" si="0"/>
        <v>0.60371584699453551</v>
      </c>
      <c r="V5" s="3">
        <f t="shared" si="0"/>
        <v>0.43433734939759039</v>
      </c>
      <c r="W5" s="3">
        <f t="shared" si="0"/>
        <v>0.79629629629629628</v>
      </c>
      <c r="X5" s="3">
        <f t="shared" si="0"/>
        <v>0.1492771084337349</v>
      </c>
      <c r="Y5" s="3">
        <f t="shared" si="0"/>
        <v>0.28782287822878233</v>
      </c>
      <c r="Z5" s="3">
        <f t="shared" si="0"/>
        <v>0.79183673469387761</v>
      </c>
      <c r="AA5" s="3">
        <f t="shared" si="0"/>
        <v>2.0038167938931293E-2</v>
      </c>
    </row>
    <row r="6" spans="1:27" x14ac:dyDescent="0.2">
      <c r="A6" s="4" t="s">
        <v>38</v>
      </c>
      <c r="B6" s="3">
        <f>B4/B3</f>
        <v>1</v>
      </c>
      <c r="C6" s="3"/>
      <c r="D6" s="3"/>
      <c r="E6" s="3">
        <f t="shared" ref="E6:AA6" si="1">E4/E3</f>
        <v>1.6896551724137934</v>
      </c>
      <c r="F6" s="3">
        <f t="shared" si="1"/>
        <v>1.5808893093661305</v>
      </c>
      <c r="G6" s="3">
        <f t="shared" si="1"/>
        <v>1.1038961038961042</v>
      </c>
      <c r="H6" s="3">
        <f t="shared" si="1"/>
        <v>0.91304347826086962</v>
      </c>
      <c r="I6" s="3">
        <f t="shared" si="1"/>
        <v>1.5357142857142858</v>
      </c>
      <c r="J6" s="3">
        <f t="shared" si="1"/>
        <v>2.5721393034825875</v>
      </c>
      <c r="K6" s="3"/>
      <c r="L6" s="3"/>
      <c r="M6" s="3">
        <f t="shared" si="1"/>
        <v>1.7794486215538852</v>
      </c>
      <c r="N6" s="3">
        <f t="shared" si="1"/>
        <v>2.4999999999999996</v>
      </c>
      <c r="O6" s="3">
        <f t="shared" si="1"/>
        <v>1.1268011527377524</v>
      </c>
      <c r="P6" s="3">
        <f t="shared" si="1"/>
        <v>1.1702127659574468</v>
      </c>
      <c r="Q6" s="3">
        <f t="shared" si="1"/>
        <v>2.3493699885452464</v>
      </c>
      <c r="R6" s="3">
        <f t="shared" si="1"/>
        <v>1.2365702479338843</v>
      </c>
      <c r="S6" s="3">
        <f t="shared" si="1"/>
        <v>1.7243867243867239</v>
      </c>
      <c r="T6" s="3">
        <f t="shared" si="1"/>
        <v>1.0836933045356372</v>
      </c>
      <c r="U6" s="3">
        <f t="shared" si="1"/>
        <v>1.3825136612021856</v>
      </c>
      <c r="V6" s="3">
        <f t="shared" si="1"/>
        <v>1.6087349397590363</v>
      </c>
      <c r="W6" s="3">
        <f t="shared" si="1"/>
        <v>1.2839506172839505</v>
      </c>
      <c r="X6" s="3">
        <f t="shared" si="1"/>
        <v>1.4710843373493971</v>
      </c>
      <c r="Y6" s="3">
        <f t="shared" si="1"/>
        <v>3.7638376383763839</v>
      </c>
      <c r="Z6" s="3">
        <f t="shared" si="1"/>
        <v>2.3129251700680276</v>
      </c>
      <c r="AA6" s="3">
        <f t="shared" si="1"/>
        <v>1.1334923664122134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4"/>
  <sheetViews>
    <sheetView workbookViewId="0">
      <selection activeCell="F29" sqref="F29"/>
    </sheetView>
  </sheetViews>
  <sheetFormatPr baseColWidth="10" defaultColWidth="8.83203125" defaultRowHeight="15" x14ac:dyDescent="0.2"/>
  <sheetData>
    <row r="1" spans="1:27" x14ac:dyDescent="0.2">
      <c r="B1" s="2" t="s">
        <v>0</v>
      </c>
      <c r="C1" s="2" t="s">
        <v>1</v>
      </c>
      <c r="D1" s="2" t="s">
        <v>2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10</v>
      </c>
      <c r="X1" s="2" t="s">
        <v>11</v>
      </c>
      <c r="Y1" s="2" t="s">
        <v>12</v>
      </c>
      <c r="Z1" s="2" t="s">
        <v>13</v>
      </c>
      <c r="AA1" s="2" t="s">
        <v>14</v>
      </c>
    </row>
    <row r="2" spans="1:27" x14ac:dyDescent="0.2">
      <c r="B2" s="1">
        <v>1</v>
      </c>
      <c r="C2" s="1">
        <v>0.17</v>
      </c>
      <c r="D2" s="1">
        <v>0.34</v>
      </c>
      <c r="E2" s="1">
        <v>0.01</v>
      </c>
      <c r="F2" s="1">
        <v>0.01</v>
      </c>
      <c r="G2" s="1">
        <v>0.05</v>
      </c>
      <c r="H2" s="1">
        <v>0.28000000000000003</v>
      </c>
      <c r="I2" s="1">
        <v>0.04</v>
      </c>
      <c r="J2" s="1">
        <v>0.02</v>
      </c>
      <c r="K2" s="1">
        <v>0.02</v>
      </c>
      <c r="L2" s="1">
        <v>0.01</v>
      </c>
      <c r="M2" s="1">
        <v>0.01</v>
      </c>
      <c r="N2" s="1">
        <v>0.23</v>
      </c>
      <c r="O2" s="1">
        <v>0.35</v>
      </c>
      <c r="P2" s="1">
        <v>0.25</v>
      </c>
      <c r="Q2" s="1">
        <v>0.03</v>
      </c>
      <c r="R2" s="1">
        <v>3.5999999999999997E-2</v>
      </c>
      <c r="S2" s="1">
        <v>2.5999999999999999E-2</v>
      </c>
      <c r="T2" s="1">
        <v>4.3999999999999997E-2</v>
      </c>
      <c r="U2" s="1">
        <v>7.0999999999999994E-2</v>
      </c>
      <c r="V2" s="1">
        <v>0.27</v>
      </c>
      <c r="W2" s="1">
        <v>0.25</v>
      </c>
      <c r="X2" s="1">
        <v>5.8999999999999997E-2</v>
      </c>
      <c r="Y2" s="1">
        <v>0.01</v>
      </c>
      <c r="Z2" s="1">
        <v>0.78600000000000003</v>
      </c>
      <c r="AA2" s="1">
        <v>0.01</v>
      </c>
    </row>
    <row r="3" spans="1:27" x14ac:dyDescent="0.2">
      <c r="B3" s="1">
        <v>1</v>
      </c>
      <c r="C3" s="1">
        <v>0.21</v>
      </c>
      <c r="D3" s="1">
        <v>0.28999999999999998</v>
      </c>
      <c r="E3" s="1">
        <v>0.01</v>
      </c>
      <c r="F3" s="1">
        <v>0.23</v>
      </c>
      <c r="G3" s="1">
        <v>0.06</v>
      </c>
      <c r="H3" s="1">
        <v>0.41</v>
      </c>
      <c r="I3" s="1">
        <v>0.04</v>
      </c>
      <c r="J3" s="1">
        <v>0.17</v>
      </c>
      <c r="K3" s="1">
        <v>0.03</v>
      </c>
      <c r="L3" s="1">
        <v>2E-3</v>
      </c>
      <c r="M3" s="1">
        <v>0.02</v>
      </c>
      <c r="N3" s="1">
        <v>0.18</v>
      </c>
      <c r="O3" s="1">
        <v>0.41</v>
      </c>
      <c r="P3" s="1">
        <v>0.21</v>
      </c>
      <c r="Q3" s="1">
        <v>0.01</v>
      </c>
      <c r="R3" s="1">
        <v>0.05</v>
      </c>
      <c r="S3" s="1">
        <v>0.01</v>
      </c>
      <c r="T3" s="1">
        <v>0.27</v>
      </c>
      <c r="U3" s="1">
        <v>0.27</v>
      </c>
      <c r="V3" s="1">
        <v>0.35</v>
      </c>
      <c r="W3" s="1">
        <v>0.34</v>
      </c>
      <c r="X3" s="1">
        <v>0.104</v>
      </c>
      <c r="Y3" s="1">
        <v>0.05</v>
      </c>
      <c r="Z3" s="1">
        <v>0.04</v>
      </c>
      <c r="AA3" s="1">
        <v>5.0000000000000001E-3</v>
      </c>
    </row>
    <row r="4" spans="1:27" x14ac:dyDescent="0.2">
      <c r="B4" s="1">
        <v>1</v>
      </c>
      <c r="C4" s="1">
        <v>0.25</v>
      </c>
      <c r="D4" s="1">
        <v>0.36</v>
      </c>
      <c r="E4" s="1">
        <v>0.03</v>
      </c>
      <c r="F4" s="1">
        <v>7.0000000000000007E-2</v>
      </c>
      <c r="G4" s="1">
        <v>0.05</v>
      </c>
      <c r="H4" s="1">
        <v>0.35</v>
      </c>
      <c r="I4" s="1">
        <v>0.31</v>
      </c>
      <c r="J4" s="1">
        <v>0.01</v>
      </c>
      <c r="K4" s="1">
        <v>0.02</v>
      </c>
      <c r="L4" s="1">
        <v>0.03</v>
      </c>
      <c r="M4" s="1">
        <v>0.04</v>
      </c>
      <c r="N4" s="1">
        <v>3.5000000000000003E-2</v>
      </c>
      <c r="O4" s="1">
        <v>0.26</v>
      </c>
      <c r="P4" s="1">
        <v>0.31</v>
      </c>
      <c r="Q4" s="1">
        <v>0.02</v>
      </c>
      <c r="R4" s="1">
        <v>7.0000000000000007E-2</v>
      </c>
      <c r="S4" s="1">
        <v>0.09</v>
      </c>
      <c r="T4" s="1">
        <v>0.31</v>
      </c>
      <c r="U4" s="1">
        <v>0.24</v>
      </c>
      <c r="V4" s="1">
        <v>0.15</v>
      </c>
      <c r="W4" s="1">
        <v>0.39</v>
      </c>
      <c r="X4" s="1">
        <v>0.04</v>
      </c>
      <c r="Y4" s="1">
        <v>0.03</v>
      </c>
      <c r="Z4" s="1">
        <v>0.21</v>
      </c>
      <c r="AA4" s="1">
        <v>0.01</v>
      </c>
    </row>
    <row r="5" spans="1:27" x14ac:dyDescent="0.2">
      <c r="B5" s="1">
        <v>1</v>
      </c>
      <c r="C5" s="1">
        <v>0.18</v>
      </c>
      <c r="D5" s="1">
        <v>0.41</v>
      </c>
      <c r="E5" s="1">
        <v>0.05</v>
      </c>
      <c r="F5" s="1">
        <v>0.04</v>
      </c>
      <c r="G5" s="1">
        <v>7.0000000000000007E-2</v>
      </c>
      <c r="H5" s="1">
        <v>0.28999999999999998</v>
      </c>
      <c r="I5" s="1">
        <v>0.03</v>
      </c>
      <c r="J5" s="1">
        <v>0.09</v>
      </c>
      <c r="K5" s="1">
        <v>0.15</v>
      </c>
      <c r="L5" s="1">
        <v>2E-3</v>
      </c>
      <c r="M5" s="1">
        <v>0.01</v>
      </c>
      <c r="N5" s="1">
        <v>0.04</v>
      </c>
      <c r="O5" s="1">
        <v>0.5</v>
      </c>
      <c r="P5" s="1">
        <v>0.19</v>
      </c>
      <c r="Q5" s="1">
        <v>0.01</v>
      </c>
      <c r="R5" s="1">
        <v>1.4E-2</v>
      </c>
      <c r="S5" s="1">
        <v>0.01</v>
      </c>
      <c r="T5" s="1">
        <v>0.21</v>
      </c>
      <c r="U5" s="1">
        <v>0.51</v>
      </c>
      <c r="V5" s="1">
        <v>0.26</v>
      </c>
      <c r="W5" s="1">
        <v>0.31</v>
      </c>
      <c r="X5" s="1">
        <v>0.21</v>
      </c>
      <c r="Y5" s="1">
        <v>0.01</v>
      </c>
      <c r="Z5" s="1">
        <v>0.04</v>
      </c>
      <c r="AA5" s="1">
        <v>0.02</v>
      </c>
    </row>
    <row r="6" spans="1:27" x14ac:dyDescent="0.2">
      <c r="B6" s="1">
        <v>1</v>
      </c>
      <c r="C6" s="1">
        <v>0.31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>
        <v>0.28999999999999998</v>
      </c>
      <c r="V6" s="1"/>
      <c r="W6" s="1"/>
      <c r="X6" s="1"/>
      <c r="Y6" s="1">
        <v>0.03</v>
      </c>
      <c r="Z6" s="1">
        <v>0.25</v>
      </c>
      <c r="AA6" s="1"/>
    </row>
    <row r="7" spans="1:27" x14ac:dyDescent="0.2">
      <c r="B7" s="1">
        <v>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>
        <v>0.19</v>
      </c>
      <c r="AA7" s="1"/>
    </row>
    <row r="8" spans="1:27" x14ac:dyDescent="0.2">
      <c r="B8" s="1">
        <v>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>
        <v>0.23</v>
      </c>
      <c r="AA8" s="1"/>
    </row>
    <row r="10" spans="1:27" x14ac:dyDescent="0.2">
      <c r="A10" t="s">
        <v>15</v>
      </c>
      <c r="B10">
        <f>AVERAGE(B2:B8)</f>
        <v>1</v>
      </c>
      <c r="C10">
        <f>AVERAGE(C2:C6)</f>
        <v>0.22400000000000003</v>
      </c>
      <c r="D10">
        <f t="shared" ref="D10:O10" si="0">AVERAGE(D2:D5)</f>
        <v>0.35</v>
      </c>
      <c r="E10">
        <f t="shared" si="0"/>
        <v>2.5000000000000001E-2</v>
      </c>
      <c r="F10">
        <f t="shared" si="0"/>
        <v>8.7500000000000008E-2</v>
      </c>
      <c r="G10">
        <f t="shared" si="0"/>
        <v>5.7500000000000002E-2</v>
      </c>
      <c r="H10">
        <f t="shared" si="0"/>
        <v>0.33250000000000002</v>
      </c>
      <c r="I10">
        <f t="shared" si="0"/>
        <v>0.10500000000000001</v>
      </c>
      <c r="J10">
        <f t="shared" si="0"/>
        <v>7.2500000000000009E-2</v>
      </c>
      <c r="K10">
        <f t="shared" si="0"/>
        <v>5.5E-2</v>
      </c>
      <c r="L10">
        <f t="shared" si="0"/>
        <v>1.0999999999999999E-2</v>
      </c>
      <c r="M10">
        <f t="shared" si="0"/>
        <v>0.02</v>
      </c>
      <c r="N10">
        <f t="shared" si="0"/>
        <v>0.12125000000000001</v>
      </c>
      <c r="O10">
        <f t="shared" si="0"/>
        <v>0.38</v>
      </c>
      <c r="P10">
        <f t="shared" ref="P10:T10" si="1">AVERAGE(P2:P5)</f>
        <v>0.24</v>
      </c>
      <c r="Q10">
        <f t="shared" si="1"/>
        <v>1.7499999999999998E-2</v>
      </c>
      <c r="R10">
        <f t="shared" si="1"/>
        <v>4.2500000000000003E-2</v>
      </c>
      <c r="S10">
        <f t="shared" si="1"/>
        <v>3.4000000000000002E-2</v>
      </c>
      <c r="T10">
        <f t="shared" si="1"/>
        <v>0.20849999999999999</v>
      </c>
      <c r="U10">
        <f>AVERAGE(U2:U6)</f>
        <v>0.2762</v>
      </c>
      <c r="V10">
        <f>AVERAGE(V2:V5)</f>
        <v>0.25750000000000001</v>
      </c>
      <c r="W10">
        <f>AVERAGE(W2:W5)</f>
        <v>0.32250000000000001</v>
      </c>
      <c r="X10">
        <f>AVERAGE(X2:X5)</f>
        <v>0.10324999999999999</v>
      </c>
      <c r="Y10">
        <f>AVERAGE(Y2:Y6)</f>
        <v>2.6000000000000002E-2</v>
      </c>
      <c r="Z10">
        <f>AVERAGE(Z2:Z8)</f>
        <v>0.24942857142857142</v>
      </c>
      <c r="AA10">
        <f>AVERAGE(AA2:AA5)</f>
        <v>1.125E-2</v>
      </c>
    </row>
    <row r="18" spans="1:2" x14ac:dyDescent="0.2">
      <c r="A18" t="s">
        <v>27</v>
      </c>
    </row>
    <row r="19" spans="1:2" x14ac:dyDescent="0.2">
      <c r="B19" t="s">
        <v>28</v>
      </c>
    </row>
    <row r="20" spans="1:2" x14ac:dyDescent="0.2">
      <c r="B20" t="s">
        <v>29</v>
      </c>
    </row>
    <row r="21" spans="1:2" x14ac:dyDescent="0.2">
      <c r="B21" t="s">
        <v>30</v>
      </c>
    </row>
    <row r="22" spans="1:2" x14ac:dyDescent="0.2">
      <c r="B22" t="s">
        <v>31</v>
      </c>
    </row>
    <row r="23" spans="1:2" x14ac:dyDescent="0.2">
      <c r="B23" t="s">
        <v>32</v>
      </c>
    </row>
    <row r="24" spans="1:2" x14ac:dyDescent="0.2">
      <c r="B24" t="s">
        <v>33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4"/>
  <sheetViews>
    <sheetView workbookViewId="0">
      <selection activeCell="D14" sqref="D14"/>
    </sheetView>
  </sheetViews>
  <sheetFormatPr baseColWidth="10" defaultColWidth="8.83203125" defaultRowHeight="15" x14ac:dyDescent="0.2"/>
  <sheetData>
    <row r="1" spans="1:25" x14ac:dyDescent="0.2">
      <c r="B1" s="2" t="s">
        <v>0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2" t="s">
        <v>26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  <c r="Y1" s="2" t="s">
        <v>14</v>
      </c>
    </row>
    <row r="2" spans="1:25" x14ac:dyDescent="0.2">
      <c r="B2" s="1">
        <v>1</v>
      </c>
      <c r="C2" s="1">
        <v>0.01</v>
      </c>
      <c r="D2" s="1">
        <v>0.34</v>
      </c>
      <c r="E2" s="1">
        <v>0.22</v>
      </c>
      <c r="F2" s="1">
        <v>0.41</v>
      </c>
      <c r="G2" s="1">
        <v>0.42</v>
      </c>
      <c r="H2" s="1">
        <v>0.21</v>
      </c>
      <c r="I2" s="1">
        <v>0.56000000000000005</v>
      </c>
      <c r="J2" s="1">
        <v>0.08</v>
      </c>
      <c r="K2" s="1">
        <v>0.21</v>
      </c>
      <c r="L2" s="1">
        <v>0.35</v>
      </c>
      <c r="M2" s="1">
        <v>0.65</v>
      </c>
      <c r="N2" s="1">
        <v>0.36</v>
      </c>
      <c r="O2" s="1">
        <v>0.05</v>
      </c>
      <c r="P2" s="1">
        <v>0.25</v>
      </c>
      <c r="Q2" s="1">
        <v>0.34</v>
      </c>
      <c r="R2" s="1">
        <v>0.78</v>
      </c>
      <c r="S2" s="1">
        <v>0.22</v>
      </c>
      <c r="T2" s="1">
        <v>0.35</v>
      </c>
      <c r="U2" s="1">
        <v>0.44</v>
      </c>
      <c r="V2" s="1">
        <v>0.41</v>
      </c>
      <c r="W2" s="1">
        <v>0.01</v>
      </c>
      <c r="X2" s="1">
        <v>0.28999999999999998</v>
      </c>
      <c r="Y2" s="1">
        <v>0.37</v>
      </c>
    </row>
    <row r="3" spans="1:25" x14ac:dyDescent="0.2">
      <c r="B3" s="1">
        <v>1</v>
      </c>
      <c r="C3" s="1">
        <v>0.01</v>
      </c>
      <c r="D3" s="1">
        <v>0.39</v>
      </c>
      <c r="E3" s="1">
        <v>0.26</v>
      </c>
      <c r="F3" s="1">
        <v>0.45</v>
      </c>
      <c r="G3" s="1">
        <v>0.53</v>
      </c>
      <c r="H3" s="1">
        <v>0.31</v>
      </c>
      <c r="I3" s="1">
        <v>0.34</v>
      </c>
      <c r="J3" s="1">
        <v>0.12</v>
      </c>
      <c r="K3" s="1">
        <v>5.0000000000000001E-3</v>
      </c>
      <c r="L3" s="1">
        <v>0.26</v>
      </c>
      <c r="M3" s="1">
        <v>0.71</v>
      </c>
      <c r="N3" s="1">
        <v>0.21</v>
      </c>
      <c r="O3" s="1">
        <v>0.06</v>
      </c>
      <c r="P3" s="1">
        <v>0.33</v>
      </c>
      <c r="Q3" s="1">
        <v>0.28000000000000003</v>
      </c>
      <c r="R3" s="1">
        <v>0.55000000000000004</v>
      </c>
      <c r="S3" s="1">
        <v>0.41</v>
      </c>
      <c r="T3" s="1">
        <v>0.41</v>
      </c>
      <c r="U3" s="1">
        <v>0.51</v>
      </c>
      <c r="V3" s="1">
        <v>0.69</v>
      </c>
      <c r="W3" s="1">
        <v>1E-3</v>
      </c>
      <c r="X3" s="1">
        <v>0.37</v>
      </c>
      <c r="Y3" s="1">
        <v>0.42</v>
      </c>
    </row>
    <row r="4" spans="1:25" x14ac:dyDescent="0.2">
      <c r="B4" s="1">
        <v>1</v>
      </c>
      <c r="C4" s="1">
        <v>0.03</v>
      </c>
      <c r="D4" s="1">
        <v>0.44</v>
      </c>
      <c r="E4" s="1">
        <v>0.86</v>
      </c>
      <c r="F4" s="1">
        <v>0.54</v>
      </c>
      <c r="G4" s="1">
        <v>0.21</v>
      </c>
      <c r="H4" s="1">
        <v>0.67</v>
      </c>
      <c r="I4" s="1">
        <v>0.47</v>
      </c>
      <c r="J4" s="1">
        <v>0.06</v>
      </c>
      <c r="K4" s="1">
        <v>0.01</v>
      </c>
      <c r="L4" s="1">
        <v>0.18</v>
      </c>
      <c r="M4" s="1">
        <v>0.53</v>
      </c>
      <c r="N4" s="1">
        <v>0.41</v>
      </c>
      <c r="O4" s="1">
        <v>0.01</v>
      </c>
      <c r="P4" s="1">
        <v>0.42</v>
      </c>
      <c r="Q4" s="1">
        <v>0.37</v>
      </c>
      <c r="R4" s="1">
        <v>0.63</v>
      </c>
      <c r="S4" s="1">
        <v>0.32</v>
      </c>
      <c r="T4" s="1">
        <v>0.28999999999999998</v>
      </c>
      <c r="U4" s="1">
        <v>0.26</v>
      </c>
      <c r="V4" s="1">
        <v>0.37</v>
      </c>
      <c r="W4" s="1">
        <v>2E-3</v>
      </c>
      <c r="X4" s="1">
        <v>0.39</v>
      </c>
      <c r="Y4" s="1">
        <v>0.45</v>
      </c>
    </row>
    <row r="5" spans="1:25" x14ac:dyDescent="0.2">
      <c r="B5" s="1">
        <v>1</v>
      </c>
      <c r="C5" s="1">
        <v>0.03</v>
      </c>
      <c r="D5" s="1">
        <v>0.47</v>
      </c>
      <c r="E5" s="1">
        <v>0.42</v>
      </c>
      <c r="F5" s="1">
        <v>0.37</v>
      </c>
      <c r="G5" s="1">
        <v>0.27</v>
      </c>
      <c r="H5" s="1">
        <v>0.15</v>
      </c>
      <c r="I5" s="1">
        <v>0.67</v>
      </c>
      <c r="J5" s="1">
        <v>0.21</v>
      </c>
      <c r="K5" s="1">
        <v>0.2</v>
      </c>
      <c r="L5" s="1">
        <v>0.28999999999999998</v>
      </c>
      <c r="M5" s="1">
        <v>0.89</v>
      </c>
      <c r="N5" s="1">
        <v>0.65</v>
      </c>
      <c r="O5" s="1">
        <v>0.28000000000000003</v>
      </c>
      <c r="P5" s="1">
        <v>0.41</v>
      </c>
      <c r="Q5" s="1">
        <v>0.28999999999999998</v>
      </c>
      <c r="R5" s="1">
        <v>0.68</v>
      </c>
      <c r="S5" s="1">
        <v>0.28999999999999998</v>
      </c>
      <c r="T5" s="1">
        <v>0.8</v>
      </c>
      <c r="U5" s="1">
        <v>0.31</v>
      </c>
      <c r="V5" s="1">
        <v>0.75</v>
      </c>
      <c r="W5" s="1">
        <v>8.9999999999999993E-3</v>
      </c>
      <c r="X5" s="1">
        <v>0.21</v>
      </c>
      <c r="Y5" s="1">
        <v>0.26</v>
      </c>
    </row>
    <row r="6" spans="1:25" x14ac:dyDescent="0.2">
      <c r="B6" s="1">
        <v>1</v>
      </c>
      <c r="C6" s="1">
        <v>0.21</v>
      </c>
      <c r="D6" s="1">
        <v>0.34</v>
      </c>
      <c r="E6" s="1">
        <v>0.88</v>
      </c>
      <c r="F6" s="1">
        <v>0.53</v>
      </c>
      <c r="G6" s="1">
        <v>0.72</v>
      </c>
      <c r="H6" s="1"/>
      <c r="I6" s="1">
        <v>0.74</v>
      </c>
      <c r="J6" s="1"/>
      <c r="K6" s="1">
        <v>0.43</v>
      </c>
      <c r="L6" s="1"/>
      <c r="M6" s="1">
        <v>0.69</v>
      </c>
      <c r="N6" s="1">
        <v>0.72</v>
      </c>
      <c r="O6" s="1">
        <v>0.64</v>
      </c>
      <c r="P6" s="1">
        <v>0.72</v>
      </c>
      <c r="Q6" s="1">
        <v>1.03</v>
      </c>
      <c r="R6" s="1">
        <v>0.9</v>
      </c>
      <c r="S6" s="1">
        <v>0.74</v>
      </c>
      <c r="T6" s="1">
        <v>0.87</v>
      </c>
      <c r="U6" s="1">
        <v>0.52</v>
      </c>
      <c r="V6" s="1">
        <v>0.93</v>
      </c>
      <c r="W6" s="1">
        <v>0.25</v>
      </c>
      <c r="X6" s="1"/>
      <c r="Y6" s="1">
        <v>0.65</v>
      </c>
    </row>
    <row r="7" spans="1:25" x14ac:dyDescent="0.2">
      <c r="B7" s="1"/>
      <c r="C7" s="1"/>
      <c r="D7" s="1">
        <v>1.04</v>
      </c>
      <c r="E7" s="1"/>
      <c r="F7" s="1"/>
      <c r="G7" s="1">
        <v>0.45</v>
      </c>
      <c r="H7" s="1"/>
      <c r="I7" s="1"/>
      <c r="J7" s="1"/>
      <c r="K7" s="1"/>
      <c r="L7" s="1"/>
      <c r="M7" s="1"/>
      <c r="N7" s="1"/>
      <c r="O7" s="1">
        <v>0.33</v>
      </c>
      <c r="P7" s="1">
        <v>0.49</v>
      </c>
      <c r="Q7" s="1"/>
      <c r="R7" s="1">
        <v>1.0900000000000001</v>
      </c>
      <c r="S7" s="1">
        <v>0.68</v>
      </c>
      <c r="T7" s="1">
        <v>0.56000000000000005</v>
      </c>
      <c r="U7" s="1">
        <v>0.39</v>
      </c>
      <c r="V7" s="1">
        <v>1</v>
      </c>
      <c r="W7" s="1">
        <v>0.27</v>
      </c>
      <c r="X7" s="1"/>
      <c r="Y7" s="1">
        <v>0.97</v>
      </c>
    </row>
    <row r="8" spans="1:25" x14ac:dyDescent="0.2">
      <c r="B8" s="1"/>
      <c r="C8" s="1"/>
      <c r="D8" s="1"/>
      <c r="E8" s="1"/>
      <c r="F8" s="1"/>
      <c r="G8" s="1">
        <v>0.34</v>
      </c>
      <c r="H8" s="1"/>
      <c r="I8" s="1"/>
      <c r="J8" s="1"/>
      <c r="K8" s="1"/>
      <c r="L8" s="1"/>
      <c r="M8" s="1"/>
      <c r="N8" s="1"/>
      <c r="O8" s="1">
        <v>0.56999999999999995</v>
      </c>
      <c r="P8" s="1">
        <v>1.01</v>
      </c>
      <c r="Q8" s="1"/>
      <c r="R8" s="1"/>
      <c r="S8" s="1">
        <v>0.46</v>
      </c>
      <c r="T8" s="1">
        <v>0.87</v>
      </c>
      <c r="U8" s="1"/>
      <c r="V8" s="1"/>
      <c r="W8" s="1"/>
      <c r="X8" s="1"/>
      <c r="Y8" s="1">
        <v>0.81</v>
      </c>
    </row>
    <row r="9" spans="1:25" x14ac:dyDescent="0.2">
      <c r="N9" s="1"/>
      <c r="O9" s="1"/>
      <c r="P9" s="1"/>
      <c r="Q9" s="1"/>
      <c r="R9" s="1"/>
      <c r="S9" s="1">
        <v>0.54</v>
      </c>
      <c r="T9" s="1"/>
      <c r="U9" s="1"/>
      <c r="V9" s="1"/>
      <c r="W9" s="1"/>
      <c r="X9" s="1"/>
      <c r="Y9" s="1"/>
    </row>
    <row r="10" spans="1:25" x14ac:dyDescent="0.2"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4" spans="1:25" x14ac:dyDescent="0.2">
      <c r="A14" t="s">
        <v>15</v>
      </c>
      <c r="B14">
        <f>AVERAGE(B2:B6)</f>
        <v>1</v>
      </c>
      <c r="C14">
        <f>AVERAGE(C2:C6)</f>
        <v>5.7999999999999996E-2</v>
      </c>
      <c r="D14">
        <f>AVERAGE(D2:D7)</f>
        <v>0.5033333333333333</v>
      </c>
      <c r="E14">
        <f>AVERAGE(E2:E6)</f>
        <v>0.52799999999999991</v>
      </c>
      <c r="F14">
        <f>AVERAGE(F2:F6)</f>
        <v>0.45999999999999996</v>
      </c>
      <c r="G14">
        <f>AVERAGE(G2:G8)</f>
        <v>0.42</v>
      </c>
      <c r="H14">
        <f>AVERAGE(H2:H5)</f>
        <v>0.33499999999999996</v>
      </c>
      <c r="I14">
        <f>AVERAGE(I2:I6)</f>
        <v>0.55600000000000005</v>
      </c>
      <c r="J14">
        <f>AVERAGE(J2:J5)</f>
        <v>0.11749999999999999</v>
      </c>
      <c r="K14">
        <f>AVERAGE(K2:K6)</f>
        <v>0.17099999999999999</v>
      </c>
      <c r="L14">
        <f>AVERAGE(L2:L5)</f>
        <v>0.27</v>
      </c>
      <c r="M14">
        <f>AVERAGE(M2:M6)</f>
        <v>0.69399999999999995</v>
      </c>
      <c r="N14">
        <f>AVERAGE(N2:N6)</f>
        <v>0.46999999999999992</v>
      </c>
      <c r="O14">
        <f>AVERAGE(O2:O8)</f>
        <v>0.27714285714285714</v>
      </c>
      <c r="P14">
        <f>AVERAGE(P2:P8)</f>
        <v>0.51857142857142857</v>
      </c>
      <c r="Q14">
        <f>AVERAGE(Q2:Q6)</f>
        <v>0.46200000000000002</v>
      </c>
      <c r="R14">
        <f>AVERAGE(R2:R7)</f>
        <v>0.77166666666666661</v>
      </c>
      <c r="S14">
        <f>AVERAGE(S2:S9)</f>
        <v>0.45750000000000002</v>
      </c>
      <c r="T14">
        <f>AVERAGE(T2:T8)</f>
        <v>0.59285714285714286</v>
      </c>
      <c r="U14">
        <f>AVERAGE(U2:U7)</f>
        <v>0.40500000000000003</v>
      </c>
      <c r="V14">
        <f>AVERAGE(V2:V7)</f>
        <v>0.69166666666666676</v>
      </c>
      <c r="W14">
        <f>AVERAGE(W2:W7)</f>
        <v>9.0333333333333335E-2</v>
      </c>
      <c r="X14">
        <f>AVERAGE(X2:X5)</f>
        <v>0.31499999999999995</v>
      </c>
      <c r="Y14">
        <f>AVERAGE(Y2:Y8)</f>
        <v>0.5614285714285715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4"/>
  <sheetViews>
    <sheetView workbookViewId="0">
      <selection activeCell="D14" sqref="D14"/>
    </sheetView>
  </sheetViews>
  <sheetFormatPr baseColWidth="10" defaultColWidth="8.83203125" defaultRowHeight="15" x14ac:dyDescent="0.2"/>
  <sheetData>
    <row r="1" spans="1:25" x14ac:dyDescent="0.2">
      <c r="B1" s="2" t="s">
        <v>0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2" t="s">
        <v>26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  <c r="Y1" s="2" t="s">
        <v>14</v>
      </c>
    </row>
    <row r="2" spans="1:25" x14ac:dyDescent="0.2">
      <c r="B2" s="1">
        <v>1</v>
      </c>
      <c r="C2" s="1">
        <v>0.05</v>
      </c>
      <c r="D2" s="1">
        <v>0.67</v>
      </c>
      <c r="E2" s="1">
        <v>0.45</v>
      </c>
      <c r="F2" s="1">
        <v>0.38</v>
      </c>
      <c r="G2" s="1">
        <v>0.68</v>
      </c>
      <c r="H2" s="1">
        <v>0.82</v>
      </c>
      <c r="I2" s="1"/>
      <c r="J2" s="1"/>
      <c r="K2" s="1">
        <v>0.09</v>
      </c>
      <c r="L2" s="1">
        <v>0.46</v>
      </c>
      <c r="M2" s="1">
        <v>0.91</v>
      </c>
      <c r="N2" s="1">
        <v>0.45</v>
      </c>
      <c r="O2" s="1">
        <v>0.86</v>
      </c>
      <c r="P2" s="1">
        <v>0.56000000000000005</v>
      </c>
      <c r="Q2" s="1">
        <v>0.56000000000000005</v>
      </c>
      <c r="R2" s="1">
        <v>0.85</v>
      </c>
      <c r="S2" s="1">
        <v>0.49</v>
      </c>
      <c r="T2" s="1">
        <v>0.56999999999999995</v>
      </c>
      <c r="U2" s="1">
        <v>0.65</v>
      </c>
      <c r="V2" s="1">
        <v>0.75</v>
      </c>
      <c r="W2" s="1">
        <v>0.11</v>
      </c>
      <c r="X2" s="1">
        <v>0.48</v>
      </c>
      <c r="Y2" s="1">
        <v>0.47</v>
      </c>
    </row>
    <row r="3" spans="1:25" x14ac:dyDescent="0.2">
      <c r="B3" s="1">
        <v>1</v>
      </c>
      <c r="C3" s="1">
        <v>0.13</v>
      </c>
      <c r="D3" s="1">
        <v>0.57999999999999996</v>
      </c>
      <c r="E3" s="1">
        <v>0.35</v>
      </c>
      <c r="F3" s="1">
        <v>0.41</v>
      </c>
      <c r="G3" s="1">
        <v>0.72</v>
      </c>
      <c r="H3" s="1">
        <v>0.45</v>
      </c>
      <c r="I3" s="1"/>
      <c r="J3" s="1"/>
      <c r="K3" s="1">
        <v>0.06</v>
      </c>
      <c r="L3" s="1">
        <v>0.87</v>
      </c>
      <c r="M3" s="1">
        <v>0.64</v>
      </c>
      <c r="N3" s="1">
        <v>0.67</v>
      </c>
      <c r="O3" s="1">
        <v>0.79</v>
      </c>
      <c r="P3" s="1">
        <v>0.38</v>
      </c>
      <c r="Q3" s="1">
        <v>0.59</v>
      </c>
      <c r="R3" s="1">
        <v>1.07</v>
      </c>
      <c r="S3" s="1">
        <v>0.53</v>
      </c>
      <c r="T3" s="1">
        <v>0.61</v>
      </c>
      <c r="U3" s="1">
        <v>0.46</v>
      </c>
      <c r="V3" s="1">
        <v>0.84</v>
      </c>
      <c r="W3" s="1">
        <v>0.28000000000000003</v>
      </c>
      <c r="X3" s="1">
        <v>0.59</v>
      </c>
      <c r="Y3" s="1">
        <v>0.55000000000000004</v>
      </c>
    </row>
    <row r="4" spans="1:25" x14ac:dyDescent="0.2">
      <c r="B4" s="1">
        <v>1</v>
      </c>
      <c r="C4" s="1">
        <v>0.05</v>
      </c>
      <c r="D4" s="1">
        <v>0.76</v>
      </c>
      <c r="E4" s="1">
        <v>0.43</v>
      </c>
      <c r="F4" s="1">
        <v>0.54</v>
      </c>
      <c r="G4" s="1">
        <v>0.56999999999999995</v>
      </c>
      <c r="H4" s="1">
        <v>0.65</v>
      </c>
      <c r="I4" s="1"/>
      <c r="J4" s="1"/>
      <c r="K4" s="1">
        <v>0.14000000000000001</v>
      </c>
      <c r="L4" s="1">
        <v>0.53</v>
      </c>
      <c r="M4" s="1">
        <v>0.78</v>
      </c>
      <c r="N4" s="1">
        <v>0.39</v>
      </c>
      <c r="O4" s="1">
        <v>0.82</v>
      </c>
      <c r="P4" s="1">
        <v>0.84</v>
      </c>
      <c r="Q4" s="1">
        <v>0.45</v>
      </c>
      <c r="R4" s="1">
        <v>0.42</v>
      </c>
      <c r="S4" s="1">
        <v>0.88</v>
      </c>
      <c r="T4" s="1">
        <v>0.87</v>
      </c>
      <c r="U4" s="1">
        <v>0.77</v>
      </c>
      <c r="V4" s="1">
        <v>1.19</v>
      </c>
      <c r="W4" s="1">
        <v>0.13</v>
      </c>
      <c r="X4" s="1">
        <v>0.51</v>
      </c>
      <c r="Y4" s="1">
        <v>0.61</v>
      </c>
    </row>
    <row r="5" spans="1:25" x14ac:dyDescent="0.2">
      <c r="B5" s="1">
        <v>1</v>
      </c>
      <c r="C5" s="1">
        <v>0.06</v>
      </c>
      <c r="D5" s="1">
        <v>0.61</v>
      </c>
      <c r="E5" s="1">
        <v>0.31</v>
      </c>
      <c r="F5" s="1">
        <v>0.65</v>
      </c>
      <c r="G5" s="1">
        <v>0.63</v>
      </c>
      <c r="H5" s="1">
        <v>0.57999999999999996</v>
      </c>
      <c r="I5" s="1"/>
      <c r="J5" s="1"/>
      <c r="K5" s="1">
        <v>0.6</v>
      </c>
      <c r="L5" s="1">
        <v>0.69</v>
      </c>
      <c r="M5" s="1">
        <v>0.69</v>
      </c>
      <c r="N5" s="1">
        <v>0.42</v>
      </c>
      <c r="O5" s="1">
        <v>0.68</v>
      </c>
      <c r="P5" s="1">
        <v>0.33</v>
      </c>
      <c r="Q5" s="1">
        <v>0.51</v>
      </c>
      <c r="R5" s="1">
        <v>0.41</v>
      </c>
      <c r="S5" s="1">
        <v>0.36</v>
      </c>
      <c r="T5" s="1">
        <v>1.36</v>
      </c>
      <c r="U5" s="1">
        <v>0.56000000000000005</v>
      </c>
      <c r="V5" s="1">
        <v>1.3</v>
      </c>
      <c r="W5" s="1">
        <v>0.15</v>
      </c>
      <c r="X5" s="1">
        <v>0.63</v>
      </c>
      <c r="Y5" s="1">
        <v>0.55000000000000004</v>
      </c>
    </row>
    <row r="6" spans="1:25" x14ac:dyDescent="0.2">
      <c r="B6" s="1">
        <v>1</v>
      </c>
      <c r="C6" s="1">
        <v>0.2</v>
      </c>
      <c r="D6" s="1">
        <v>0.95</v>
      </c>
      <c r="E6" s="1">
        <v>0.82</v>
      </c>
      <c r="F6" s="1">
        <v>0.42</v>
      </c>
      <c r="G6" s="1">
        <v>0.66</v>
      </c>
      <c r="H6" s="1">
        <v>1.02</v>
      </c>
      <c r="I6" s="1"/>
      <c r="J6" s="1"/>
      <c r="K6" s="1">
        <v>0.48</v>
      </c>
      <c r="L6" s="1">
        <v>0.94</v>
      </c>
      <c r="M6" s="1">
        <v>0.89</v>
      </c>
      <c r="N6" s="1">
        <v>0.65</v>
      </c>
      <c r="O6" s="1">
        <v>0.61</v>
      </c>
      <c r="P6" s="1">
        <v>0.82</v>
      </c>
      <c r="Q6" s="1">
        <v>0.96</v>
      </c>
      <c r="R6" s="1">
        <v>1.04</v>
      </c>
      <c r="S6" s="1">
        <v>0.71</v>
      </c>
      <c r="T6" s="1">
        <v>0.97</v>
      </c>
      <c r="U6" s="1">
        <v>0.38</v>
      </c>
      <c r="V6" s="1">
        <v>1.01</v>
      </c>
      <c r="W6" s="1">
        <v>0.45</v>
      </c>
      <c r="X6" s="1">
        <v>1.08</v>
      </c>
      <c r="Y6" s="1">
        <v>0.59</v>
      </c>
    </row>
    <row r="7" spans="1:25" x14ac:dyDescent="0.2">
      <c r="B7" s="1">
        <v>1</v>
      </c>
      <c r="C7" s="1"/>
      <c r="D7" s="1">
        <v>1.26</v>
      </c>
      <c r="E7" s="1">
        <v>0.64</v>
      </c>
      <c r="F7" s="1">
        <v>0.54</v>
      </c>
      <c r="G7" s="1">
        <v>0.45</v>
      </c>
      <c r="H7" s="1">
        <v>1.65</v>
      </c>
      <c r="I7" s="1"/>
      <c r="J7" s="1"/>
      <c r="K7" s="1">
        <v>0.33</v>
      </c>
      <c r="L7" s="1">
        <v>0.56000000000000005</v>
      </c>
      <c r="M7" s="1"/>
      <c r="N7" s="1">
        <v>0.72</v>
      </c>
      <c r="O7" s="1">
        <v>0.59</v>
      </c>
      <c r="P7" s="1">
        <v>0.56999999999999995</v>
      </c>
      <c r="Q7" s="1">
        <v>1.03</v>
      </c>
      <c r="R7" s="1">
        <v>0.79</v>
      </c>
      <c r="S7" s="1">
        <v>0.77</v>
      </c>
      <c r="T7" s="1">
        <v>0.99</v>
      </c>
      <c r="U7" s="1">
        <v>0.5</v>
      </c>
      <c r="V7" s="1">
        <v>0.85</v>
      </c>
      <c r="W7" s="1">
        <v>0.56000000000000005</v>
      </c>
      <c r="X7" s="1">
        <v>0.8</v>
      </c>
      <c r="Y7" s="1">
        <v>0.67</v>
      </c>
    </row>
    <row r="8" spans="1:25" x14ac:dyDescent="0.2">
      <c r="B8" s="1">
        <v>1</v>
      </c>
      <c r="C8" s="1"/>
      <c r="D8" s="1">
        <v>0.74</v>
      </c>
      <c r="E8" s="1">
        <v>1.08</v>
      </c>
      <c r="F8" s="1">
        <v>0</v>
      </c>
      <c r="G8" s="1">
        <v>0.54</v>
      </c>
      <c r="H8" s="1"/>
      <c r="I8" s="1"/>
      <c r="J8" s="1"/>
      <c r="K8" s="1">
        <v>0.43</v>
      </c>
      <c r="L8" s="1"/>
      <c r="M8" s="1"/>
      <c r="N8" s="1"/>
      <c r="O8" s="1">
        <v>0.64</v>
      </c>
      <c r="P8" s="1">
        <v>1.01</v>
      </c>
      <c r="Q8" s="1">
        <v>0.64</v>
      </c>
      <c r="R8" s="1">
        <v>1.02</v>
      </c>
      <c r="S8" s="1">
        <v>0.57999999999999996</v>
      </c>
      <c r="T8" s="1">
        <v>1.32</v>
      </c>
      <c r="U8" s="1">
        <v>0.32</v>
      </c>
      <c r="V8" s="1">
        <v>0.97</v>
      </c>
      <c r="W8" s="1">
        <v>0.54</v>
      </c>
      <c r="X8" s="1">
        <v>1.01</v>
      </c>
      <c r="Y8" s="1">
        <v>0.65</v>
      </c>
    </row>
    <row r="9" spans="1:25" x14ac:dyDescent="0.2">
      <c r="B9" s="1">
        <v>1</v>
      </c>
      <c r="C9" s="1"/>
      <c r="D9" s="1"/>
      <c r="E9" s="1"/>
      <c r="F9" s="1"/>
      <c r="G9" s="1">
        <v>0.91</v>
      </c>
      <c r="H9" s="1"/>
      <c r="I9" s="1"/>
      <c r="J9" s="1"/>
      <c r="K9" s="1"/>
      <c r="L9" s="1"/>
      <c r="M9" s="1"/>
      <c r="N9" s="1"/>
      <c r="O9" s="1">
        <v>0.56999999999999995</v>
      </c>
      <c r="P9" s="1">
        <v>0.62</v>
      </c>
      <c r="Q9" s="1">
        <v>1.39</v>
      </c>
      <c r="R9" s="1">
        <v>1.0900000000000001</v>
      </c>
      <c r="S9" s="1">
        <v>0.74</v>
      </c>
      <c r="T9" s="1">
        <v>0.94</v>
      </c>
      <c r="U9" s="1">
        <v>0.52</v>
      </c>
      <c r="V9" s="1">
        <v>1.23</v>
      </c>
      <c r="W9" s="1">
        <v>0.5</v>
      </c>
      <c r="X9" s="1"/>
      <c r="Y9" s="1">
        <v>1.0009999999999999</v>
      </c>
    </row>
    <row r="10" spans="1:25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>
        <v>0.3</v>
      </c>
      <c r="P10" s="1"/>
      <c r="Q10" s="1">
        <v>1.04</v>
      </c>
      <c r="R10" s="1"/>
      <c r="S10" s="1"/>
      <c r="T10" s="1"/>
      <c r="U10" s="1"/>
      <c r="V10" s="1"/>
      <c r="W10" s="1"/>
      <c r="X10" s="1"/>
      <c r="Y10" s="1"/>
    </row>
    <row r="14" spans="1:25" x14ac:dyDescent="0.2">
      <c r="A14" t="s">
        <v>15</v>
      </c>
      <c r="B14">
        <f>AVERAGE(B2:B9)</f>
        <v>1</v>
      </c>
      <c r="C14">
        <f>AVERAGE(C2:C6)</f>
        <v>9.8000000000000004E-2</v>
      </c>
      <c r="D14">
        <f>AVERAGE(D2:D8)</f>
        <v>0.7957142857142856</v>
      </c>
      <c r="E14">
        <f>AVERAGE(E2:E8)</f>
        <v>0.58285714285714285</v>
      </c>
      <c r="F14">
        <f>AVERAGE(F2:F8)</f>
        <v>0.42</v>
      </c>
      <c r="G14">
        <f>AVERAGE(G2:G9)</f>
        <v>0.64500000000000002</v>
      </c>
      <c r="H14">
        <f>AVERAGE(H2:H7)</f>
        <v>0.86166666666666669</v>
      </c>
      <c r="K14">
        <f>AVERAGE(K2:K8)</f>
        <v>0.30428571428571433</v>
      </c>
      <c r="L14">
        <f>AVERAGE(L2:L7)</f>
        <v>0.67499999999999993</v>
      </c>
      <c r="M14">
        <f>AVERAGE(M2:M6)</f>
        <v>0.78200000000000003</v>
      </c>
      <c r="N14">
        <f>AVERAGE(N2:N7)</f>
        <v>0.54999999999999993</v>
      </c>
      <c r="O14">
        <f>AVERAGE(O2:O10)</f>
        <v>0.65111111111111108</v>
      </c>
      <c r="P14">
        <f>AVERAGE(P2:P9)</f>
        <v>0.64124999999999999</v>
      </c>
      <c r="Q14">
        <f>AVERAGE(Q2:Q10)</f>
        <v>0.79666666666666652</v>
      </c>
      <c r="R14">
        <f t="shared" ref="R14:W14" si="0">AVERAGE(R2:R9)</f>
        <v>0.83624999999999994</v>
      </c>
      <c r="S14">
        <f t="shared" si="0"/>
        <v>0.63249999999999995</v>
      </c>
      <c r="T14">
        <f t="shared" si="0"/>
        <v>0.9537500000000001</v>
      </c>
      <c r="U14">
        <f t="shared" si="0"/>
        <v>0.52</v>
      </c>
      <c r="V14">
        <f t="shared" si="0"/>
        <v>1.0174999999999998</v>
      </c>
      <c r="W14">
        <f t="shared" si="0"/>
        <v>0.34</v>
      </c>
      <c r="X14">
        <f>AVERAGE(X2:X8)</f>
        <v>0.72857142857142854</v>
      </c>
      <c r="Y14">
        <f>AVERAGE(Y2:Y9)</f>
        <v>0.63637499999999991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Table</vt:lpstr>
      <vt:lpstr>complete</vt:lpstr>
      <vt:lpstr>Uptake vs WT</vt:lpstr>
      <vt:lpstr>Surface vs WT</vt:lpstr>
      <vt:lpstr>Total vs WT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Mermer, Felicia</dc:creator>
  <cp:lastModifiedBy>Arthur Stefanski</cp:lastModifiedBy>
  <dcterms:created xsi:type="dcterms:W3CDTF">2021-02-12T16:09:43Z</dcterms:created>
  <dcterms:modified xsi:type="dcterms:W3CDTF">2021-09-21T17:49:54Z</dcterms:modified>
</cp:coreProperties>
</file>