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A2727B3-C900-4B5F-8ACD-49D2238C04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Data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D39" i="2"/>
  <c r="M28" i="2"/>
  <c r="D40" i="2"/>
  <c r="M27" i="2"/>
  <c r="D38" i="2"/>
  <c r="C36" i="2"/>
  <c r="M10" i="2"/>
  <c r="M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M17" i="2"/>
  <c r="M15" i="2"/>
  <c r="M8" i="2"/>
  <c r="D37" i="2"/>
</calcChain>
</file>

<file path=xl/sharedStrings.xml><?xml version="1.0" encoding="utf-8"?>
<sst xmlns="http://schemas.openxmlformats.org/spreadsheetml/2006/main" count="185" uniqueCount="119">
  <si>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</si>
  <si>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</si>
  <si>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</si>
  <si>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</si>
  <si>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</si>
  <si>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</si>
  <si>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</si>
  <si>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</si>
  <si>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</si>
  <si>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</si>
  <si>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</si>
  <si>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</si>
  <si>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</si>
  <si>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</si>
  <si>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</si>
  <si>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</si>
  <si>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</si>
  <si>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</si>
  <si>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</si>
  <si>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</si>
  <si>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</si>
  <si>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</si>
  <si>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</si>
  <si>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</si>
  <si>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</si>
  <si>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</si>
  <si>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</si>
  <si>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</si>
  <si>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</si>
  <si>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</si>
  <si>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</si>
  <si>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</si>
  <si>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</si>
  <si>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</si>
  <si>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</si>
  <si>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</si>
  <si>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</si>
  <si>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</si>
  <si>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</si>
  <si>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</si>
  <si>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</si>
  <si>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</si>
  <si>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</si>
  <si>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</si>
  <si>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</si>
  <si>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</si>
  <si>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</si>
  <si>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</si>
  <si>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</si>
  <si>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</si>
  <si>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</si>
  <si>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</si>
  <si>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</si>
  <si>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</si>
  <si>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</si>
  <si>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</si>
  <si>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</si>
  <si>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</si>
  <si>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</si>
  <si>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</si>
  <si>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</si>
  <si>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</si>
  <si>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</si>
  <si>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</si>
  <si>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</si>
  <si>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</si>
  <si>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</si>
  <si>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</si>
  <si>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</si>
  <si>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</si>
  <si>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</si>
  <si>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</si>
  <si>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</si>
  <si>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</si>
  <si>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</si>
  <si>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</si>
  <si>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</si>
  <si>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</si>
  <si>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</si>
  <si>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</si>
  <si>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</si>
  <si>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</si>
  <si>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</si>
  <si>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</si>
  <si>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</si>
  <si>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</si>
  <si>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</si>
  <si>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</si>
  <si>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</si>
  <si>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</si>
  <si>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</si>
  <si>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</si>
  <si>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</si>
  <si>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</si>
  <si>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</si>
  <si>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</si>
  <si>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</si>
  <si>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</si>
  <si>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</si>
  <si>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</si>
  <si>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</si>
  <si>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</si>
  <si>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</si>
  <si>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</si>
  <si>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</si>
  <si>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</si>
  <si>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</si>
  <si>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</si>
  <si>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</si>
  <si>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</si>
  <si>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Total Price</t>
  </si>
  <si>
    <t>Total price AVE</t>
  </si>
  <si>
    <t>Total price In Electronics</t>
  </si>
  <si>
    <t>Total Count of products &lt;100</t>
  </si>
  <si>
    <t>Total Product Count</t>
  </si>
  <si>
    <t>Country code</t>
  </si>
  <si>
    <t>Months</t>
  </si>
  <si>
    <t>Answers</t>
  </si>
  <si>
    <t>Price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</si>
</sst>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₹&quot;\ * #,##0_ ;_ &quot;₹&quot;\ * \-#,##0_ ;_ &quot;₹&quot;\ * &quot;-&quot;??_ ;_ @_ "/>
  </numFmts>
  <fonts count="1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000000"/>
      <name val="Arial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1" fillId="3" borderId="3" applyNumberFormat="0" applyFont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9" fillId="0" borderId="4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3" borderId="3" xfId="1" applyFont="1"/>
    <xf numFmtId="0" fontId="15" fillId="3" borderId="3" xfId="1" applyFont="1" applyAlignment="1">
      <alignment horizontal="center"/>
    </xf>
    <xf numFmtId="0" fontId="10" fillId="3" borderId="3" xfId="1" applyFont="1"/>
    <xf numFmtId="0" fontId="9" fillId="3" borderId="3" xfId="1" applyFont="1"/>
    <xf numFmtId="164" fontId="9" fillId="3" borderId="3" xfId="1" applyNumberFormat="1" applyFont="1"/>
    <xf numFmtId="0" fontId="3" fillId="3" borderId="3" xfId="1" applyFont="1"/>
    <xf numFmtId="0" fontId="4" fillId="3" borderId="3" xfId="1" applyFont="1" applyAlignment="1">
      <alignment wrapText="1"/>
    </xf>
    <xf numFmtId="0" fontId="9" fillId="3" borderId="3" xfId="1" applyFont="1" applyAlignment="1">
      <alignment wrapText="1"/>
    </xf>
    <xf numFmtId="0" fontId="13" fillId="3" borderId="3" xfId="1" applyFont="1" applyAlignment="1">
      <alignment horizontal="right" vertical="center" wrapText="1"/>
    </xf>
    <xf numFmtId="0" fontId="12" fillId="3" borderId="3" xfId="1" applyFont="1"/>
    <xf numFmtId="0" fontId="16" fillId="4" borderId="2" xfId="2" applyFont="1" applyBorder="1" applyAlignment="1">
      <alignment horizontal="center"/>
    </xf>
    <xf numFmtId="0" fontId="16" fillId="4" borderId="2" xfId="2" applyFont="1" applyBorder="1" applyAlignment="1">
      <alignment horizontal="center" wrapText="1"/>
    </xf>
    <xf numFmtId="0" fontId="16" fillId="4" borderId="2" xfId="2" applyFont="1" applyBorder="1" applyAlignment="1">
      <alignment horizontal="center" vertical="center"/>
    </xf>
    <xf numFmtId="0" fontId="16" fillId="4" borderId="2" xfId="2" applyFont="1" applyBorder="1" applyAlignment="1">
      <alignment horizontal="center" vertical="center" wrapText="1"/>
    </xf>
    <xf numFmtId="0" fontId="16" fillId="4" borderId="2" xfId="2" applyFont="1" applyBorder="1" applyAlignment="1">
      <alignment horizontal="center" vertical="center" wrapText="1"/>
    </xf>
    <xf numFmtId="0" fontId="16" fillId="4" borderId="2" xfId="2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4" borderId="6" xfId="2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4" borderId="6" xfId="2" applyFont="1" applyBorder="1" applyAlignment="1">
      <alignment horizontal="center" vertical="center" wrapText="1"/>
    </xf>
    <xf numFmtId="0" fontId="16" fillId="4" borderId="9" xfId="2" applyFont="1" applyBorder="1" applyAlignment="1">
      <alignment horizontal="center" vertical="center"/>
    </xf>
    <xf numFmtId="0" fontId="16" fillId="4" borderId="0" xfId="2" applyFont="1" applyBorder="1" applyAlignment="1">
      <alignment horizontal="center" vertical="center"/>
    </xf>
    <xf numFmtId="0" fontId="16" fillId="4" borderId="10" xfId="2" applyFont="1" applyBorder="1" applyAlignment="1">
      <alignment horizontal="center" vertical="center"/>
    </xf>
    <xf numFmtId="0" fontId="16" fillId="4" borderId="11" xfId="2" applyFont="1" applyBorder="1" applyAlignment="1">
      <alignment horizontal="center" vertical="center"/>
    </xf>
    <xf numFmtId="0" fontId="16" fillId="4" borderId="12" xfId="2" applyFont="1" applyBorder="1" applyAlignment="1">
      <alignment horizontal="center" vertical="center"/>
    </xf>
    <xf numFmtId="0" fontId="16" fillId="4" borderId="13" xfId="2" applyFont="1" applyBorder="1" applyAlignment="1">
      <alignment horizontal="center" vertical="center"/>
    </xf>
    <xf numFmtId="0" fontId="16" fillId="4" borderId="8" xfId="2" applyFont="1" applyBorder="1" applyAlignment="1">
      <alignment horizontal="center" vertical="center" wrapText="1"/>
    </xf>
  </cellXfs>
  <cellStyles count="3">
    <cellStyle name="20% - Accent2" xfId="2" builtinId="34"/>
    <cellStyle name="Normal" xfId="0" builtinId="0"/>
    <cellStyle name="Note" xfId="1" builtinId="10"/>
  </cellStyles>
  <dxfs count="18">
    <dxf>
      <font>
        <b/>
        <sz val="11"/>
        <color theme="1"/>
        <family val="2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font>
        <b/>
        <sz val="11"/>
        <color theme="1"/>
        <family val="2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 style="double">
          <color rgb="FF3F3F3F"/>
        </bottom>
        <vertical/>
        <horizontal/>
      </border>
    </dxf>
    <dxf>
      <font>
        <b/>
      </font>
      <numFmt numFmtId="0" formatCode="General"/>
      <alignment horizontal="center" textRotation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taset-style 2" pivot="0" count="3" xr9:uid="{00000000-0011-0000-FFFF-FFFF01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5" headerRowDxfId="11" totalsRowDxfId="10">
  <tableColumns count="5">
    <tableColumn id="1" xr3:uid="{00000000-0010-0000-0000-000001000000}" name="Product ID" dataDxfId="9"/>
    <tableColumn id="2" xr3:uid="{00000000-0010-0000-0000-000002000000}" name="Product Name" dataDxfId="8"/>
    <tableColumn id="3" xr3:uid="{00000000-0010-0000-0000-000003000000}" name="Brand Name" dataDxfId="7"/>
    <tableColumn id="4" xr3:uid="{00000000-0010-0000-0000-000004000000}" name="Price ($)" dataDxfId="6"/>
    <tableColumn id="5" xr3:uid="{00000000-0010-0000-0000-000005000000}" name="Quantity" dataDxfId="5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J35" headerRowDxfId="4">
  <tableColumns count="5">
    <tableColumn id="1" xr3:uid="{00000000-0010-0000-0100-000001000000}" name="Category"/>
    <tableColumn id="3" xr3:uid="{358F28E0-5A31-4AF5-8863-92E061BEE89A}" name="Price Range" dataDxfId="3" dataCellStyle="20% - Accent2">
      <calculatedColumnFormula>IF(D2&gt;=500,"High Price","Standard price")</calculatedColumnFormula>
    </tableColumn>
    <tableColumn id="2" xr3:uid="{A90D18AF-10E1-41B5-939D-9F1BC928CE30}" name="Product ID" dataDxfId="1" dataCellStyle="20% - Accent2">
      <calculatedColumnFormula>LEFT(Table_1[[#This Row],[Product ID]],2)</calculatedColumnFormula>
    </tableColumn>
    <tableColumn id="4" xr3:uid="{80E42E7E-F4A8-4515-B3B7-83C141CCF843}" name="Country code" dataDxfId="0" dataCellStyle="20% - Accent2">
      <calculatedColumnFormula>RIGHT(Table_1[[#This Row],[Product ID]],2)</calculatedColumnFormula>
    </tableColumn>
    <tableColumn id="5" xr3:uid="{BF9D504D-57ED-4666-8CE0-629A978FE9C5}" name="Months" dataDxfId="2" dataCellStyle="20% - Accent2">
      <calculatedColumnFormula>MID(Table_1[[#This Row],[Product ID]],4,3)</calculatedColumnFormula>
    </tableColumn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showGridLines="0" zoomScaleNormal="100" workbookViewId="0">
      <selection activeCell="B12" sqref="B12:P13"/>
    </sheetView>
  </sheetViews>
  <sheetFormatPr defaultColWidth="12.5703125" defaultRowHeight="15.75" customHeight="1"/>
  <cols>
    <col min="2" max="2" width="7.42578125" customWidth="1"/>
  </cols>
  <sheetData>
    <row r="1" spans="1:3" ht="15.75" customHeight="1">
      <c r="A1" s="1" t="s">
        <v>0</v>
      </c>
    </row>
    <row r="3" spans="1:3" ht="15.75" customHeight="1">
      <c r="B3" s="2" t="s">
        <v>1</v>
      </c>
    </row>
    <row r="4" spans="1:3" ht="15.75" customHeight="1">
      <c r="B4" s="2"/>
      <c r="C4" s="3" t="s">
        <v>2</v>
      </c>
    </row>
    <row r="5" spans="1:3" ht="15.75" customHeight="1">
      <c r="B5" s="2"/>
      <c r="C5" s="3" t="s">
        <v>3</v>
      </c>
    </row>
    <row r="6" spans="1:3" ht="15.75" customHeight="1">
      <c r="B6" s="2"/>
      <c r="C6" s="3" t="s">
        <v>4</v>
      </c>
    </row>
    <row r="7" spans="1:3" ht="15.75" customHeight="1">
      <c r="B7" s="4"/>
    </row>
    <row r="8" spans="1:3" ht="15.75" customHeight="1">
      <c r="B8" s="2" t="s">
        <v>5</v>
      </c>
    </row>
    <row r="9" spans="1:3" ht="15">
      <c r="C9" s="3" t="s">
        <v>6</v>
      </c>
    </row>
    <row r="10" spans="1:3" ht="15">
      <c r="C10" s="3" t="s">
        <v>7</v>
      </c>
    </row>
    <row r="11" spans="1:3" ht="15.75" customHeight="1">
      <c r="B11" s="4"/>
    </row>
    <row r="12" spans="1:3" ht="15.75" customHeight="1">
      <c r="B12" s="2" t="s">
        <v>8</v>
      </c>
    </row>
    <row r="13" spans="1:3" ht="15">
      <c r="C13" s="3" t="s">
        <v>9</v>
      </c>
    </row>
    <row r="14" spans="1:3" ht="15.75" customHeight="1">
      <c r="B14" s="4"/>
    </row>
    <row r="15" spans="1:3" ht="15.75" customHeight="1">
      <c r="B15" s="2" t="s">
        <v>10</v>
      </c>
    </row>
    <row r="16" spans="1:3" ht="15">
      <c r="C16" s="3" t="s">
        <v>11</v>
      </c>
    </row>
    <row r="17" spans="2:3" ht="15">
      <c r="C17" s="3" t="s">
        <v>12</v>
      </c>
    </row>
    <row r="18" spans="2:3" ht="15.75" customHeight="1">
      <c r="B18" s="4"/>
    </row>
    <row r="19" spans="2:3" ht="15.75" customHeight="1">
      <c r="B19" s="2" t="s">
        <v>13</v>
      </c>
    </row>
    <row r="20" spans="2:3" ht="15">
      <c r="C20" s="3" t="s">
        <v>14</v>
      </c>
    </row>
    <row r="21" spans="2:3" ht="15">
      <c r="C21" s="3" t="s">
        <v>15</v>
      </c>
    </row>
    <row r="22" spans="2:3" ht="15">
      <c r="C22" s="3" t="s">
        <v>16</v>
      </c>
    </row>
    <row r="23" spans="2:3" ht="15.75" customHeight="1"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80"/>
  <sheetViews>
    <sheetView tabSelected="1" workbookViewId="0">
      <selection activeCell="H45" sqref="H45"/>
    </sheetView>
  </sheetViews>
  <sheetFormatPr defaultColWidth="12.5703125" defaultRowHeight="15.75" customHeight="1"/>
  <cols>
    <col min="1" max="1" width="12.85546875" bestFit="1" customWidth="1"/>
    <col min="2" max="2" width="17" bestFit="1" customWidth="1"/>
    <col min="3" max="3" width="15" bestFit="1" customWidth="1"/>
    <col min="4" max="4" width="18" bestFit="1" customWidth="1"/>
    <col min="5" max="5" width="10.42578125" bestFit="1" customWidth="1"/>
    <col min="7" max="7" width="16.28515625" style="11" customWidth="1"/>
    <col min="8" max="8" width="15.7109375" style="36" customWidth="1"/>
    <col min="9" max="9" width="17.28515625" style="13" customWidth="1"/>
    <col min="10" max="10" width="18.140625" style="13" customWidth="1"/>
    <col min="11" max="11" width="15.5703125" bestFit="1" customWidth="1"/>
    <col min="12" max="12" width="57.28515625" bestFit="1" customWidth="1"/>
  </cols>
  <sheetData>
    <row r="1" spans="1:13" ht="15.75" customHeight="1" thickBot="1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32" t="s">
        <v>118</v>
      </c>
      <c r="H1" s="10" t="s">
        <v>17</v>
      </c>
      <c r="I1" s="34" t="s">
        <v>115</v>
      </c>
      <c r="J1" s="10" t="s">
        <v>116</v>
      </c>
    </row>
    <row r="2" spans="1:13" ht="16.5" thickTop="1" thickBot="1">
      <c r="A2" s="5" t="s">
        <v>23</v>
      </c>
      <c r="B2" s="5" t="s">
        <v>24</v>
      </c>
      <c r="C2" s="5" t="s">
        <v>25</v>
      </c>
      <c r="D2" s="5">
        <v>1000</v>
      </c>
      <c r="E2" s="5">
        <v>30</v>
      </c>
      <c r="F2" s="5" t="s">
        <v>26</v>
      </c>
      <c r="G2" s="33" t="str">
        <f>IF(D2&gt;=500,"High Price","Standard price")</f>
        <v>High Price</v>
      </c>
      <c r="H2" s="33" t="str">
        <f>LEFT(Table_1[[#This Row],[Product ID]],2)</f>
        <v>28</v>
      </c>
      <c r="I2" s="26" t="str">
        <f>RIGHT(Table_1[[#This Row],[Product ID]],2)</f>
        <v>US</v>
      </c>
      <c r="J2" s="26" t="str">
        <f>MID(Table_1[[#This Row],[Product ID]],4,3)</f>
        <v>JAN</v>
      </c>
    </row>
    <row r="3" spans="1:13" ht="17.25" thickTop="1" thickBot="1">
      <c r="A3" s="5" t="s">
        <v>27</v>
      </c>
      <c r="B3" s="5" t="s">
        <v>28</v>
      </c>
      <c r="C3" s="5" t="s">
        <v>29</v>
      </c>
      <c r="D3" s="5">
        <v>80</v>
      </c>
      <c r="E3" s="5">
        <v>15</v>
      </c>
      <c r="F3" s="5" t="s">
        <v>30</v>
      </c>
      <c r="G3" s="33" t="str">
        <f t="shared" ref="G3:G35" si="0">IF(D3&gt;=500,"High Price","Standard price")</f>
        <v>Standard price</v>
      </c>
      <c r="H3" s="33" t="str">
        <f>LEFT(Table_1[[#This Row],[Product ID]],2)</f>
        <v>15</v>
      </c>
      <c r="I3" s="26" t="str">
        <f>RIGHT(Table_1[[#This Row],[Product ID]],2)</f>
        <v>US</v>
      </c>
      <c r="J3" s="26" t="str">
        <f>MID(Table_1[[#This Row],[Product ID]],4,3)</f>
        <v>FEB</v>
      </c>
      <c r="L3" s="16"/>
      <c r="M3" s="17" t="s">
        <v>117</v>
      </c>
    </row>
    <row r="4" spans="1:13" ht="19.5" thickTop="1" thickBot="1">
      <c r="A4" s="5" t="s">
        <v>31</v>
      </c>
      <c r="B4" s="5" t="s">
        <v>32</v>
      </c>
      <c r="C4" s="5" t="s">
        <v>33</v>
      </c>
      <c r="D4" s="5">
        <v>130</v>
      </c>
      <c r="E4" s="5">
        <v>40</v>
      </c>
      <c r="F4" s="5" t="s">
        <v>34</v>
      </c>
      <c r="G4" s="33" t="str">
        <f t="shared" si="0"/>
        <v>Standard price</v>
      </c>
      <c r="H4" s="33" t="str">
        <f>LEFT(Table_1[[#This Row],[Product ID]],2)</f>
        <v>03</v>
      </c>
      <c r="I4" s="26" t="str">
        <f>RIGHT(Table_1[[#This Row],[Product ID]],2)</f>
        <v>US</v>
      </c>
      <c r="J4" s="26" t="str">
        <f>MID(Table_1[[#This Row],[Product ID]],4,3)</f>
        <v>MAR</v>
      </c>
      <c r="L4" s="18" t="s">
        <v>1</v>
      </c>
      <c r="M4" s="16"/>
    </row>
    <row r="5" spans="1:13" ht="16.5" thickTop="1" thickBot="1">
      <c r="A5" s="5" t="s">
        <v>35</v>
      </c>
      <c r="B5" s="5" t="s">
        <v>36</v>
      </c>
      <c r="C5" s="5" t="s">
        <v>37</v>
      </c>
      <c r="D5" s="5">
        <v>900</v>
      </c>
      <c r="E5" s="5">
        <v>25</v>
      </c>
      <c r="F5" s="5" t="s">
        <v>26</v>
      </c>
      <c r="G5" s="33" t="str">
        <f t="shared" si="0"/>
        <v>High Price</v>
      </c>
      <c r="H5" s="33" t="str">
        <f>LEFT(Table_1[[#This Row],[Product ID]],2)</f>
        <v>11</v>
      </c>
      <c r="I5" s="26" t="str">
        <f>RIGHT(Table_1[[#This Row],[Product ID]],2)</f>
        <v>US</v>
      </c>
      <c r="J5" s="26" t="str">
        <f>MID(Table_1[[#This Row],[Product ID]],4,3)</f>
        <v>APR</v>
      </c>
      <c r="L5" s="16"/>
      <c r="M5" s="16"/>
    </row>
    <row r="6" spans="1:13" ht="17.25" thickTop="1" thickBot="1">
      <c r="A6" s="5" t="s">
        <v>38</v>
      </c>
      <c r="B6" s="5" t="s">
        <v>39</v>
      </c>
      <c r="C6" s="5" t="s">
        <v>40</v>
      </c>
      <c r="D6" s="5">
        <v>70</v>
      </c>
      <c r="E6" s="5">
        <v>20</v>
      </c>
      <c r="F6" s="5" t="s">
        <v>41</v>
      </c>
      <c r="G6" s="33" t="str">
        <f t="shared" si="0"/>
        <v>Standard price</v>
      </c>
      <c r="H6" s="33" t="str">
        <f>LEFT(Table_1[[#This Row],[Product ID]],2)</f>
        <v>22</v>
      </c>
      <c r="I6" s="26" t="str">
        <f>RIGHT(Table_1[[#This Row],[Product ID]],2)</f>
        <v>US</v>
      </c>
      <c r="J6" s="26" t="str">
        <f>MID(Table_1[[#This Row],[Product ID]],4,3)</f>
        <v>MAY</v>
      </c>
      <c r="L6" s="19" t="s">
        <v>2</v>
      </c>
      <c r="M6" s="20">
        <f>SUM(Table_1[Price ($)])</f>
        <v>10100</v>
      </c>
    </row>
    <row r="7" spans="1:13" ht="17.25" thickTop="1" thickBot="1">
      <c r="A7" s="5" t="s">
        <v>42</v>
      </c>
      <c r="B7" s="5" t="s">
        <v>43</v>
      </c>
      <c r="C7" s="5" t="s">
        <v>44</v>
      </c>
      <c r="D7" s="5">
        <v>200</v>
      </c>
      <c r="E7" s="5">
        <v>45</v>
      </c>
      <c r="F7" s="5" t="s">
        <v>26</v>
      </c>
      <c r="G7" s="33" t="str">
        <f t="shared" si="0"/>
        <v>Standard price</v>
      </c>
      <c r="H7" s="33" t="str">
        <f>LEFT(Table_1[[#This Row],[Product ID]],2)</f>
        <v>07</v>
      </c>
      <c r="I7" s="26" t="str">
        <f>RIGHT(Table_1[[#This Row],[Product ID]],2)</f>
        <v>UK</v>
      </c>
      <c r="J7" s="26" t="str">
        <f>MID(Table_1[[#This Row],[Product ID]],4,3)</f>
        <v>JUN</v>
      </c>
      <c r="L7" s="19"/>
      <c r="M7" s="19"/>
    </row>
    <row r="8" spans="1:13" ht="17.25" thickTop="1" thickBot="1">
      <c r="A8" s="5" t="s">
        <v>45</v>
      </c>
      <c r="B8" s="5" t="s">
        <v>46</v>
      </c>
      <c r="C8" s="5" t="s">
        <v>47</v>
      </c>
      <c r="D8" s="5">
        <v>30</v>
      </c>
      <c r="E8" s="5">
        <v>5</v>
      </c>
      <c r="F8" s="5" t="s">
        <v>30</v>
      </c>
      <c r="G8" s="33" t="str">
        <f t="shared" si="0"/>
        <v>Standard price</v>
      </c>
      <c r="H8" s="33" t="str">
        <f>LEFT(Table_1[[#This Row],[Product ID]],2)</f>
        <v>19</v>
      </c>
      <c r="I8" s="26" t="str">
        <f>RIGHT(Table_1[[#This Row],[Product ID]],2)</f>
        <v>UK</v>
      </c>
      <c r="J8" s="26" t="str">
        <f>MID(Table_1[[#This Row],[Product ID]],4,3)</f>
        <v>JUL</v>
      </c>
      <c r="L8" s="19" t="s">
        <v>3</v>
      </c>
      <c r="M8" s="19">
        <f>COUNTA(Table_1[Product Name])</f>
        <v>34</v>
      </c>
    </row>
    <row r="9" spans="1:13" ht="17.25" thickTop="1" thickBot="1">
      <c r="A9" s="5" t="s">
        <v>48</v>
      </c>
      <c r="B9" s="5" t="s">
        <v>49</v>
      </c>
      <c r="C9" s="5" t="s">
        <v>50</v>
      </c>
      <c r="D9" s="5">
        <v>90</v>
      </c>
      <c r="E9" s="5">
        <v>35</v>
      </c>
      <c r="F9" s="5" t="s">
        <v>34</v>
      </c>
      <c r="G9" s="33" t="str">
        <f t="shared" si="0"/>
        <v>Standard price</v>
      </c>
      <c r="H9" s="33" t="str">
        <f>LEFT(Table_1[[#This Row],[Product ID]],2)</f>
        <v>23</v>
      </c>
      <c r="I9" s="26" t="str">
        <f>RIGHT(Table_1[[#This Row],[Product ID]],2)</f>
        <v>UK</v>
      </c>
      <c r="J9" s="26" t="str">
        <f>MID(Table_1[[#This Row],[Product ID]],4,3)</f>
        <v>AUG</v>
      </c>
      <c r="L9" s="19"/>
      <c r="M9" s="19"/>
    </row>
    <row r="10" spans="1:13" ht="17.25" thickTop="1" thickBot="1">
      <c r="A10" s="5" t="s">
        <v>51</v>
      </c>
      <c r="B10" s="5" t="s">
        <v>52</v>
      </c>
      <c r="C10" s="5" t="s">
        <v>53</v>
      </c>
      <c r="D10" s="5">
        <v>500</v>
      </c>
      <c r="E10" s="5">
        <v>50</v>
      </c>
      <c r="F10" s="5" t="s">
        <v>26</v>
      </c>
      <c r="G10" s="33" t="str">
        <f t="shared" si="0"/>
        <v>High Price</v>
      </c>
      <c r="H10" s="33" t="str">
        <f>LEFT(Table_1[[#This Row],[Product ID]],2)</f>
        <v>05</v>
      </c>
      <c r="I10" s="26" t="str">
        <f>RIGHT(Table_1[[#This Row],[Product ID]],2)</f>
        <v>UK</v>
      </c>
      <c r="J10" s="26" t="str">
        <f>MID(Table_1[[#This Row],[Product ID]],4,3)</f>
        <v>SEP</v>
      </c>
      <c r="L10" s="19" t="s">
        <v>4</v>
      </c>
      <c r="M10" s="19">
        <f>AVERAGE(Table_1[Price ($)])</f>
        <v>297.05882352941177</v>
      </c>
    </row>
    <row r="11" spans="1:13" ht="17.25" thickTop="1" thickBot="1">
      <c r="A11" s="5" t="s">
        <v>54</v>
      </c>
      <c r="B11" s="5" t="s">
        <v>55</v>
      </c>
      <c r="C11" s="5" t="s">
        <v>56</v>
      </c>
      <c r="D11" s="5">
        <v>130</v>
      </c>
      <c r="E11" s="5">
        <v>10</v>
      </c>
      <c r="F11" s="5" t="s">
        <v>41</v>
      </c>
      <c r="G11" s="33" t="str">
        <f t="shared" si="0"/>
        <v>Standard price</v>
      </c>
      <c r="H11" s="33" t="str">
        <f>LEFT(Table_1[[#This Row],[Product ID]],2)</f>
        <v>14</v>
      </c>
      <c r="I11" s="26" t="str">
        <f>RIGHT(Table_1[[#This Row],[Product ID]],2)</f>
        <v>UK</v>
      </c>
      <c r="J11" s="26" t="str">
        <f>MID(Table_1[[#This Row],[Product ID]],4,3)</f>
        <v>OCT</v>
      </c>
      <c r="L11" s="19"/>
      <c r="M11" s="19"/>
    </row>
    <row r="12" spans="1:13" ht="17.25" thickTop="1" thickBot="1">
      <c r="A12" s="5" t="s">
        <v>57</v>
      </c>
      <c r="B12" s="5" t="s">
        <v>24</v>
      </c>
      <c r="C12" s="5" t="s">
        <v>58</v>
      </c>
      <c r="D12" s="5">
        <v>950</v>
      </c>
      <c r="E12" s="5">
        <v>25</v>
      </c>
      <c r="F12" s="5" t="s">
        <v>26</v>
      </c>
      <c r="G12" s="33" t="str">
        <f t="shared" si="0"/>
        <v>High Price</v>
      </c>
      <c r="H12" s="33" t="str">
        <f>LEFT(Table_1[[#This Row],[Product ID]],2)</f>
        <v>17</v>
      </c>
      <c r="I12" s="26" t="str">
        <f>RIGHT(Table_1[[#This Row],[Product ID]],2)</f>
        <v>IN</v>
      </c>
      <c r="J12" s="26" t="str">
        <f>MID(Table_1[[#This Row],[Product ID]],4,3)</f>
        <v>JUN</v>
      </c>
      <c r="L12" s="19"/>
      <c r="M12" s="19"/>
    </row>
    <row r="13" spans="1:13" ht="19.5" thickTop="1" thickBot="1">
      <c r="A13" s="5" t="s">
        <v>59</v>
      </c>
      <c r="B13" s="5" t="s">
        <v>28</v>
      </c>
      <c r="C13" s="5" t="s">
        <v>47</v>
      </c>
      <c r="D13" s="5">
        <v>90</v>
      </c>
      <c r="E13" s="5">
        <v>40</v>
      </c>
      <c r="F13" s="5" t="s">
        <v>30</v>
      </c>
      <c r="G13" s="33" t="str">
        <f t="shared" si="0"/>
        <v>Standard price</v>
      </c>
      <c r="H13" s="33" t="str">
        <f>LEFT(Table_1[[#This Row],[Product ID]],2)</f>
        <v>25</v>
      </c>
      <c r="I13" s="26" t="str">
        <f>RIGHT(Table_1[[#This Row],[Product ID]],2)</f>
        <v>AU</v>
      </c>
      <c r="J13" s="26" t="str">
        <f>MID(Table_1[[#This Row],[Product ID]],4,3)</f>
        <v>NOV</v>
      </c>
      <c r="L13" s="18" t="s">
        <v>5</v>
      </c>
      <c r="M13" s="19"/>
    </row>
    <row r="14" spans="1:13" ht="17.25" thickTop="1" thickBot="1">
      <c r="A14" s="5" t="s">
        <v>60</v>
      </c>
      <c r="B14" s="5" t="s">
        <v>32</v>
      </c>
      <c r="C14" s="5" t="s">
        <v>61</v>
      </c>
      <c r="D14" s="5">
        <v>120</v>
      </c>
      <c r="E14" s="5">
        <v>35</v>
      </c>
      <c r="F14" s="5" t="s">
        <v>34</v>
      </c>
      <c r="G14" s="33" t="str">
        <f t="shared" si="0"/>
        <v>Standard price</v>
      </c>
      <c r="H14" s="33" t="str">
        <f>LEFT(Table_1[[#This Row],[Product ID]],2)</f>
        <v>08</v>
      </c>
      <c r="I14" s="26" t="str">
        <f>RIGHT(Table_1[[#This Row],[Product ID]],2)</f>
        <v>DE</v>
      </c>
      <c r="J14" s="26" t="str">
        <f>MID(Table_1[[#This Row],[Product ID]],4,3)</f>
        <v>DEC</v>
      </c>
      <c r="L14" s="19"/>
      <c r="M14" s="19"/>
    </row>
    <row r="15" spans="1:13" ht="17.25" thickTop="1" thickBot="1">
      <c r="A15" s="5" t="s">
        <v>62</v>
      </c>
      <c r="B15" s="5" t="s">
        <v>63</v>
      </c>
      <c r="C15" s="5" t="s">
        <v>64</v>
      </c>
      <c r="D15" s="5">
        <v>150</v>
      </c>
      <c r="E15" s="5">
        <v>15</v>
      </c>
      <c r="F15" s="5" t="s">
        <v>26</v>
      </c>
      <c r="G15" s="33" t="str">
        <f t="shared" si="0"/>
        <v>Standard price</v>
      </c>
      <c r="H15" s="33" t="str">
        <f>LEFT(Table_1[[#This Row],[Product ID]],2)</f>
        <v>18</v>
      </c>
      <c r="I15" s="26" t="str">
        <f>RIGHT(Table_1[[#This Row],[Product ID]],2)</f>
        <v>CA</v>
      </c>
      <c r="J15" s="26" t="str">
        <f>MID(Table_1[[#This Row],[Product ID]],4,3)</f>
        <v>FEB</v>
      </c>
      <c r="L15" s="19" t="s">
        <v>6</v>
      </c>
      <c r="M15" s="19">
        <f>MIN(Table_1[Price ($)])</f>
        <v>30</v>
      </c>
    </row>
    <row r="16" spans="1:13" ht="17.25" thickTop="1" thickBot="1">
      <c r="A16" s="5" t="s">
        <v>65</v>
      </c>
      <c r="B16" s="5" t="s">
        <v>43</v>
      </c>
      <c r="C16" s="5" t="s">
        <v>66</v>
      </c>
      <c r="D16" s="5">
        <v>250</v>
      </c>
      <c r="E16" s="5">
        <v>20</v>
      </c>
      <c r="F16" s="5" t="s">
        <v>26</v>
      </c>
      <c r="G16" s="33" t="str">
        <f t="shared" si="0"/>
        <v>Standard price</v>
      </c>
      <c r="H16" s="33" t="str">
        <f>LEFT(Table_1[[#This Row],[Product ID]],2)</f>
        <v>16</v>
      </c>
      <c r="I16" s="26" t="str">
        <f>RIGHT(Table_1[[#This Row],[Product ID]],2)</f>
        <v>ES</v>
      </c>
      <c r="J16" s="26" t="str">
        <f>MID(Table_1[[#This Row],[Product ID]],4,3)</f>
        <v>APR</v>
      </c>
      <c r="L16" s="19"/>
      <c r="M16" s="19"/>
    </row>
    <row r="17" spans="1:13" ht="17.25" thickTop="1" thickBot="1">
      <c r="A17" s="5" t="s">
        <v>67</v>
      </c>
      <c r="B17" s="5" t="s">
        <v>68</v>
      </c>
      <c r="C17" s="5" t="s">
        <v>69</v>
      </c>
      <c r="D17" s="5">
        <v>50</v>
      </c>
      <c r="E17" s="5">
        <v>35</v>
      </c>
      <c r="F17" s="5" t="s">
        <v>70</v>
      </c>
      <c r="G17" s="33" t="str">
        <f t="shared" si="0"/>
        <v>Standard price</v>
      </c>
      <c r="H17" s="33" t="str">
        <f>LEFT(Table_1[[#This Row],[Product ID]],2)</f>
        <v>21</v>
      </c>
      <c r="I17" s="26" t="str">
        <f>RIGHT(Table_1[[#This Row],[Product ID]],2)</f>
        <v>CA</v>
      </c>
      <c r="J17" s="26" t="str">
        <f>MID(Table_1[[#This Row],[Product ID]],4,3)</f>
        <v>AUG</v>
      </c>
      <c r="L17" s="19" t="s">
        <v>7</v>
      </c>
      <c r="M17" s="19">
        <f>MAX(Table_1[Price ($)])</f>
        <v>1000</v>
      </c>
    </row>
    <row r="18" spans="1:13" ht="17.25" thickTop="1" thickBot="1">
      <c r="A18" s="5" t="s">
        <v>71</v>
      </c>
      <c r="B18" s="5" t="s">
        <v>63</v>
      </c>
      <c r="C18" s="5" t="s">
        <v>72</v>
      </c>
      <c r="D18" s="5">
        <v>160</v>
      </c>
      <c r="E18" s="5">
        <v>15</v>
      </c>
      <c r="F18" s="5" t="s">
        <v>26</v>
      </c>
      <c r="G18" s="33" t="str">
        <f t="shared" si="0"/>
        <v>Standard price</v>
      </c>
      <c r="H18" s="33" t="str">
        <f>LEFT(Table_1[[#This Row],[Product ID]],2)</f>
        <v>20</v>
      </c>
      <c r="I18" s="26" t="str">
        <f>RIGHT(Table_1[[#This Row],[Product ID]],2)</f>
        <v>CN</v>
      </c>
      <c r="J18" s="26" t="str">
        <f>MID(Table_1[[#This Row],[Product ID]],4,3)</f>
        <v>AUG</v>
      </c>
      <c r="L18" s="19"/>
      <c r="M18" s="19"/>
    </row>
    <row r="19" spans="1:13" ht="17.25" thickTop="1" thickBot="1">
      <c r="A19" s="5" t="s">
        <v>73</v>
      </c>
      <c r="B19" s="5" t="s">
        <v>24</v>
      </c>
      <c r="C19" s="5" t="s">
        <v>74</v>
      </c>
      <c r="D19" s="5">
        <v>980</v>
      </c>
      <c r="E19" s="5">
        <v>10</v>
      </c>
      <c r="F19" s="5" t="s">
        <v>26</v>
      </c>
      <c r="G19" s="33" t="str">
        <f t="shared" si="0"/>
        <v>High Price</v>
      </c>
      <c r="H19" s="33" t="str">
        <f>LEFT(Table_1[[#This Row],[Product ID]],2)</f>
        <v>27</v>
      </c>
      <c r="I19" s="26" t="str">
        <f>RIGHT(Table_1[[#This Row],[Product ID]],2)</f>
        <v>IT</v>
      </c>
      <c r="J19" s="26" t="str">
        <f>MID(Table_1[[#This Row],[Product ID]],4,3)</f>
        <v>JAN</v>
      </c>
      <c r="L19" s="21" t="s">
        <v>8</v>
      </c>
      <c r="M19" s="16"/>
    </row>
    <row r="20" spans="1:13" ht="62.25" thickTop="1" thickBot="1">
      <c r="A20" s="5" t="s">
        <v>75</v>
      </c>
      <c r="B20" s="5" t="s">
        <v>76</v>
      </c>
      <c r="C20" s="5" t="s">
        <v>77</v>
      </c>
      <c r="D20" s="5">
        <v>150</v>
      </c>
      <c r="E20" s="5">
        <v>15</v>
      </c>
      <c r="F20" s="5" t="s">
        <v>30</v>
      </c>
      <c r="G20" s="33" t="str">
        <f t="shared" si="0"/>
        <v>Standard price</v>
      </c>
      <c r="H20" s="33" t="str">
        <f>LEFT(Table_1[[#This Row],[Product ID]],2)</f>
        <v>01</v>
      </c>
      <c r="I20" s="26" t="str">
        <f>RIGHT(Table_1[[#This Row],[Product ID]],2)</f>
        <v>UK</v>
      </c>
      <c r="J20" s="26" t="str">
        <f>MID(Table_1[[#This Row],[Product ID]],4,3)</f>
        <v>MAR</v>
      </c>
      <c r="L20" s="22" t="s">
        <v>9</v>
      </c>
      <c r="M20" s="16"/>
    </row>
    <row r="21" spans="1:13" ht="17.25" thickTop="1" thickBot="1">
      <c r="A21" s="5" t="s">
        <v>78</v>
      </c>
      <c r="B21" s="5" t="s">
        <v>79</v>
      </c>
      <c r="C21" s="5" t="s">
        <v>80</v>
      </c>
      <c r="D21" s="5">
        <v>200</v>
      </c>
      <c r="E21" s="5">
        <v>10</v>
      </c>
      <c r="F21" s="5" t="s">
        <v>41</v>
      </c>
      <c r="G21" s="33" t="str">
        <f t="shared" si="0"/>
        <v>Standard price</v>
      </c>
      <c r="H21" s="33" t="str">
        <f>LEFT(Table_1[[#This Row],[Product ID]],2)</f>
        <v>14</v>
      </c>
      <c r="I21" s="26" t="str">
        <f>RIGHT(Table_1[[#This Row],[Product ID]],2)</f>
        <v>US</v>
      </c>
      <c r="J21" s="26" t="str">
        <f>MID(Table_1[[#This Row],[Product ID]],4,3)</f>
        <v>AUG</v>
      </c>
      <c r="L21" s="19"/>
      <c r="M21" s="19"/>
    </row>
    <row r="22" spans="1:13" ht="17.25" thickTop="1" thickBot="1">
      <c r="A22" s="5" t="s">
        <v>81</v>
      </c>
      <c r="B22" s="5" t="s">
        <v>82</v>
      </c>
      <c r="C22" s="5" t="s">
        <v>83</v>
      </c>
      <c r="D22" s="5">
        <v>700</v>
      </c>
      <c r="E22" s="5">
        <v>50</v>
      </c>
      <c r="F22" s="5" t="s">
        <v>26</v>
      </c>
      <c r="G22" s="33" t="str">
        <f t="shared" si="0"/>
        <v>High Price</v>
      </c>
      <c r="H22" s="33" t="str">
        <f>LEFT(Table_1[[#This Row],[Product ID]],2)</f>
        <v>14</v>
      </c>
      <c r="I22" s="26" t="str">
        <f>RIGHT(Table_1[[#This Row],[Product ID]],2)</f>
        <v>RU</v>
      </c>
      <c r="J22" s="26" t="str">
        <f>MID(Table_1[[#This Row],[Product ID]],4,3)</f>
        <v>MAY</v>
      </c>
      <c r="L22" s="23"/>
      <c r="M22" s="19"/>
    </row>
    <row r="23" spans="1:13" ht="17.25" thickTop="1" thickBot="1">
      <c r="A23" s="5" t="s">
        <v>84</v>
      </c>
      <c r="B23" s="5" t="s">
        <v>85</v>
      </c>
      <c r="C23" s="5" t="s">
        <v>86</v>
      </c>
      <c r="D23" s="5">
        <v>80</v>
      </c>
      <c r="E23" s="5">
        <v>20</v>
      </c>
      <c r="F23" s="5" t="s">
        <v>34</v>
      </c>
      <c r="G23" s="33" t="str">
        <f t="shared" si="0"/>
        <v>Standard price</v>
      </c>
      <c r="H23" s="33" t="str">
        <f>LEFT(Table_1[[#This Row],[Product ID]],2)</f>
        <v>09</v>
      </c>
      <c r="I23" s="26" t="str">
        <f>RIGHT(Table_1[[#This Row],[Product ID]],2)</f>
        <v>CA</v>
      </c>
      <c r="J23" s="26" t="str">
        <f>MID(Table_1[[#This Row],[Product ID]],4,3)</f>
        <v>JAN</v>
      </c>
      <c r="L23" s="19"/>
      <c r="M23" s="19"/>
    </row>
    <row r="24" spans="1:13" ht="17.25" thickTop="1" thickBot="1">
      <c r="A24" s="5" t="s">
        <v>87</v>
      </c>
      <c r="B24" s="5" t="s">
        <v>88</v>
      </c>
      <c r="C24" s="5" t="s">
        <v>89</v>
      </c>
      <c r="D24" s="5">
        <v>150</v>
      </c>
      <c r="E24" s="5">
        <v>30</v>
      </c>
      <c r="F24" s="5" t="s">
        <v>26</v>
      </c>
      <c r="G24" s="33" t="str">
        <f t="shared" si="0"/>
        <v>Standard price</v>
      </c>
      <c r="H24" s="33" t="str">
        <f>LEFT(Table_1[[#This Row],[Product ID]],2)</f>
        <v>19</v>
      </c>
      <c r="I24" s="26" t="str">
        <f>RIGHT(Table_1[[#This Row],[Product ID]],2)</f>
        <v>BR</v>
      </c>
      <c r="J24" s="26" t="str">
        <f>MID(Table_1[[#This Row],[Product ID]],4,3)</f>
        <v>JUL</v>
      </c>
      <c r="L24" s="19"/>
      <c r="M24" s="19"/>
    </row>
    <row r="25" spans="1:13" ht="19.5" thickTop="1" thickBot="1">
      <c r="A25" s="6" t="s">
        <v>67</v>
      </c>
      <c r="B25" s="6" t="s">
        <v>68</v>
      </c>
      <c r="C25" s="6" t="s">
        <v>69</v>
      </c>
      <c r="D25" s="7">
        <v>50</v>
      </c>
      <c r="E25" s="7">
        <v>35</v>
      </c>
      <c r="F25" s="6" t="s">
        <v>70</v>
      </c>
      <c r="G25" s="33" t="str">
        <f t="shared" si="0"/>
        <v>Standard price</v>
      </c>
      <c r="H25" s="33" t="str">
        <f>LEFT(Table_1[[#This Row],[Product ID]],2)</f>
        <v>21</v>
      </c>
      <c r="I25" s="26" t="str">
        <f>RIGHT(Table_1[[#This Row],[Product ID]],2)</f>
        <v>CA</v>
      </c>
      <c r="J25" s="26" t="str">
        <f>MID(Table_1[[#This Row],[Product ID]],4,3)</f>
        <v>AUG</v>
      </c>
      <c r="L25" s="18" t="s">
        <v>10</v>
      </c>
      <c r="M25" s="19"/>
    </row>
    <row r="26" spans="1:13" ht="17.25" thickTop="1" thickBot="1">
      <c r="A26" s="5" t="s">
        <v>90</v>
      </c>
      <c r="B26" s="5" t="s">
        <v>36</v>
      </c>
      <c r="C26" s="5" t="s">
        <v>91</v>
      </c>
      <c r="D26" s="5">
        <v>800</v>
      </c>
      <c r="E26" s="5">
        <v>45</v>
      </c>
      <c r="F26" s="5" t="s">
        <v>26</v>
      </c>
      <c r="G26" s="33" t="str">
        <f t="shared" si="0"/>
        <v>High Price</v>
      </c>
      <c r="H26" s="33" t="str">
        <f>LEFT(Table_1[[#This Row],[Product ID]],2)</f>
        <v>29</v>
      </c>
      <c r="I26" s="26" t="str">
        <f>RIGHT(Table_1[[#This Row],[Product ID]],2)</f>
        <v>CA</v>
      </c>
      <c r="J26" s="26" t="str">
        <f>MID(Table_1[[#This Row],[Product ID]],4,3)</f>
        <v>SEP</v>
      </c>
      <c r="L26" s="19"/>
      <c r="M26" s="19"/>
    </row>
    <row r="27" spans="1:13" ht="32.25" thickTop="1" thickBot="1">
      <c r="A27" s="5" t="s">
        <v>92</v>
      </c>
      <c r="B27" s="5" t="s">
        <v>76</v>
      </c>
      <c r="C27" s="5" t="s">
        <v>93</v>
      </c>
      <c r="D27" s="5">
        <v>130</v>
      </c>
      <c r="E27" s="5">
        <v>25</v>
      </c>
      <c r="F27" s="5" t="s">
        <v>30</v>
      </c>
      <c r="G27" s="33" t="str">
        <f t="shared" si="0"/>
        <v>Standard price</v>
      </c>
      <c r="H27" s="33" t="str">
        <f>LEFT(Table_1[[#This Row],[Product ID]],2)</f>
        <v>03</v>
      </c>
      <c r="I27" s="26" t="str">
        <f>RIGHT(Table_1[[#This Row],[Product ID]],2)</f>
        <v>CA</v>
      </c>
      <c r="J27" s="26" t="str">
        <f>MID(Table_1[[#This Row],[Product ID]],4,3)</f>
        <v>JUN</v>
      </c>
      <c r="L27" s="22" t="s">
        <v>11</v>
      </c>
      <c r="M27" s="19">
        <f>SUMIF(F2:F35,"Electronics",D2:D35)</f>
        <v>8050</v>
      </c>
    </row>
    <row r="28" spans="1:13" ht="32.25" thickTop="1" thickBot="1">
      <c r="A28" s="5" t="s">
        <v>94</v>
      </c>
      <c r="B28" s="5" t="s">
        <v>49</v>
      </c>
      <c r="C28" s="5" t="s">
        <v>95</v>
      </c>
      <c r="D28" s="5">
        <v>400</v>
      </c>
      <c r="E28" s="5">
        <v>40</v>
      </c>
      <c r="F28" s="5" t="s">
        <v>34</v>
      </c>
      <c r="G28" s="33" t="str">
        <f t="shared" si="0"/>
        <v>Standard price</v>
      </c>
      <c r="H28" s="33" t="str">
        <f>LEFT(Table_1[[#This Row],[Product ID]],2)</f>
        <v>11</v>
      </c>
      <c r="I28" s="26" t="str">
        <f>RIGHT(Table_1[[#This Row],[Product ID]],2)</f>
        <v>CA</v>
      </c>
      <c r="J28" s="26" t="str">
        <f>MID(Table_1[[#This Row],[Product ID]],4,3)</f>
        <v>JUL</v>
      </c>
      <c r="L28" s="22" t="s">
        <v>12</v>
      </c>
      <c r="M28" s="24">
        <f>COUNTIF(D2:D35,"&lt;100")</f>
        <v>11</v>
      </c>
    </row>
    <row r="29" spans="1:13" ht="17.25" thickTop="1" thickBot="1">
      <c r="A29" s="6" t="s">
        <v>65</v>
      </c>
      <c r="B29" s="6" t="s">
        <v>43</v>
      </c>
      <c r="C29" s="6" t="s">
        <v>66</v>
      </c>
      <c r="D29" s="7">
        <v>230</v>
      </c>
      <c r="E29" s="7">
        <v>20</v>
      </c>
      <c r="F29" s="6" t="s">
        <v>26</v>
      </c>
      <c r="G29" s="33" t="str">
        <f t="shared" si="0"/>
        <v>Standard price</v>
      </c>
      <c r="H29" s="33" t="str">
        <f>LEFT(Table_1[[#This Row],[Product ID]],2)</f>
        <v>16</v>
      </c>
      <c r="I29" s="26" t="str">
        <f>RIGHT(Table_1[[#This Row],[Product ID]],2)</f>
        <v>ES</v>
      </c>
      <c r="J29" s="26" t="str">
        <f>MID(Table_1[[#This Row],[Product ID]],4,3)</f>
        <v>APR</v>
      </c>
      <c r="K29" s="9"/>
      <c r="L29" s="16"/>
      <c r="M29" s="25"/>
    </row>
    <row r="30" spans="1:13" ht="17.25" thickTop="1" thickBot="1">
      <c r="A30" s="5" t="s">
        <v>96</v>
      </c>
      <c r="B30" s="5" t="s">
        <v>97</v>
      </c>
      <c r="C30" s="5" t="s">
        <v>98</v>
      </c>
      <c r="D30" s="5">
        <v>60</v>
      </c>
      <c r="E30" s="5">
        <v>30</v>
      </c>
      <c r="F30" s="5" t="s">
        <v>30</v>
      </c>
      <c r="G30" s="33" t="str">
        <f t="shared" si="0"/>
        <v>Standard price</v>
      </c>
      <c r="H30" s="33" t="str">
        <f>LEFT(Table_1[[#This Row],[Product ID]],2)</f>
        <v>07</v>
      </c>
      <c r="I30" s="26" t="str">
        <f>RIGHT(Table_1[[#This Row],[Product ID]],2)</f>
        <v>CA</v>
      </c>
      <c r="J30" s="26" t="str">
        <f>MID(Table_1[[#This Row],[Product ID]],4,3)</f>
        <v>MAR</v>
      </c>
      <c r="K30" s="9"/>
      <c r="L30" s="16"/>
      <c r="M30" s="16"/>
    </row>
    <row r="31" spans="1:13" ht="17.25" thickTop="1" thickBot="1">
      <c r="A31" s="5" t="s">
        <v>99</v>
      </c>
      <c r="B31" s="5" t="s">
        <v>100</v>
      </c>
      <c r="C31" s="5" t="s">
        <v>101</v>
      </c>
      <c r="D31" s="5">
        <v>40</v>
      </c>
      <c r="E31" s="5">
        <v>10</v>
      </c>
      <c r="F31" s="5" t="s">
        <v>34</v>
      </c>
      <c r="G31" s="33" t="str">
        <f t="shared" si="0"/>
        <v>Standard price</v>
      </c>
      <c r="H31" s="33" t="str">
        <f>LEFT(Table_1[[#This Row],[Product ID]],2)</f>
        <v>13</v>
      </c>
      <c r="I31" s="26" t="str">
        <f>RIGHT(Table_1[[#This Row],[Product ID]],2)</f>
        <v>CA</v>
      </c>
      <c r="J31" s="26" t="str">
        <f>MID(Table_1[[#This Row],[Product ID]],4,3)</f>
        <v>APR</v>
      </c>
      <c r="K31" s="9"/>
      <c r="L31" s="21" t="s">
        <v>13</v>
      </c>
      <c r="M31" s="16"/>
    </row>
    <row r="32" spans="1:13" ht="17.25" thickTop="1" thickBot="1">
      <c r="A32" s="5" t="s">
        <v>102</v>
      </c>
      <c r="B32" s="5" t="s">
        <v>88</v>
      </c>
      <c r="C32" s="5" t="s">
        <v>103</v>
      </c>
      <c r="D32" s="5">
        <v>130</v>
      </c>
      <c r="E32" s="5">
        <v>5</v>
      </c>
      <c r="F32" s="5" t="s">
        <v>26</v>
      </c>
      <c r="G32" s="33" t="str">
        <f t="shared" si="0"/>
        <v>Standard price</v>
      </c>
      <c r="H32" s="33" t="str">
        <f>LEFT(Table_1[[#This Row],[Product ID]],2)</f>
        <v>24</v>
      </c>
      <c r="I32" s="26" t="str">
        <f>RIGHT(Table_1[[#This Row],[Product ID]],2)</f>
        <v>CA</v>
      </c>
      <c r="J32" s="26" t="str">
        <f>MID(Table_1[[#This Row],[Product ID]],4,3)</f>
        <v>MAY</v>
      </c>
      <c r="K32" s="9"/>
      <c r="L32" s="16"/>
      <c r="M32" s="16"/>
    </row>
    <row r="33" spans="1:13" ht="30" customHeight="1" thickTop="1" thickBot="1">
      <c r="A33" s="5" t="s">
        <v>104</v>
      </c>
      <c r="B33" s="5" t="s">
        <v>105</v>
      </c>
      <c r="C33" s="5" t="s">
        <v>106</v>
      </c>
      <c r="D33" s="5">
        <v>50</v>
      </c>
      <c r="E33" s="5">
        <v>50</v>
      </c>
      <c r="F33" s="5" t="s">
        <v>30</v>
      </c>
      <c r="G33" s="33" t="str">
        <f t="shared" si="0"/>
        <v>Standard price</v>
      </c>
      <c r="H33" s="33" t="str">
        <f>LEFT(Table_1[[#This Row],[Product ID]],2)</f>
        <v>02</v>
      </c>
      <c r="I33" s="26" t="str">
        <f>RIGHT(Table_1[[#This Row],[Product ID]],2)</f>
        <v>CA</v>
      </c>
      <c r="J33" s="26" t="str">
        <f>MID(Table_1[[#This Row],[Product ID]],4,3)</f>
        <v>DEC</v>
      </c>
      <c r="L33" s="22" t="s">
        <v>14</v>
      </c>
      <c r="M33" s="16"/>
    </row>
    <row r="34" spans="1:13" ht="47.25" thickTop="1" thickBot="1">
      <c r="A34" s="5" t="s">
        <v>57</v>
      </c>
      <c r="B34" s="5" t="s">
        <v>24</v>
      </c>
      <c r="C34" s="5" t="s">
        <v>58</v>
      </c>
      <c r="D34" s="5">
        <v>950</v>
      </c>
      <c r="E34" s="5">
        <v>25</v>
      </c>
      <c r="F34" s="5" t="s">
        <v>26</v>
      </c>
      <c r="G34" s="33" t="str">
        <f t="shared" si="0"/>
        <v>High Price</v>
      </c>
      <c r="H34" s="33" t="str">
        <f>LEFT(Table_1[[#This Row],[Product ID]],2)</f>
        <v>17</v>
      </c>
      <c r="I34" s="26" t="str">
        <f>RIGHT(Table_1[[#This Row],[Product ID]],2)</f>
        <v>IN</v>
      </c>
      <c r="J34" s="26" t="str">
        <f>MID(Table_1[[#This Row],[Product ID]],4,3)</f>
        <v>JUN</v>
      </c>
      <c r="L34" s="22" t="s">
        <v>15</v>
      </c>
      <c r="M34" s="16"/>
    </row>
    <row r="35" spans="1:13" ht="47.25" thickTop="1" thickBot="1">
      <c r="A35" s="5" t="s">
        <v>107</v>
      </c>
      <c r="B35" s="5" t="s">
        <v>108</v>
      </c>
      <c r="C35" s="5" t="s">
        <v>109</v>
      </c>
      <c r="D35" s="5">
        <v>100</v>
      </c>
      <c r="E35" s="5">
        <v>20</v>
      </c>
      <c r="F35" s="5" t="s">
        <v>70</v>
      </c>
      <c r="G35" s="33" t="str">
        <f t="shared" si="0"/>
        <v>Standard price</v>
      </c>
      <c r="H35" s="33" t="str">
        <f>LEFT(Table_1[[#This Row],[Product ID]],2)</f>
        <v>09</v>
      </c>
      <c r="I35" s="26" t="str">
        <f>RIGHT(Table_1[[#This Row],[Product ID]],2)</f>
        <v>FR</v>
      </c>
      <c r="J35" s="26" t="str">
        <f>MID(Table_1[[#This Row],[Product ID]],4,3)</f>
        <v>JUL</v>
      </c>
      <c r="L35" s="22" t="s">
        <v>16</v>
      </c>
      <c r="M35" s="16"/>
    </row>
    <row r="36" spans="1:13" s="12" customFormat="1" ht="36.75" customHeight="1" thickTop="1" thickBot="1">
      <c r="A36" s="28" t="s">
        <v>114</v>
      </c>
      <c r="B36" s="28"/>
      <c r="C36" s="29">
        <f>COUNTA(Table_1[Brand Name])</f>
        <v>34</v>
      </c>
      <c r="D36" s="27"/>
      <c r="E36" s="37"/>
      <c r="F36" s="44"/>
      <c r="G36" s="38"/>
      <c r="H36" s="39"/>
      <c r="I36" s="39"/>
      <c r="J36" s="40"/>
    </row>
    <row r="37" spans="1:13" ht="36.75" customHeight="1" thickTop="1" thickBot="1">
      <c r="A37" s="30" t="s">
        <v>110</v>
      </c>
      <c r="B37" s="30"/>
      <c r="C37" s="31"/>
      <c r="D37" s="29">
        <f>SUM(D2:D35)</f>
        <v>10100</v>
      </c>
      <c r="E37" s="37"/>
      <c r="F37" s="44"/>
      <c r="G37" s="38"/>
      <c r="H37" s="39"/>
      <c r="I37" s="39"/>
      <c r="J37" s="40"/>
    </row>
    <row r="38" spans="1:13" ht="36.75" customHeight="1" thickTop="1" thickBot="1">
      <c r="A38" s="30" t="s">
        <v>111</v>
      </c>
      <c r="B38" s="30"/>
      <c r="C38" s="31"/>
      <c r="D38" s="29">
        <f>AVERAGE(Table_1[Price ($)])</f>
        <v>297.05882352941177</v>
      </c>
      <c r="E38" s="37"/>
      <c r="F38" s="44"/>
      <c r="G38" s="38"/>
      <c r="H38" s="39"/>
      <c r="I38" s="39"/>
      <c r="J38" s="40"/>
    </row>
    <row r="39" spans="1:13" ht="36.75" customHeight="1" thickTop="1" thickBot="1">
      <c r="A39" s="30" t="s">
        <v>112</v>
      </c>
      <c r="B39" s="30"/>
      <c r="C39" s="31"/>
      <c r="D39" s="29">
        <f>SUMIF(F2:F35,"Electronics",D2:D35)</f>
        <v>8050</v>
      </c>
      <c r="E39" s="37"/>
      <c r="F39" s="44"/>
      <c r="G39" s="38"/>
      <c r="H39" s="39"/>
      <c r="I39" s="39"/>
      <c r="J39" s="40"/>
    </row>
    <row r="40" spans="1:13" ht="36.75" customHeight="1" thickTop="1" thickBot="1">
      <c r="A40" s="30" t="s">
        <v>113</v>
      </c>
      <c r="B40" s="30"/>
      <c r="C40" s="31"/>
      <c r="D40" s="29">
        <f>COUNTIF(D2:D35,"&lt;100")</f>
        <v>11</v>
      </c>
      <c r="E40" s="37"/>
      <c r="F40" s="44"/>
      <c r="G40" s="41"/>
      <c r="H40" s="42"/>
      <c r="I40" s="42"/>
      <c r="J40" s="43"/>
    </row>
    <row r="41" spans="1:13" ht="15.75" customHeight="1" thickTop="1">
      <c r="H41" s="35"/>
    </row>
    <row r="80" spans="7:9" ht="15.75" customHeight="1">
      <c r="G80" s="14"/>
      <c r="I80" s="15"/>
    </row>
  </sheetData>
  <mergeCells count="6">
    <mergeCell ref="G36:J40"/>
    <mergeCell ref="A40:B40"/>
    <mergeCell ref="A37:B37"/>
    <mergeCell ref="A36:B36"/>
    <mergeCell ref="A38:B38"/>
    <mergeCell ref="A39:B39"/>
  </mergeCells>
  <phoneticPr fontId="1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2025-02-26T16:55:08Z</dcterms:modified>
</cp:coreProperties>
</file>