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eb426b4cca55a/Desktop/Working/"/>
    </mc:Choice>
  </mc:AlternateContent>
  <xr:revisionPtr revIDLastSave="2" documentId="13_ncr:1_{F5E1DADE-20C5-446E-98F1-27E81842112E}" xr6:coauthVersionLast="47" xr6:coauthVersionMax="47" xr10:uidLastSave="{A1A03D44-D53B-456A-A5EE-065345C22A4C}"/>
  <bookViews>
    <workbookView xWindow="-108" yWindow="-108" windowWidth="23256" windowHeight="12576" activeTab="2" xr2:uid="{00000000-000D-0000-FFFF-FFFF00000000}"/>
  </bookViews>
  <sheets>
    <sheet name="Theater Outcome by Launch Date" sheetId="3" r:id="rId1"/>
    <sheet name="Kickstarter_challenge" sheetId="1" r:id="rId2"/>
    <sheet name="Outcome based on goals" sheetId="4" r:id="rId3"/>
  </sheets>
  <definedNames>
    <definedName name="_xlnm._FilterDatabase" localSheetId="1" hidden="1">Kickstarter_challenge!$A$1:$R$4115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15" i="1" l="1"/>
  <c r="R4114" i="1"/>
  <c r="R4113" i="1"/>
  <c r="R4112" i="1"/>
  <c r="R4111" i="1"/>
  <c r="R4110" i="1"/>
  <c r="R4109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8" i="1"/>
  <c r="R4077" i="1"/>
  <c r="R4076" i="1"/>
  <c r="R4075" i="1"/>
  <c r="R4074" i="1"/>
  <c r="R4073" i="1"/>
  <c r="R4072" i="1"/>
  <c r="R4071" i="1"/>
  <c r="R4070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3" i="1"/>
  <c r="R4052" i="1"/>
  <c r="R4051" i="1"/>
  <c r="R4049" i="1"/>
  <c r="R4048" i="1"/>
  <c r="R4047" i="1"/>
  <c r="R4046" i="1"/>
  <c r="R4045" i="1"/>
  <c r="R4044" i="1"/>
  <c r="R4043" i="1"/>
  <c r="R4041" i="1"/>
  <c r="R4040" i="1"/>
  <c r="R4039" i="1"/>
  <c r="R4036" i="1"/>
  <c r="R4034" i="1"/>
  <c r="R4033" i="1"/>
  <c r="R4032" i="1"/>
  <c r="R4031" i="1"/>
  <c r="R4030" i="1"/>
  <c r="R4029" i="1"/>
  <c r="R4028" i="1"/>
  <c r="R4027" i="1"/>
  <c r="R4026" i="1"/>
  <c r="R4025" i="1"/>
  <c r="R4023" i="1"/>
  <c r="R4022" i="1"/>
  <c r="R4021" i="1"/>
  <c r="R4020" i="1"/>
  <c r="R4019" i="1"/>
  <c r="R4018" i="1"/>
  <c r="R4017" i="1"/>
  <c r="R4016" i="1"/>
  <c r="R4015" i="1"/>
  <c r="R4014" i="1"/>
  <c r="R4013" i="1"/>
  <c r="R4011" i="1"/>
  <c r="R4010" i="1"/>
  <c r="R4009" i="1"/>
  <c r="R4008" i="1"/>
  <c r="R4007" i="1"/>
  <c r="R4006" i="1"/>
  <c r="R4005" i="1"/>
  <c r="R4004" i="1"/>
  <c r="R4003" i="1"/>
  <c r="R4002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4" i="1"/>
  <c r="R3982" i="1"/>
  <c r="R3981" i="1"/>
  <c r="R3980" i="1"/>
  <c r="R3978" i="1"/>
  <c r="R3977" i="1"/>
  <c r="R3976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0" i="1"/>
  <c r="R3949" i="1"/>
  <c r="R3948" i="1"/>
  <c r="R3947" i="1"/>
  <c r="R3946" i="1"/>
  <c r="R3944" i="1"/>
  <c r="R3943" i="1"/>
  <c r="R3942" i="1"/>
  <c r="R3941" i="1"/>
  <c r="R3940" i="1"/>
  <c r="R3938" i="1"/>
  <c r="R3936" i="1"/>
  <c r="R3934" i="1"/>
  <c r="R3933" i="1"/>
  <c r="R3932" i="1"/>
  <c r="R3931" i="1"/>
  <c r="R3930" i="1"/>
  <c r="R3929" i="1"/>
  <c r="R3928" i="1"/>
  <c r="R3927" i="1"/>
  <c r="R3924" i="1"/>
  <c r="R3923" i="1"/>
  <c r="R3922" i="1"/>
  <c r="R3921" i="1"/>
  <c r="R3920" i="1"/>
  <c r="R3919" i="1"/>
  <c r="R3918" i="1"/>
  <c r="R3917" i="1"/>
  <c r="R3916" i="1"/>
  <c r="R3914" i="1"/>
  <c r="R3912" i="1"/>
  <c r="R3911" i="1"/>
  <c r="R3910" i="1"/>
  <c r="R3909" i="1"/>
  <c r="R3907" i="1"/>
  <c r="R3906" i="1"/>
  <c r="R3905" i="1"/>
  <c r="R3903" i="1"/>
  <c r="R3902" i="1"/>
  <c r="R3901" i="1"/>
  <c r="R3900" i="1"/>
  <c r="R3899" i="1"/>
  <c r="R3898" i="1"/>
  <c r="R3897" i="1"/>
  <c r="R3896" i="1"/>
  <c r="R3894" i="1"/>
  <c r="R3893" i="1"/>
  <c r="R3891" i="1"/>
  <c r="R3890" i="1"/>
  <c r="R3869" i="1"/>
  <c r="R3868" i="1"/>
  <c r="R3867" i="1"/>
  <c r="R3866" i="1"/>
  <c r="R3865" i="1"/>
  <c r="R3864" i="1"/>
  <c r="R3863" i="1"/>
  <c r="R3861" i="1"/>
  <c r="R3860" i="1"/>
  <c r="R3859" i="1"/>
  <c r="R3858" i="1"/>
  <c r="R3857" i="1"/>
  <c r="R3855" i="1"/>
  <c r="R3854" i="1"/>
  <c r="R3853" i="1"/>
  <c r="R3852" i="1"/>
  <c r="R3848" i="1"/>
  <c r="R3847" i="1"/>
  <c r="R3843" i="1"/>
  <c r="R3842" i="1"/>
  <c r="R3838" i="1"/>
  <c r="R3837" i="1"/>
  <c r="R3833" i="1"/>
  <c r="R3832" i="1"/>
  <c r="R3831" i="1"/>
  <c r="R3828" i="1"/>
  <c r="R3826" i="1"/>
  <c r="R3822" i="1"/>
  <c r="R3820" i="1"/>
  <c r="R3813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27" i="1"/>
  <c r="R3721" i="1"/>
  <c r="R3713" i="1"/>
  <c r="R3706" i="1"/>
  <c r="R3702" i="1"/>
  <c r="R3695" i="1"/>
  <c r="R3688" i="1"/>
  <c r="R3677" i="1"/>
  <c r="R3672" i="1"/>
  <c r="R3667" i="1"/>
  <c r="R3666" i="1"/>
  <c r="R3665" i="1"/>
  <c r="R3662" i="1"/>
  <c r="R3654" i="1"/>
  <c r="R3653" i="1"/>
  <c r="R3652" i="1"/>
  <c r="R3651" i="1"/>
  <c r="R3619" i="1"/>
  <c r="R3610" i="1"/>
  <c r="R3609" i="1"/>
  <c r="R3607" i="1"/>
  <c r="R3602" i="1"/>
  <c r="R3590" i="1"/>
  <c r="R3589" i="1"/>
  <c r="R3581" i="1"/>
  <c r="R3579" i="1"/>
  <c r="R3578" i="1"/>
  <c r="R3574" i="1"/>
  <c r="R3565" i="1"/>
  <c r="R3564" i="1"/>
  <c r="R3560" i="1"/>
  <c r="R3554" i="1"/>
  <c r="R3547" i="1"/>
  <c r="R3542" i="1"/>
  <c r="R3541" i="1"/>
  <c r="R3538" i="1"/>
  <c r="R3535" i="1"/>
  <c r="R3531" i="1"/>
  <c r="R3527" i="1"/>
  <c r="R3523" i="1"/>
  <c r="R3516" i="1"/>
  <c r="R3512" i="1"/>
  <c r="R3510" i="1"/>
  <c r="R3496" i="1"/>
  <c r="R3493" i="1"/>
  <c r="R3478" i="1"/>
  <c r="R3477" i="1"/>
  <c r="R3472" i="1"/>
  <c r="R3464" i="1"/>
  <c r="R3463" i="1"/>
  <c r="R3462" i="1"/>
  <c r="R3461" i="1"/>
  <c r="R3456" i="1"/>
  <c r="R3455" i="1"/>
  <c r="R3453" i="1"/>
  <c r="R3452" i="1"/>
  <c r="R3446" i="1"/>
  <c r="R3444" i="1"/>
  <c r="R3431" i="1"/>
  <c r="R3425" i="1"/>
  <c r="R3422" i="1"/>
  <c r="R3417" i="1"/>
  <c r="R3415" i="1"/>
  <c r="R3411" i="1"/>
  <c r="R3407" i="1"/>
  <c r="R3406" i="1"/>
  <c r="R3399" i="1"/>
  <c r="R3397" i="1"/>
  <c r="R3396" i="1"/>
  <c r="R3394" i="1"/>
  <c r="R3380" i="1"/>
  <c r="R3373" i="1"/>
  <c r="R3369" i="1"/>
  <c r="R3347" i="1"/>
  <c r="R3338" i="1"/>
  <c r="R3329" i="1"/>
  <c r="R3327" i="1"/>
  <c r="R3323" i="1"/>
  <c r="R3321" i="1"/>
  <c r="R3311" i="1"/>
  <c r="R3297" i="1"/>
  <c r="R3296" i="1"/>
  <c r="R3294" i="1"/>
  <c r="R3293" i="1"/>
  <c r="R3291" i="1"/>
  <c r="R3285" i="1"/>
  <c r="R3257" i="1"/>
  <c r="R3183" i="1"/>
  <c r="R2980" i="1"/>
  <c r="R2978" i="1"/>
  <c r="R2922" i="1"/>
  <c r="R2921" i="1"/>
  <c r="R2919" i="1"/>
  <c r="R2918" i="1"/>
  <c r="R2917" i="1"/>
  <c r="R2916" i="1"/>
  <c r="R2915" i="1"/>
  <c r="R2913" i="1"/>
  <c r="R2912" i="1"/>
  <c r="R2911" i="1"/>
  <c r="R2910" i="1"/>
  <c r="R2909" i="1"/>
  <c r="R2908" i="1"/>
  <c r="R2907" i="1"/>
  <c r="R2906" i="1"/>
  <c r="R2905" i="1"/>
  <c r="R2904" i="1"/>
  <c r="R2903" i="1"/>
  <c r="R2901" i="1"/>
  <c r="R2900" i="1"/>
  <c r="R2899" i="1"/>
  <c r="R2898" i="1"/>
  <c r="R2897" i="1"/>
  <c r="R2896" i="1"/>
  <c r="R2895" i="1"/>
  <c r="R2894" i="1"/>
  <c r="R2893" i="1"/>
  <c r="R2892" i="1"/>
  <c r="R2890" i="1"/>
  <c r="R2889" i="1"/>
  <c r="R2888" i="1"/>
  <c r="R2887" i="1"/>
  <c r="R2886" i="1"/>
  <c r="R2884" i="1"/>
  <c r="R2883" i="1"/>
  <c r="R2881" i="1"/>
  <c r="R2880" i="1"/>
  <c r="R2879" i="1"/>
  <c r="R2878" i="1"/>
  <c r="R2877" i="1"/>
  <c r="R2876" i="1"/>
  <c r="R2875" i="1"/>
  <c r="R2874" i="1"/>
  <c r="R2873" i="1"/>
  <c r="R2872" i="1"/>
  <c r="R2871" i="1"/>
  <c r="R2869" i="1"/>
  <c r="R2868" i="1"/>
  <c r="R2867" i="1"/>
  <c r="R2866" i="1"/>
  <c r="R2865" i="1"/>
  <c r="R2864" i="1"/>
  <c r="R2863" i="1"/>
  <c r="R2862" i="1"/>
  <c r="R2861" i="1"/>
  <c r="R2860" i="1"/>
  <c r="R2858" i="1"/>
  <c r="R2857" i="1"/>
  <c r="R2856" i="1"/>
  <c r="R2855" i="1"/>
  <c r="R2854" i="1"/>
  <c r="R2853" i="1"/>
  <c r="R2852" i="1"/>
  <c r="R2851" i="1"/>
  <c r="R2850" i="1"/>
  <c r="R2849" i="1"/>
  <c r="R2848" i="1"/>
  <c r="R2846" i="1"/>
  <c r="R2845" i="1"/>
  <c r="R2844" i="1"/>
  <c r="R2843" i="1"/>
  <c r="R2839" i="1"/>
  <c r="R2838" i="1"/>
  <c r="R2826" i="1"/>
  <c r="R2825" i="1"/>
  <c r="R2822" i="1"/>
  <c r="R2819" i="1"/>
  <c r="R2817" i="1"/>
  <c r="R2807" i="1"/>
  <c r="R2803" i="1"/>
  <c r="R2798" i="1"/>
  <c r="R2797" i="1"/>
  <c r="R2796" i="1"/>
  <c r="R1296" i="1"/>
  <c r="R1289" i="1"/>
  <c r="R541" i="1"/>
  <c r="Q4115" i="1"/>
  <c r="Q4114" i="1"/>
  <c r="Q4113" i="1"/>
  <c r="Q4112" i="1"/>
  <c r="Q4111" i="1"/>
  <c r="Q4110" i="1"/>
  <c r="Q4109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8" i="1"/>
  <c r="Q4077" i="1"/>
  <c r="Q4076" i="1"/>
  <c r="Q4075" i="1"/>
  <c r="Q4074" i="1"/>
  <c r="Q4073" i="1"/>
  <c r="Q4072" i="1"/>
  <c r="Q4071" i="1"/>
  <c r="Q4070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3" i="1"/>
  <c r="Q4052" i="1"/>
  <c r="Q4051" i="1"/>
  <c r="Q4049" i="1"/>
  <c r="Q4048" i="1"/>
  <c r="Q4047" i="1"/>
  <c r="Q4046" i="1"/>
  <c r="Q4045" i="1"/>
  <c r="Q4044" i="1"/>
  <c r="Q4043" i="1"/>
  <c r="Q4041" i="1"/>
  <c r="Q4040" i="1"/>
  <c r="Q4039" i="1"/>
  <c r="Q4036" i="1"/>
  <c r="Q4034" i="1"/>
  <c r="Q4033" i="1"/>
  <c r="Q4032" i="1"/>
  <c r="Q4031" i="1"/>
  <c r="Q4030" i="1"/>
  <c r="Q4029" i="1"/>
  <c r="Q4028" i="1"/>
  <c r="Q4027" i="1"/>
  <c r="Q4026" i="1"/>
  <c r="Q4025" i="1"/>
  <c r="Q4023" i="1"/>
  <c r="Q4022" i="1"/>
  <c r="Q4021" i="1"/>
  <c r="Q4020" i="1"/>
  <c r="Q4019" i="1"/>
  <c r="Q4018" i="1"/>
  <c r="Q4017" i="1"/>
  <c r="Q4016" i="1"/>
  <c r="Q4015" i="1"/>
  <c r="Q4014" i="1"/>
  <c r="Q4013" i="1"/>
  <c r="Q4011" i="1"/>
  <c r="Q4010" i="1"/>
  <c r="Q4009" i="1"/>
  <c r="Q4008" i="1"/>
  <c r="Q4007" i="1"/>
  <c r="Q4006" i="1"/>
  <c r="Q4005" i="1"/>
  <c r="Q4004" i="1"/>
  <c r="Q4003" i="1"/>
  <c r="Q4002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4" i="1"/>
  <c r="Q3982" i="1"/>
  <c r="Q3981" i="1"/>
  <c r="Q3980" i="1"/>
  <c r="Q3978" i="1"/>
  <c r="Q3977" i="1"/>
  <c r="Q3976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0" i="1"/>
  <c r="Q3949" i="1"/>
  <c r="Q3948" i="1"/>
  <c r="Q3947" i="1"/>
  <c r="Q3946" i="1"/>
  <c r="Q3944" i="1"/>
  <c r="Q3943" i="1"/>
  <c r="Q3942" i="1"/>
  <c r="Q3941" i="1"/>
  <c r="Q3940" i="1"/>
  <c r="Q3938" i="1"/>
  <c r="Q3936" i="1"/>
  <c r="Q3934" i="1"/>
  <c r="Q3933" i="1"/>
  <c r="Q3932" i="1"/>
  <c r="Q3931" i="1"/>
  <c r="Q3930" i="1"/>
  <c r="Q3929" i="1"/>
  <c r="Q3928" i="1"/>
  <c r="Q3927" i="1"/>
  <c r="Q3924" i="1"/>
  <c r="Q3923" i="1"/>
  <c r="Q3922" i="1"/>
  <c r="Q3921" i="1"/>
  <c r="Q3920" i="1"/>
  <c r="Q3919" i="1"/>
  <c r="Q3918" i="1"/>
  <c r="Q3917" i="1"/>
  <c r="Q3916" i="1"/>
  <c r="Q3914" i="1"/>
  <c r="Q3912" i="1"/>
  <c r="Q3911" i="1"/>
  <c r="Q3910" i="1"/>
  <c r="Q3909" i="1"/>
  <c r="Q3907" i="1"/>
  <c r="Q3906" i="1"/>
  <c r="Q3905" i="1"/>
  <c r="Q3903" i="1"/>
  <c r="Q3902" i="1"/>
  <c r="Q3901" i="1"/>
  <c r="Q3900" i="1"/>
  <c r="Q3899" i="1"/>
  <c r="Q3898" i="1"/>
  <c r="Q3897" i="1"/>
  <c r="Q3896" i="1"/>
  <c r="Q3894" i="1"/>
  <c r="Q3893" i="1"/>
  <c r="Q3891" i="1"/>
  <c r="Q3890" i="1"/>
  <c r="Q3869" i="1"/>
  <c r="Q3868" i="1"/>
  <c r="Q3867" i="1"/>
  <c r="Q3866" i="1"/>
  <c r="Q3865" i="1"/>
  <c r="Q3864" i="1"/>
  <c r="Q3863" i="1"/>
  <c r="Q3861" i="1"/>
  <c r="Q3860" i="1"/>
  <c r="Q3859" i="1"/>
  <c r="Q3858" i="1"/>
  <c r="Q3857" i="1"/>
  <c r="Q3855" i="1"/>
  <c r="Q3854" i="1"/>
  <c r="Q3853" i="1"/>
  <c r="Q3852" i="1"/>
  <c r="Q3848" i="1"/>
  <c r="Q3847" i="1"/>
  <c r="Q3843" i="1"/>
  <c r="Q3842" i="1"/>
  <c r="Q3838" i="1"/>
  <c r="Q3837" i="1"/>
  <c r="Q3833" i="1"/>
  <c r="Q3832" i="1"/>
  <c r="Q3831" i="1"/>
  <c r="Q3828" i="1"/>
  <c r="Q3826" i="1"/>
  <c r="Q3822" i="1"/>
  <c r="Q3820" i="1"/>
  <c r="Q3813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27" i="1"/>
  <c r="Q3721" i="1"/>
  <c r="Q3713" i="1"/>
  <c r="Q3706" i="1"/>
  <c r="Q3702" i="1"/>
  <c r="Q3695" i="1"/>
  <c r="Q3688" i="1"/>
  <c r="Q3677" i="1"/>
  <c r="Q3672" i="1"/>
  <c r="Q3667" i="1"/>
  <c r="Q3666" i="1"/>
  <c r="Q3665" i="1"/>
  <c r="Q3662" i="1"/>
  <c r="Q3654" i="1"/>
  <c r="Q3653" i="1"/>
  <c r="Q3652" i="1"/>
  <c r="Q3651" i="1"/>
  <c r="Q3619" i="1"/>
  <c r="Q3610" i="1"/>
  <c r="Q3609" i="1"/>
  <c r="Q3607" i="1"/>
  <c r="Q3602" i="1"/>
  <c r="Q3590" i="1"/>
  <c r="Q3589" i="1"/>
  <c r="Q3581" i="1"/>
  <c r="Q3579" i="1"/>
  <c r="Q3578" i="1"/>
  <c r="Q3574" i="1"/>
  <c r="Q3565" i="1"/>
  <c r="Q3564" i="1"/>
  <c r="Q3560" i="1"/>
  <c r="Q3554" i="1"/>
  <c r="Q3547" i="1"/>
  <c r="Q3542" i="1"/>
  <c r="Q3541" i="1"/>
  <c r="Q3538" i="1"/>
  <c r="Q3535" i="1"/>
  <c r="Q3531" i="1"/>
  <c r="Q3527" i="1"/>
  <c r="Q3523" i="1"/>
  <c r="Q3516" i="1"/>
  <c r="Q3512" i="1"/>
  <c r="Q3510" i="1"/>
  <c r="Q3496" i="1"/>
  <c r="Q3493" i="1"/>
  <c r="Q3478" i="1"/>
  <c r="Q3477" i="1"/>
  <c r="Q3472" i="1"/>
  <c r="Q3464" i="1"/>
  <c r="Q3463" i="1"/>
  <c r="Q3462" i="1"/>
  <c r="Q3461" i="1"/>
  <c r="Q3456" i="1"/>
  <c r="Q3455" i="1"/>
  <c r="Q3453" i="1"/>
  <c r="Q3452" i="1"/>
  <c r="Q3446" i="1"/>
  <c r="Q3444" i="1"/>
  <c r="Q3431" i="1"/>
  <c r="Q3425" i="1"/>
  <c r="Q3422" i="1"/>
  <c r="Q3417" i="1"/>
  <c r="Q3415" i="1"/>
  <c r="Q3411" i="1"/>
  <c r="Q3407" i="1"/>
  <c r="Q3406" i="1"/>
  <c r="Q3399" i="1"/>
  <c r="Q3397" i="1"/>
  <c r="Q3396" i="1"/>
  <c r="Q3394" i="1"/>
  <c r="Q3380" i="1"/>
  <c r="Q3373" i="1"/>
  <c r="Q3369" i="1"/>
  <c r="Q3347" i="1"/>
  <c r="Q3338" i="1"/>
  <c r="Q3329" i="1"/>
  <c r="Q3327" i="1"/>
  <c r="Q3323" i="1"/>
  <c r="Q3321" i="1"/>
  <c r="Q3311" i="1"/>
  <c r="Q3297" i="1"/>
  <c r="Q3296" i="1"/>
  <c r="Q3294" i="1"/>
  <c r="Q3293" i="1"/>
  <c r="Q3291" i="1"/>
  <c r="Q3285" i="1"/>
  <c r="Q3257" i="1"/>
  <c r="Q3183" i="1"/>
  <c r="Q2980" i="1"/>
  <c r="Q2978" i="1"/>
  <c r="Q2922" i="1"/>
  <c r="Q2921" i="1"/>
  <c r="Q2919" i="1"/>
  <c r="Q2918" i="1"/>
  <c r="Q2917" i="1"/>
  <c r="Q2916" i="1"/>
  <c r="Q2915" i="1"/>
  <c r="Q2913" i="1"/>
  <c r="Q2912" i="1"/>
  <c r="Q2911" i="1"/>
  <c r="Q2910" i="1"/>
  <c r="Q2909" i="1"/>
  <c r="Q2908" i="1"/>
  <c r="Q2907" i="1"/>
  <c r="Q2906" i="1"/>
  <c r="Q2905" i="1"/>
  <c r="Q2904" i="1"/>
  <c r="Q2903" i="1"/>
  <c r="Q2901" i="1"/>
  <c r="Q2900" i="1"/>
  <c r="Q2899" i="1"/>
  <c r="Q2898" i="1"/>
  <c r="Q2897" i="1"/>
  <c r="Q2896" i="1"/>
  <c r="Q2895" i="1"/>
  <c r="Q2894" i="1"/>
  <c r="Q2893" i="1"/>
  <c r="Q2892" i="1"/>
  <c r="Q2890" i="1"/>
  <c r="Q2889" i="1"/>
  <c r="Q2888" i="1"/>
  <c r="Q2887" i="1"/>
  <c r="Q2886" i="1"/>
  <c r="Q2884" i="1"/>
  <c r="Q2883" i="1"/>
  <c r="Q2881" i="1"/>
  <c r="Q2880" i="1"/>
  <c r="Q2879" i="1"/>
  <c r="Q2878" i="1"/>
  <c r="Q2877" i="1"/>
  <c r="Q2876" i="1"/>
  <c r="Q2875" i="1"/>
  <c r="Q2874" i="1"/>
  <c r="Q2873" i="1"/>
  <c r="Q2872" i="1"/>
  <c r="Q2871" i="1"/>
  <c r="Q2869" i="1"/>
  <c r="Q2868" i="1"/>
  <c r="Q2867" i="1"/>
  <c r="Q2866" i="1"/>
  <c r="Q2865" i="1"/>
  <c r="Q2864" i="1"/>
  <c r="Q2863" i="1"/>
  <c r="Q2862" i="1"/>
  <c r="Q2861" i="1"/>
  <c r="Q2860" i="1"/>
  <c r="Q2858" i="1"/>
  <c r="Q2857" i="1"/>
  <c r="Q2856" i="1"/>
  <c r="Q2855" i="1"/>
  <c r="Q2854" i="1"/>
  <c r="Q2853" i="1"/>
  <c r="Q2852" i="1"/>
  <c r="Q2851" i="1"/>
  <c r="Q2850" i="1"/>
  <c r="Q2849" i="1"/>
  <c r="Q2848" i="1"/>
  <c r="Q2846" i="1"/>
  <c r="Q2845" i="1"/>
  <c r="Q2844" i="1"/>
  <c r="Q2843" i="1"/>
  <c r="Q2839" i="1"/>
  <c r="Q2838" i="1"/>
  <c r="Q2826" i="1"/>
  <c r="Q2825" i="1"/>
  <c r="Q2822" i="1"/>
  <c r="Q2819" i="1"/>
  <c r="Q2817" i="1"/>
  <c r="Q2807" i="1"/>
  <c r="Q2803" i="1"/>
  <c r="Q2798" i="1"/>
  <c r="Q2797" i="1"/>
  <c r="Q2796" i="1"/>
  <c r="Q1296" i="1"/>
  <c r="Q1289" i="1"/>
  <c r="Q541" i="1"/>
  <c r="P4115" i="1"/>
  <c r="P4114" i="1"/>
  <c r="P4113" i="1"/>
  <c r="P4112" i="1"/>
  <c r="P4111" i="1"/>
  <c r="P4110" i="1"/>
  <c r="P4109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8" i="1"/>
  <c r="P4077" i="1"/>
  <c r="P4076" i="1"/>
  <c r="P4075" i="1"/>
  <c r="P4074" i="1"/>
  <c r="P4073" i="1"/>
  <c r="P4072" i="1"/>
  <c r="P4071" i="1"/>
  <c r="P4070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3" i="1"/>
  <c r="P4052" i="1"/>
  <c r="P4051" i="1"/>
  <c r="P4049" i="1"/>
  <c r="P4048" i="1"/>
  <c r="P4047" i="1"/>
  <c r="P4046" i="1"/>
  <c r="P4045" i="1"/>
  <c r="P4044" i="1"/>
  <c r="P4043" i="1"/>
  <c r="P4041" i="1"/>
  <c r="P4040" i="1"/>
  <c r="P4039" i="1"/>
  <c r="P4036" i="1"/>
  <c r="P4034" i="1"/>
  <c r="P4033" i="1"/>
  <c r="P4032" i="1"/>
  <c r="P4031" i="1"/>
  <c r="P4030" i="1"/>
  <c r="P4029" i="1"/>
  <c r="P4028" i="1"/>
  <c r="P4027" i="1"/>
  <c r="P4026" i="1"/>
  <c r="P4025" i="1"/>
  <c r="P4023" i="1"/>
  <c r="P4022" i="1"/>
  <c r="P4021" i="1"/>
  <c r="P4020" i="1"/>
  <c r="P4019" i="1"/>
  <c r="P4018" i="1"/>
  <c r="P4017" i="1"/>
  <c r="P4016" i="1"/>
  <c r="P4015" i="1"/>
  <c r="P4014" i="1"/>
  <c r="P4013" i="1"/>
  <c r="P4011" i="1"/>
  <c r="P4010" i="1"/>
  <c r="P4009" i="1"/>
  <c r="P4008" i="1"/>
  <c r="P4007" i="1"/>
  <c r="P4006" i="1"/>
  <c r="P4005" i="1"/>
  <c r="P4004" i="1"/>
  <c r="P4003" i="1"/>
  <c r="P4002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4" i="1"/>
  <c r="P3982" i="1"/>
  <c r="P3981" i="1"/>
  <c r="P3980" i="1"/>
  <c r="P3978" i="1"/>
  <c r="P3977" i="1"/>
  <c r="P3976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0" i="1"/>
  <c r="P3949" i="1"/>
  <c r="P3948" i="1"/>
  <c r="P3947" i="1"/>
  <c r="P3946" i="1"/>
  <c r="P3944" i="1"/>
  <c r="P3943" i="1"/>
  <c r="P3942" i="1"/>
  <c r="P3941" i="1"/>
  <c r="P3940" i="1"/>
  <c r="P3938" i="1"/>
  <c r="P3936" i="1"/>
  <c r="P3934" i="1"/>
  <c r="P3933" i="1"/>
  <c r="P3932" i="1"/>
  <c r="P3931" i="1"/>
  <c r="P3930" i="1"/>
  <c r="P3929" i="1"/>
  <c r="P3928" i="1"/>
  <c r="P3927" i="1"/>
  <c r="P3924" i="1"/>
  <c r="P3923" i="1"/>
  <c r="P3922" i="1"/>
  <c r="P3921" i="1"/>
  <c r="P3920" i="1"/>
  <c r="P3919" i="1"/>
  <c r="P3918" i="1"/>
  <c r="P3917" i="1"/>
  <c r="P3916" i="1"/>
  <c r="P3914" i="1"/>
  <c r="P3912" i="1"/>
  <c r="P3911" i="1"/>
  <c r="P3910" i="1"/>
  <c r="P3909" i="1"/>
  <c r="P3907" i="1"/>
  <c r="P3906" i="1"/>
  <c r="P3905" i="1"/>
  <c r="P3903" i="1"/>
  <c r="P3902" i="1"/>
  <c r="P3901" i="1"/>
  <c r="P3900" i="1"/>
  <c r="P3899" i="1"/>
  <c r="P3898" i="1"/>
  <c r="P3897" i="1"/>
  <c r="P3896" i="1"/>
  <c r="P3894" i="1"/>
  <c r="P3893" i="1"/>
  <c r="P3891" i="1"/>
  <c r="P3890" i="1"/>
  <c r="P3869" i="1"/>
  <c r="P3868" i="1"/>
  <c r="P3867" i="1"/>
  <c r="P3866" i="1"/>
  <c r="P3865" i="1"/>
  <c r="P3864" i="1"/>
  <c r="P3863" i="1"/>
  <c r="P3861" i="1"/>
  <c r="P3860" i="1"/>
  <c r="P3859" i="1"/>
  <c r="P3858" i="1"/>
  <c r="P3857" i="1"/>
  <c r="P3855" i="1"/>
  <c r="P3854" i="1"/>
  <c r="P3853" i="1"/>
  <c r="P3852" i="1"/>
  <c r="P3848" i="1"/>
  <c r="P3847" i="1"/>
  <c r="P3843" i="1"/>
  <c r="P3842" i="1"/>
  <c r="P3838" i="1"/>
  <c r="P3837" i="1"/>
  <c r="P3833" i="1"/>
  <c r="P3832" i="1"/>
  <c r="P3831" i="1"/>
  <c r="P3828" i="1"/>
  <c r="P3826" i="1"/>
  <c r="P3822" i="1"/>
  <c r="P3820" i="1"/>
  <c r="P3813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27" i="1"/>
  <c r="P3721" i="1"/>
  <c r="P3713" i="1"/>
  <c r="P3706" i="1"/>
  <c r="P3702" i="1"/>
  <c r="P3695" i="1"/>
  <c r="P3688" i="1"/>
  <c r="P3677" i="1"/>
  <c r="P3672" i="1"/>
  <c r="P3667" i="1"/>
  <c r="P3666" i="1"/>
  <c r="P3665" i="1"/>
  <c r="P3662" i="1"/>
  <c r="P3654" i="1"/>
  <c r="P3653" i="1"/>
  <c r="P3652" i="1"/>
  <c r="P3651" i="1"/>
  <c r="P3619" i="1"/>
  <c r="P3610" i="1"/>
  <c r="P3609" i="1"/>
  <c r="P3607" i="1"/>
  <c r="P3602" i="1"/>
  <c r="P3590" i="1"/>
  <c r="P3589" i="1"/>
  <c r="P3581" i="1"/>
  <c r="P3579" i="1"/>
  <c r="P3578" i="1"/>
  <c r="P3574" i="1"/>
  <c r="P3565" i="1"/>
  <c r="P3564" i="1"/>
  <c r="P3560" i="1"/>
  <c r="P3554" i="1"/>
  <c r="P3547" i="1"/>
  <c r="P3542" i="1"/>
  <c r="P3541" i="1"/>
  <c r="P3538" i="1"/>
  <c r="P3535" i="1"/>
  <c r="P3531" i="1"/>
  <c r="P3527" i="1"/>
  <c r="P3523" i="1"/>
  <c r="P3516" i="1"/>
  <c r="P3512" i="1"/>
  <c r="P3510" i="1"/>
  <c r="P3496" i="1"/>
  <c r="P3493" i="1"/>
  <c r="P3478" i="1"/>
  <c r="P3477" i="1"/>
  <c r="P3472" i="1"/>
  <c r="P3464" i="1"/>
  <c r="P3463" i="1"/>
  <c r="P3462" i="1"/>
  <c r="P3461" i="1"/>
  <c r="P3456" i="1"/>
  <c r="P3455" i="1"/>
  <c r="P3453" i="1"/>
  <c r="P3452" i="1"/>
  <c r="P3446" i="1"/>
  <c r="P3444" i="1"/>
  <c r="P3431" i="1"/>
  <c r="P3425" i="1"/>
  <c r="P3422" i="1"/>
  <c r="P3417" i="1"/>
  <c r="P3415" i="1"/>
  <c r="P3411" i="1"/>
  <c r="P3407" i="1"/>
  <c r="P3406" i="1"/>
  <c r="P3399" i="1"/>
  <c r="P3397" i="1"/>
  <c r="P3396" i="1"/>
  <c r="P3394" i="1"/>
  <c r="P3380" i="1"/>
  <c r="P3373" i="1"/>
  <c r="P3369" i="1"/>
  <c r="P3347" i="1"/>
  <c r="P3338" i="1"/>
  <c r="P3329" i="1"/>
  <c r="P3327" i="1"/>
  <c r="P3323" i="1"/>
  <c r="P3321" i="1"/>
  <c r="P3311" i="1"/>
  <c r="P3297" i="1"/>
  <c r="P3296" i="1"/>
  <c r="P3294" i="1"/>
  <c r="P3293" i="1"/>
  <c r="P3291" i="1"/>
  <c r="P3285" i="1"/>
  <c r="P3257" i="1"/>
  <c r="P3183" i="1"/>
  <c r="P2980" i="1"/>
  <c r="P2978" i="1"/>
  <c r="P2922" i="1"/>
  <c r="P2921" i="1"/>
  <c r="P2919" i="1"/>
  <c r="P2918" i="1"/>
  <c r="P2917" i="1"/>
  <c r="P2916" i="1"/>
  <c r="P2915" i="1"/>
  <c r="P2913" i="1"/>
  <c r="P2912" i="1"/>
  <c r="P2911" i="1"/>
  <c r="P2910" i="1"/>
  <c r="P2909" i="1"/>
  <c r="P2908" i="1"/>
  <c r="P2907" i="1"/>
  <c r="P2906" i="1"/>
  <c r="P2905" i="1"/>
  <c r="P2904" i="1"/>
  <c r="P2903" i="1"/>
  <c r="P2901" i="1"/>
  <c r="P2900" i="1"/>
  <c r="P2899" i="1"/>
  <c r="P2898" i="1"/>
  <c r="P2897" i="1"/>
  <c r="P2896" i="1"/>
  <c r="P2895" i="1"/>
  <c r="P2894" i="1"/>
  <c r="P2893" i="1"/>
  <c r="P2892" i="1"/>
  <c r="P2890" i="1"/>
  <c r="P2889" i="1"/>
  <c r="P2888" i="1"/>
  <c r="P2887" i="1"/>
  <c r="P2886" i="1"/>
  <c r="P2884" i="1"/>
  <c r="P2883" i="1"/>
  <c r="P2881" i="1"/>
  <c r="P2880" i="1"/>
  <c r="P2879" i="1"/>
  <c r="P2878" i="1"/>
  <c r="P2877" i="1"/>
  <c r="P2876" i="1"/>
  <c r="P2875" i="1"/>
  <c r="P2874" i="1"/>
  <c r="P2873" i="1"/>
  <c r="P2872" i="1"/>
  <c r="P2871" i="1"/>
  <c r="P2869" i="1"/>
  <c r="P2868" i="1"/>
  <c r="P2867" i="1"/>
  <c r="P2866" i="1"/>
  <c r="P2865" i="1"/>
  <c r="P2864" i="1"/>
  <c r="P2863" i="1"/>
  <c r="P2862" i="1"/>
  <c r="P2861" i="1"/>
  <c r="P2860" i="1"/>
  <c r="P2858" i="1"/>
  <c r="P2857" i="1"/>
  <c r="P2856" i="1"/>
  <c r="P2855" i="1"/>
  <c r="P2854" i="1"/>
  <c r="P2853" i="1"/>
  <c r="P2852" i="1"/>
  <c r="P2851" i="1"/>
  <c r="P2850" i="1"/>
  <c r="P2849" i="1"/>
  <c r="P2848" i="1"/>
  <c r="P2846" i="1"/>
  <c r="P2845" i="1"/>
  <c r="P2844" i="1"/>
  <c r="P2843" i="1"/>
  <c r="P2839" i="1"/>
  <c r="P2838" i="1"/>
  <c r="P2826" i="1"/>
  <c r="P2825" i="1"/>
  <c r="P2822" i="1"/>
  <c r="P2819" i="1"/>
  <c r="P2817" i="1"/>
  <c r="P2807" i="1"/>
  <c r="P2803" i="1"/>
  <c r="P2798" i="1"/>
  <c r="P2797" i="1"/>
  <c r="P2796" i="1"/>
  <c r="P1296" i="1"/>
  <c r="P1289" i="1"/>
  <c r="P541" i="1"/>
  <c r="H3" i="4"/>
  <c r="H4" i="4"/>
  <c r="H5" i="4"/>
  <c r="H6" i="4"/>
  <c r="H7" i="4"/>
  <c r="H8" i="4"/>
  <c r="H9" i="4"/>
  <c r="H10" i="4"/>
  <c r="H11" i="4"/>
  <c r="H12" i="4"/>
  <c r="H13" i="4"/>
  <c r="G3" i="4"/>
  <c r="G4" i="4"/>
  <c r="G5" i="4"/>
  <c r="G6" i="4"/>
  <c r="G7" i="4"/>
  <c r="G8" i="4"/>
  <c r="G9" i="4"/>
  <c r="G10" i="4"/>
  <c r="G11" i="4"/>
  <c r="G12" i="4"/>
  <c r="G13" i="4"/>
  <c r="F3" i="4"/>
  <c r="F4" i="4"/>
  <c r="F5" i="4"/>
  <c r="F6" i="4"/>
  <c r="F7" i="4"/>
  <c r="F8" i="4"/>
  <c r="F9" i="4"/>
  <c r="F10" i="4"/>
  <c r="F11" i="4"/>
  <c r="F12" i="4"/>
  <c r="F13" i="4"/>
  <c r="C13" i="4"/>
  <c r="B13" i="4"/>
  <c r="C12" i="4"/>
  <c r="D13" i="4"/>
  <c r="D12" i="4"/>
  <c r="D11" i="4"/>
  <c r="D10" i="4"/>
  <c r="D9" i="4"/>
  <c r="D8" i="4"/>
  <c r="D7" i="4"/>
  <c r="D6" i="4"/>
  <c r="D5" i="4"/>
  <c r="D4" i="4"/>
  <c r="D3" i="4"/>
  <c r="D2" i="4"/>
  <c r="C11" i="4"/>
  <c r="C10" i="4"/>
  <c r="C9" i="4"/>
  <c r="C8" i="4"/>
  <c r="C7" i="4"/>
  <c r="C6" i="4"/>
  <c r="C5" i="4"/>
  <c r="C4" i="4"/>
  <c r="C3" i="4"/>
  <c r="B12" i="4"/>
  <c r="B11" i="4"/>
  <c r="B10" i="4"/>
  <c r="B9" i="4"/>
  <c r="B8" i="4"/>
  <c r="B7" i="4"/>
  <c r="B6" i="4"/>
  <c r="B5" i="4"/>
  <c r="B4" i="4"/>
  <c r="B3" i="4"/>
  <c r="B2" i="4"/>
  <c r="C2" i="4"/>
  <c r="E7" i="4" l="1"/>
  <c r="C14" i="4"/>
  <c r="D14" i="4"/>
  <c r="B14" i="4"/>
  <c r="E5" i="4"/>
  <c r="E6" i="4"/>
  <c r="E13" i="4"/>
  <c r="E8" i="4"/>
  <c r="E2" i="4"/>
  <c r="E11" i="4"/>
  <c r="E9" i="4"/>
  <c r="E10" i="4"/>
  <c r="E3" i="4"/>
  <c r="E4" i="4"/>
  <c r="E12" i="4"/>
  <c r="H2" i="4" l="1"/>
  <c r="G2" i="4"/>
  <c r="F2" i="4"/>
  <c r="E14" i="4"/>
</calcChain>
</file>

<file path=xl/sharedStrings.xml><?xml version="1.0" encoding="utf-8"?>
<sst xmlns="http://schemas.openxmlformats.org/spreadsheetml/2006/main" count="39937" uniqueCount="9916">
  <si>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</si>
  <si>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</si>
  <si>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</si>
  <si>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</si>
  <si>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</si>
  <si>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</si>
  <si>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</si>
  <si>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</si>
  <si>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</si>
  <si>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</si>
  <si>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</si>
  <si>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</si>
  <si>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</si>
  <si>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</si>
  <si>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</si>
  <si>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</si>
  <si>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</si>
  <si>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</si>
  <si>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</si>
  <si>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</si>
  <si>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</si>
  <si>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</si>
  <si>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</si>
  <si>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</si>
  <si>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</si>
  <si>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</si>
  <si>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</si>
  <si>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</si>
  <si>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</si>
  <si>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</si>
  <si>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</si>
  <si>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</si>
  <si>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</si>
  <si>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</si>
  <si>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</si>
  <si>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</si>
  <si>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</si>
  <si>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</si>
  <si>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</si>
  <si>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</si>
  <si>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</si>
  <si>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</si>
  <si>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</si>
  <si>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</si>
  <si>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</si>
  <si>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</si>
  <si>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</si>
  <si>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</si>
  <si>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</si>
  <si>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</si>
  <si>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</si>
  <si>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</si>
  <si>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</si>
  <si>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</si>
  <si>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</si>
  <si>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</si>
  <si>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</si>
  <si>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</si>
  <si>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</si>
  <si>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</si>
  <si>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</si>
  <si>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</si>
  <si>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</si>
  <si>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</si>
  <si>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</si>
  <si>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</si>
  <si>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</si>
  <si>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</si>
  <si>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</si>
  <si>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</si>
  <si>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</si>
  <si>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</si>
  <si>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</si>
  <si>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</si>
  <si>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</si>
  <si>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</si>
  <si>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</si>
  <si>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</si>
  <si>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</si>
  <si>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</si>
  <si>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</si>
  <si>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</si>
  <si>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</si>
  <si>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</si>
  <si>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</si>
  <si>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</si>
  <si>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</si>
  <si>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</si>
  <si>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</si>
  <si>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</si>
  <si>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</si>
  <si>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</si>
  <si>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</si>
  <si>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</si>
  <si>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</si>
  <si>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</si>
  <si>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</si>
  <si>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</si>
  <si>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</si>
  <si>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</si>
  <si>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</si>
  <si>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</si>
  <si>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</si>
  <si>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</si>
  <si>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</si>
  <si>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</si>
  <si>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</si>
  <si>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</si>
  <si>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</si>
  <si>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</si>
  <si>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</si>
  <si>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</si>
  <si>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</si>
  <si>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</si>
  <si>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</si>
  <si>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</si>
  <si>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</si>
  <si>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</si>
  <si>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</si>
  <si>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</si>
  <si>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</si>
  <si>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</si>
  <si>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</si>
  <si>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</si>
  <si>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</si>
  <si>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</si>
  <si>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</si>
  <si>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</si>
  <si>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</si>
  <si>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</si>
  <si>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</si>
  <si>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</si>
  <si>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</si>
  <si>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</si>
  <si>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</si>
  <si>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</si>
  <si>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</si>
  <si>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</si>
  <si>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</si>
  <si>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</si>
  <si>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</si>
  <si>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</si>
  <si>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</si>
  <si>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</si>
  <si>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</si>
  <si>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</si>
  <si>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</si>
  <si>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</si>
  <si>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</si>
  <si>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</si>
  <si>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</si>
  <si>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</si>
  <si>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</si>
  <si>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</si>
  <si>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</si>
  <si>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</si>
  <si>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</si>
  <si>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</si>
  <si>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</si>
  <si>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</si>
  <si>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</si>
  <si>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</si>
  <si>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</si>
  <si>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</si>
  <si>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</si>
  <si>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</si>
  <si>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</si>
  <si>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</si>
  <si>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</si>
  <si>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</si>
  <si>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</si>
  <si>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</si>
  <si>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</si>
  <si>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</si>
  <si>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</si>
  <si>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</si>
  <si>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</si>
  <si>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</si>
  <si>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</si>
  <si>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</si>
  <si>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</si>
  <si>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</si>
  <si>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</si>
  <si>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</si>
  <si>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</si>
  <si>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</si>
  <si>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</si>
  <si>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</si>
  <si>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</si>
  <si>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</si>
  <si>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</si>
  <si>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</si>
  <si>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</si>
  <si>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</si>
  <si>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</si>
  <si>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</si>
  <si>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</si>
  <si>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</si>
  <si>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</si>
  <si>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</si>
  <si>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</si>
  <si>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</si>
  <si>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</si>
  <si>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</si>
  <si>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</si>
  <si>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</si>
  <si>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</si>
  <si>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</si>
  <si>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</si>
  <si>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</si>
  <si>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</si>
  <si>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</si>
  <si>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</si>
  <si>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</si>
  <si>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</si>
  <si>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</si>
  <si>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</si>
  <si>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</si>
  <si>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</si>
  <si>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</si>
  <si>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</si>
  <si>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</si>
  <si>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</si>
  <si>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</si>
  <si>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</si>
  <si>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</si>
  <si>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</si>
  <si>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</si>
  <si>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</si>
  <si>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</si>
  <si>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</si>
  <si>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</si>
  <si>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</si>
  <si>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</si>
  <si>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</si>
  <si>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</si>
  <si>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</si>
  <si>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</si>
  <si>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</si>
  <si>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</si>
  <si>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</si>
  <si>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</si>
  <si>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</si>
  <si>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</si>
  <si>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</si>
  <si>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</si>
  <si>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</si>
  <si>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</si>
  <si>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</si>
  <si>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</si>
  <si>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</si>
  <si>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</si>
  <si>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</si>
  <si>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</si>
  <si>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</si>
  <si>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</si>
  <si>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</si>
  <si>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</si>
  <si>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</si>
  <si>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</si>
  <si>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</si>
  <si>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</si>
  <si>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</si>
  <si>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</si>
  <si>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</si>
  <si>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</si>
  <si>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</si>
  <si>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</si>
  <si>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</si>
  <si>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</si>
  <si>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</si>
  <si>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</si>
  <si>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</si>
  <si>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</si>
  <si>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</si>
  <si>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</si>
  <si>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</si>
  <si>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</si>
  <si>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</si>
  <si>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</si>
  <si>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</si>
  <si>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</si>
  <si>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</si>
  <si>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</si>
  <si>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</si>
  <si>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</si>
  <si>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</si>
  <si>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</si>
  <si>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</si>
  <si>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</si>
  <si>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</si>
  <si>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</si>
  <si>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</si>
  <si>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</si>
  <si>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</si>
  <si>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</si>
  <si>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</si>
  <si>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</si>
  <si>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</si>
  <si>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</si>
  <si>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</si>
  <si>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</si>
  <si>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</si>
  <si>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</si>
  <si>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</si>
  <si>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</si>
  <si>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</si>
  <si>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</si>
  <si>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</si>
  <si>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</si>
  <si>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</si>
  <si>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</si>
  <si>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</si>
  <si>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</si>
  <si>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</si>
  <si>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</si>
  <si>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</si>
  <si>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</si>
  <si>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</si>
  <si>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</si>
  <si>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</si>
  <si>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</si>
  <si>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</si>
  <si>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</si>
  <si>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</si>
  <si>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</si>
  <si>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</si>
  <si>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</si>
  <si>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</si>
  <si>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</si>
  <si>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</si>
  <si>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</si>
  <si>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</si>
  <si>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</si>
  <si>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</si>
  <si>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</si>
  <si>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</si>
  <si>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</si>
  <si>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</si>
  <si>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</si>
  <si>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</si>
  <si>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</si>
  <si>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</si>
  <si>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</si>
  <si>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</si>
  <si>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</si>
  <si>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</si>
  <si>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</si>
  <si>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</si>
  <si>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</si>
  <si>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</si>
  <si>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</si>
  <si>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</si>
  <si>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</si>
  <si>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</si>
  <si>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</si>
  <si>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</si>
  <si>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</si>
  <si>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</si>
  <si>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</si>
  <si>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</si>
  <si>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</si>
  <si>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</si>
  <si>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</si>
  <si>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</si>
  <si>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</si>
  <si>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</si>
  <si>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</si>
  <si>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</si>
  <si>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</si>
  <si>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</si>
  <si>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</si>
  <si>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</si>
  <si>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</si>
  <si>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</si>
  <si>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</si>
  <si>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</si>
  <si>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</si>
  <si>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</si>
  <si>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</si>
  <si>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</si>
  <si>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</si>
  <si>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</si>
  <si>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</si>
  <si>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</si>
  <si>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</si>
  <si>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</si>
  <si>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</si>
  <si>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</si>
  <si>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</si>
  <si>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</si>
  <si>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</si>
  <si>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</si>
  <si>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</si>
  <si>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</si>
  <si>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</si>
  <si>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</si>
  <si>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</si>
  <si>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</si>
  <si>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</si>
  <si>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</si>
  <si>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</si>
  <si>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</si>
  <si>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</si>
  <si>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</si>
  <si>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</si>
  <si>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</si>
  <si>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</si>
  <si>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</si>
  <si>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</si>
  <si>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</si>
  <si>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</si>
  <si>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</si>
  <si>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</si>
  <si>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</si>
  <si>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</si>
  <si>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</si>
  <si>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</si>
  <si>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</si>
  <si>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</si>
  <si>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</si>
  <si>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</si>
  <si>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</si>
  <si>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</si>
  <si>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</si>
  <si>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</si>
  <si>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</si>
  <si>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</si>
  <si>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</si>
  <si>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</si>
  <si>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</si>
  <si>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</si>
  <si>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</si>
  <si>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</si>
  <si>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</si>
  <si>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</si>
  <si>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</si>
  <si>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</si>
  <si>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</si>
  <si>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</si>
  <si>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</si>
  <si>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</si>
  <si>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</si>
  <si>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</si>
  <si>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</si>
  <si>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</si>
  <si>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</si>
  <si>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</si>
  <si>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</si>
  <si>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</si>
  <si>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</si>
  <si>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</si>
  <si>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</si>
  <si>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</si>
  <si>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</si>
  <si>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</si>
  <si>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</si>
  <si>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</si>
  <si>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</si>
  <si>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</si>
  <si>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</si>
  <si>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</si>
  <si>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</si>
  <si>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</si>
  <si>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</si>
  <si>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</si>
  <si>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</si>
  <si>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</si>
  <si>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</si>
  <si>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</si>
  <si>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</si>
  <si>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</si>
  <si>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</si>
  <si>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</si>
  <si>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</si>
  <si>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</si>
  <si>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</si>
  <si>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</si>
  <si>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</si>
  <si>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</si>
  <si>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</si>
  <si>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</si>
  <si>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</si>
  <si>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</si>
  <si>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</si>
  <si>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</si>
  <si>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</si>
  <si>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</si>
  <si>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</si>
  <si>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</si>
  <si>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</si>
  <si>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</si>
  <si>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</si>
  <si>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</si>
  <si>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</si>
  <si>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</si>
  <si>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</si>
  <si>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</si>
  <si>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</si>
  <si>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</si>
  <si>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</si>
  <si>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</si>
  <si>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</si>
  <si>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</si>
  <si>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</si>
  <si>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</si>
  <si>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</si>
  <si>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</si>
  <si>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</si>
  <si>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</si>
  <si>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</si>
  <si>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</si>
  <si>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</si>
  <si>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</si>
  <si>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</si>
  <si>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</si>
  <si>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</si>
  <si>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</si>
  <si>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</si>
  <si>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</si>
  <si>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</si>
  <si>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</si>
  <si>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</si>
  <si>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</si>
  <si>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</si>
  <si>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</si>
  <si>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</si>
  <si>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</si>
  <si>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</si>
  <si>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</si>
  <si>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</si>
  <si>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</si>
  <si>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</si>
  <si>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</si>
  <si>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</si>
  <si>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</si>
  <si>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</si>
  <si>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</si>
  <si>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</si>
  <si>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</si>
  <si>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</si>
  <si>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</si>
  <si>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</si>
  <si>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</si>
  <si>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</si>
  <si>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</si>
  <si>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</si>
  <si>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</si>
  <si>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</si>
  <si>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</si>
  <si>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</si>
  <si>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</si>
  <si>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</si>
  <si>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</si>
  <si>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</si>
  <si>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</si>
  <si>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</si>
  <si>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</si>
  <si>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</si>
  <si>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</si>
  <si>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</si>
  <si>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</si>
  <si>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</si>
  <si>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</si>
  <si>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</si>
  <si>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</si>
  <si>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</si>
  <si>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</si>
  <si>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</si>
  <si>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</si>
  <si>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</si>
  <si>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</si>
  <si>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</si>
  <si>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</si>
  <si>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</si>
  <si>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</si>
  <si>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</si>
  <si>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</si>
  <si>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</si>
  <si>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</si>
  <si>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</si>
  <si>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</si>
  <si>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</si>
  <si>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</si>
  <si>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</si>
  <si>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</si>
  <si>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</si>
  <si>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</si>
  <si>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</si>
  <si>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</si>
  <si>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</si>
  <si>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</si>
  <si>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</si>
  <si>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</si>
  <si>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</si>
  <si>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</si>
  <si>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</si>
  <si>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</si>
  <si>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</si>
  <si>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</si>
  <si>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</si>
  <si>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</si>
  <si>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</si>
  <si>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</si>
  <si>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</si>
  <si>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</si>
  <si>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</si>
  <si>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</si>
  <si>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</si>
  <si>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</si>
  <si>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</si>
  <si>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</si>
  <si>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</si>
  <si>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</si>
  <si>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</si>
  <si>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</si>
  <si>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</si>
  <si>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</si>
  <si>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</si>
  <si>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</si>
  <si>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</si>
  <si>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</si>
  <si>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</si>
  <si>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</si>
  <si>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</si>
  <si>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</si>
  <si>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</si>
  <si>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</si>
  <si>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</si>
  <si>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</si>
  <si>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</si>
  <si>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</si>
  <si>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</si>
  <si>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</si>
  <si>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</si>
  <si>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</si>
  <si>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</si>
  <si>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</si>
  <si>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</si>
  <si>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</si>
  <si>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</si>
  <si>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</si>
  <si>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</si>
  <si>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</si>
  <si>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</si>
  <si>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</si>
  <si>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</si>
  <si>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</si>
  <si>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</si>
  <si>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</si>
  <si>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</si>
  <si>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</si>
  <si>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</si>
  <si>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</si>
  <si>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</si>
  <si>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</si>
  <si>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</si>
  <si>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</si>
  <si>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</si>
  <si>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</si>
  <si>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</si>
  <si>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</si>
  <si>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</si>
  <si>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</si>
  <si>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</si>
  <si>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</si>
  <si>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</si>
  <si>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</si>
  <si>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</si>
  <si>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</si>
  <si>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</si>
  <si>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</si>
  <si>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</si>
  <si>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</si>
  <si>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</si>
  <si>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</si>
  <si>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</si>
  <si>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</si>
  <si>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</si>
  <si>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</si>
  <si>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</si>
  <si>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</si>
  <si>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</si>
  <si>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</si>
  <si>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</si>
  <si>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</si>
  <si>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</si>
  <si>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</si>
  <si>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</si>
  <si>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</si>
  <si>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</si>
  <si>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</si>
  <si>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</si>
  <si>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</si>
  <si>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</si>
  <si>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</si>
  <si>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</si>
  <si>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</si>
  <si>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</si>
  <si>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</si>
  <si>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</si>
  <si>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</si>
  <si>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</si>
  <si>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</si>
  <si>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</si>
  <si>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</si>
  <si>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</si>
  <si>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</si>
  <si>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</si>
  <si>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</si>
  <si>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</si>
  <si>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</si>
  <si>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</si>
  <si>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</si>
  <si>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</si>
  <si>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</si>
  <si>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</si>
  <si>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</si>
  <si>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</si>
  <si>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</si>
  <si>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</si>
  <si>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</si>
  <si>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</si>
  <si>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</si>
  <si>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</si>
  <si>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</si>
  <si>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</si>
  <si>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</si>
  <si>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</si>
  <si>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</si>
  <si>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</si>
  <si>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</si>
  <si>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</si>
  <si>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</si>
  <si>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</si>
  <si>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</si>
  <si>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</si>
  <si>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</si>
  <si>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</si>
  <si>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</si>
  <si>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</si>
  <si>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</si>
  <si>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</si>
  <si>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</si>
  <si>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</si>
  <si>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</si>
  <si>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</si>
  <si>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</si>
  <si>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</si>
  <si>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</si>
  <si>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</si>
  <si>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</si>
  <si>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</si>
  <si>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</si>
  <si>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</si>
  <si>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</si>
  <si>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</si>
  <si>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</si>
  <si>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</si>
  <si>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</si>
  <si>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</si>
  <si>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</si>
  <si>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</si>
  <si>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</si>
  <si>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</si>
  <si>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</si>
  <si>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</si>
  <si>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</si>
  <si>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</si>
  <si>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</si>
  <si>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</si>
  <si>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</si>
  <si>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</si>
  <si>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</si>
  <si>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</si>
  <si>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</si>
  <si>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</si>
  <si>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</si>
  <si>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</si>
  <si>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</si>
  <si>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</si>
  <si>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</si>
  <si>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</si>
  <si>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</si>
  <si>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</si>
  <si>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</si>
  <si>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</si>
  <si>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</si>
  <si>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</si>
  <si>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</si>
  <si>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</si>
  <si>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</si>
  <si>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</si>
  <si>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</si>
  <si>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</si>
  <si>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</si>
  <si>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</si>
  <si>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</si>
  <si>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</si>
  <si>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</si>
  <si>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</si>
  <si>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</si>
  <si>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</si>
  <si>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</si>
  <si>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</si>
  <si>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</si>
  <si>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</si>
  <si>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</si>
  <si>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</si>
  <si>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</si>
  <si>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</si>
  <si>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</si>
  <si>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</si>
  <si>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</si>
  <si>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</si>
  <si>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</si>
  <si>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</si>
  <si>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</si>
  <si>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</si>
  <si>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</si>
  <si>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</si>
  <si>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</si>
  <si>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</si>
  <si>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</si>
  <si>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</si>
  <si>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</si>
  <si>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</si>
  <si>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</si>
  <si>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</si>
  <si>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</si>
  <si>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</si>
  <si>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</si>
  <si>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</si>
  <si>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</si>
  <si>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</si>
  <si>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</si>
  <si>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</si>
  <si>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</si>
  <si>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</si>
  <si>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</si>
  <si>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</si>
  <si>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</si>
  <si>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</si>
  <si>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</si>
  <si>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</si>
  <si>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</si>
  <si>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</si>
  <si>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</si>
  <si>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</si>
  <si>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</si>
  <si>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</si>
  <si>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</si>
  <si>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</si>
  <si>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</si>
  <si>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</si>
  <si>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</si>
  <si>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</si>
  <si>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</si>
  <si>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</si>
  <si>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</si>
  <si>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</si>
  <si>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</si>
  <si>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</si>
  <si>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</si>
  <si>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</si>
  <si>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</si>
  <si>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</si>
  <si>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</si>
  <si>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</si>
  <si>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</si>
  <si>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</si>
  <si>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</si>
  <si>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</si>
  <si>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</si>
  <si>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</si>
  <si>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</si>
  <si>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</si>
  <si>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</si>
  <si>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</si>
  <si>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</si>
  <si>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</si>
  <si>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</si>
  <si>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</si>
  <si>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</si>
  <si>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</si>
  <si>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</si>
  <si>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</si>
  <si>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</si>
  <si>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</si>
  <si>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</si>
  <si>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</si>
  <si>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</si>
  <si>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</si>
  <si>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</si>
  <si>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</si>
  <si>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</si>
  <si>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</si>
  <si>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</si>
  <si>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</si>
  <si>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</si>
  <si>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</si>
  <si>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</si>
  <si>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</si>
  <si>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</si>
  <si>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</si>
  <si>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</si>
  <si>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</si>
  <si>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</si>
  <si>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</si>
  <si>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</si>
  <si>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</si>
  <si>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</si>
  <si>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</si>
  <si>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</si>
  <si>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</si>
  <si>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</si>
  <si>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</si>
  <si>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</si>
  <si>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</si>
  <si>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</si>
  <si>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</si>
  <si>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</si>
  <si>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</si>
  <si>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</si>
  <si>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</si>
  <si>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</si>
  <si>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</si>
  <si>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</si>
  <si>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</si>
  <si>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</si>
  <si>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</si>
  <si>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</si>
  <si>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</si>
  <si>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</si>
  <si>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</si>
  <si>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</si>
  <si>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</si>
  <si>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</si>
  <si>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</si>
  <si>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</si>
  <si>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</si>
  <si>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</si>
  <si>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</si>
  <si>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</si>
  <si>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</si>
  <si>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</si>
  <si>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</si>
  <si>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</si>
  <si>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</si>
  <si>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</si>
  <si>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</si>
  <si>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</si>
  <si>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</si>
  <si>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</si>
  <si>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</si>
  <si>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</si>
  <si>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</si>
  <si>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</si>
  <si>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</si>
  <si>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</si>
  <si>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</si>
  <si>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</si>
  <si>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</si>
  <si>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</si>
  <si>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</si>
  <si>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</si>
  <si>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</si>
  <si>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</si>
  <si>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</si>
  <si>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</si>
  <si>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</si>
  <si>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</si>
  <si>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</si>
  <si>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</si>
  <si>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</si>
  <si>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</si>
  <si>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</si>
  <si>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</si>
  <si>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</si>
  <si>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</si>
  <si>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</si>
  <si>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</si>
  <si>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</si>
  <si>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</si>
  <si>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</si>
  <si>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</si>
  <si>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</si>
  <si>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</si>
  <si>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</si>
  <si>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</si>
  <si>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</si>
  <si>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</si>
  <si>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</si>
  <si>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</si>
  <si>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</si>
  <si>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</si>
  <si>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</si>
  <si>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</si>
  <si>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</si>
  <si>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</si>
  <si>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</si>
  <si>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</si>
  <si>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</si>
  <si>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</si>
  <si>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</si>
  <si>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</si>
  <si>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</si>
  <si>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</si>
  <si>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</si>
  <si>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</si>
  <si>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</si>
  <si>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</si>
  <si>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</si>
  <si>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</si>
  <si>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</si>
  <si>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</si>
  <si>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</si>
  <si>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</si>
  <si>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</si>
  <si>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</si>
  <si>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</si>
  <si>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</si>
  <si>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</si>
  <si>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</si>
  <si>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</si>
  <si>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</si>
  <si>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</si>
  <si>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</si>
  <si>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</si>
  <si>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</si>
  <si>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</si>
  <si>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</si>
  <si>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</si>
  <si>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</si>
  <si>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</si>
  <si>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</si>
  <si>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</si>
  <si>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</si>
  <si>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</si>
  <si>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</si>
  <si>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</si>
  <si>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</si>
  <si>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</si>
  <si>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</si>
  <si>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</si>
  <si>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</si>
  <si>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</si>
  <si>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</si>
  <si>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</si>
  <si>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</si>
  <si>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</si>
  <si>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</si>
  <si>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</si>
  <si>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</si>
  <si>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</si>
  <si>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</si>
  <si>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</si>
  <si>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</si>
  <si>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</si>
  <si>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</si>
  <si>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</si>
  <si>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</si>
  <si>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</si>
  <si>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</si>
  <si>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</si>
  <si>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</si>
  <si>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</si>
  <si>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</si>
  <si>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</si>
  <si>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</si>
  <si>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</si>
  <si>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</si>
  <si>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</si>
  <si>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</si>
  <si>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</si>
  <si>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</si>
  <si>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</si>
  <si>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</si>
  <si>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</si>
  <si>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</si>
  <si>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</si>
  <si>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</si>
  <si>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</si>
  <si>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</si>
  <si>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</si>
  <si>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</si>
  <si>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</si>
  <si>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</si>
  <si>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</si>
  <si>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</si>
  <si>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</si>
  <si>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</si>
  <si>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</si>
  <si>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</si>
  <si>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</si>
  <si>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</si>
  <si>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</si>
  <si>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</si>
  <si>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</si>
  <si>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</si>
  <si>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</si>
  <si>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</si>
  <si>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</si>
  <si>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</si>
  <si>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</si>
  <si>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</si>
  <si>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</si>
  <si>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</si>
  <si>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</si>
  <si>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</si>
  <si>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</si>
  <si>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</si>
  <si>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</si>
  <si>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</si>
  <si>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</si>
  <si>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</si>
  <si>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</si>
  <si>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</si>
  <si>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</si>
  <si>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</si>
  <si>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</si>
  <si>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</si>
  <si>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</si>
  <si>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</si>
  <si>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</si>
  <si>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</si>
  <si>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</si>
  <si>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</si>
  <si>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</si>
  <si>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</si>
  <si>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</si>
  <si>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</si>
  <si>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</si>
  <si>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</si>
  <si>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</si>
  <si>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</si>
  <si>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</si>
  <si>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</si>
  <si>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</si>
  <si>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</si>
  <si>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</si>
  <si>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</si>
  <si>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</si>
  <si>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</si>
  <si>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</si>
  <si>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</si>
  <si>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</si>
  <si>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</si>
  <si>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</si>
  <si>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</si>
  <si>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</si>
  <si>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</si>
  <si>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</si>
  <si>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</si>
  <si>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</si>
  <si>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</si>
  <si>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</si>
  <si>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</si>
  <si>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</si>
  <si>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</si>
  <si>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</si>
  <si>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</si>
  <si>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</si>
  <si>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</si>
  <si>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</si>
  <si>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</si>
  <si>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</si>
  <si>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</si>
  <si>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</si>
  <si>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</si>
  <si>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</si>
  <si>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</si>
  <si>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</si>
  <si>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</si>
  <si>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</si>
  <si>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</si>
  <si>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</si>
  <si>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</si>
  <si>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</si>
  <si>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</si>
  <si>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</si>
  <si>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</si>
  <si>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</si>
  <si>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</si>
  <si>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</si>
  <si>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</si>
  <si>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</si>
  <si>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</si>
  <si>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</si>
  <si>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</si>
  <si>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</si>
  <si>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</si>
  <si>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</si>
  <si>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</si>
  <si>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</si>
  <si>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</si>
  <si>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</si>
  <si>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</si>
  <si>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</si>
  <si>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</si>
  <si>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</si>
  <si>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</si>
  <si>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</si>
  <si>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</si>
  <si>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</si>
  <si>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</si>
  <si>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</si>
  <si>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</si>
  <si>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</si>
  <si>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</si>
  <si>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</si>
  <si>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</si>
  <si>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</si>
  <si>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</si>
  <si>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</si>
  <si>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</si>
  <si>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</si>
  <si>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</si>
  <si>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</si>
  <si>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</si>
  <si>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</si>
  <si>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</si>
  <si>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</si>
  <si>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</si>
  <si>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</si>
  <si>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</si>
  <si>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</si>
  <si>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</si>
  <si>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</si>
  <si>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</si>
  <si>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</si>
  <si>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</si>
  <si>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</si>
  <si>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</si>
  <si>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</si>
  <si>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</si>
  <si>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</si>
  <si>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</si>
  <si>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</si>
  <si>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</si>
  <si>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</si>
  <si>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</si>
  <si>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</si>
  <si>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</si>
  <si>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</si>
  <si>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</si>
  <si>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</si>
  <si>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</si>
  <si>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</si>
  <si>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</si>
  <si>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</si>
  <si>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</si>
  <si>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</si>
  <si>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</si>
  <si>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</si>
  <si>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</si>
  <si>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</si>
  <si>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</si>
  <si>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</si>
  <si>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</si>
  <si>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</si>
  <si>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</si>
  <si>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</si>
  <si>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</si>
  <si>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</si>
  <si>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</si>
  <si>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</si>
  <si>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</si>
  <si>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</si>
  <si>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</si>
  <si>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</si>
  <si>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</si>
  <si>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</si>
  <si>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</si>
  <si>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</si>
  <si>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</si>
  <si>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</si>
  <si>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</si>
  <si>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</si>
  <si>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</si>
  <si>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</si>
  <si>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</si>
  <si>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</si>
  <si>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</si>
  <si>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</si>
  <si>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</si>
  <si>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</si>
  <si>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</si>
  <si>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</si>
  <si>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</si>
  <si>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</si>
  <si>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</si>
  <si>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</si>
  <si>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</si>
  <si>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</si>
  <si>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</si>
  <si>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</si>
  <si>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</si>
  <si>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</si>
  <si>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</si>
  <si>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</si>
  <si>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</si>
  <si>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</si>
  <si>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</si>
  <si>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</si>
  <si>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</si>
  <si>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</si>
  <si>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</si>
  <si>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</si>
  <si>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</si>
  <si>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</si>
  <si>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</si>
  <si>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</si>
  <si>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</si>
  <si>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</si>
  <si>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</si>
  <si>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</si>
  <si>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</si>
  <si>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</si>
  <si>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</si>
  <si>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</si>
  <si>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</si>
  <si>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</si>
  <si>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</si>
  <si>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</si>
  <si>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</si>
  <si>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</si>
  <si>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</si>
  <si>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</si>
  <si>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</si>
  <si>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</si>
  <si>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</si>
  <si>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</si>
  <si>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</si>
  <si>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</si>
  <si>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</si>
  <si>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</si>
  <si>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</si>
  <si>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</si>
  <si>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</si>
  <si>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</si>
  <si>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</si>
  <si>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</si>
  <si>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</si>
  <si>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</si>
  <si>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</si>
  <si>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</si>
  <si>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</si>
  <si>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</si>
  <si>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</si>
  <si>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</si>
  <si>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</si>
  <si>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</si>
  <si>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</si>
  <si>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</si>
  <si>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</si>
  <si>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</si>
  <si>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</si>
  <si>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</si>
  <si>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</si>
  <si>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</si>
  <si>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</si>
  <si>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</si>
  <si>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</si>
  <si>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</si>
  <si>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</si>
  <si>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</si>
  <si>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</si>
  <si>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</si>
  <si>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</si>
  <si>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</si>
  <si>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</si>
  <si>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</si>
  <si>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</si>
  <si>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</si>
  <si>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</si>
  <si>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</si>
  <si>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</si>
  <si>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</si>
  <si>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</si>
  <si>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</si>
  <si>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</si>
  <si>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</si>
  <si>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</si>
  <si>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</si>
  <si>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</si>
  <si>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</si>
  <si>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</si>
  <si>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</si>
  <si>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</si>
  <si>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</si>
  <si>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</si>
  <si>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</si>
  <si>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</si>
  <si>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</si>
  <si>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</si>
  <si>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</si>
  <si>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</si>
  <si>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</si>
  <si>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</si>
  <si>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</si>
  <si>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</si>
  <si>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</si>
  <si>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</si>
  <si>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</si>
  <si>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</si>
  <si>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</si>
  <si>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</si>
  <si>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</si>
  <si>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</si>
  <si>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</si>
  <si>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</si>
  <si>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</si>
  <si>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</si>
  <si>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</si>
  <si>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</si>
  <si>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</si>
  <si>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</si>
  <si>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</si>
  <si>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</si>
  <si>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</si>
  <si>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</si>
  <si>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</si>
  <si>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</si>
  <si>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</si>
  <si>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</si>
  <si>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</si>
  <si>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</si>
  <si>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</si>
  <si>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</si>
  <si>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</si>
  <si>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</si>
  <si>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</si>
  <si>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</si>
  <si>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</si>
  <si>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</si>
  <si>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</si>
  <si>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</si>
  <si>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</si>
  <si>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</si>
  <si>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</si>
  <si>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</si>
  <si>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</si>
  <si>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</si>
  <si>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</si>
  <si>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</si>
  <si>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</si>
  <si>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</si>
  <si>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</si>
  <si>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</si>
  <si>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</si>
  <si>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</si>
  <si>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</si>
  <si>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</si>
  <si>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</si>
  <si>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</si>
  <si>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</si>
  <si>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</si>
  <si>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</si>
  <si>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</si>
  <si>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</si>
  <si>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</si>
  <si>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</si>
  <si>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</si>
  <si>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</si>
  <si>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</si>
  <si>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</si>
  <si>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</si>
  <si>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</si>
  <si>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</si>
  <si>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</si>
  <si>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</si>
  <si>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</si>
  <si>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</si>
  <si>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</si>
  <si>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</si>
  <si>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</si>
  <si>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</si>
  <si>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</si>
  <si>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</si>
  <si>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</si>
  <si>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</si>
  <si>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</si>
  <si>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</si>
  <si>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</si>
  <si>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</si>
  <si>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</si>
  <si>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</si>
  <si>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</si>
  <si>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</si>
  <si>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</si>
  <si>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</si>
  <si>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</si>
  <si>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</si>
  <si>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</si>
  <si>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</si>
  <si>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</si>
  <si>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</si>
  <si>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</si>
  <si>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</si>
  <si>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</si>
  <si>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</si>
  <si>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</si>
  <si>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</si>
  <si>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</si>
  <si>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</si>
  <si>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</si>
  <si>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</si>
  <si>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</si>
  <si>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</si>
  <si>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</si>
  <si>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</si>
  <si>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</si>
  <si>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</si>
  <si>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</si>
  <si>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</si>
  <si>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</si>
  <si>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</si>
  <si>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</si>
  <si>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</si>
  <si>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</si>
  <si>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</si>
  <si>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</si>
  <si>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</si>
  <si>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</si>
  <si>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</si>
  <si>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</si>
  <si>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</si>
  <si>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</si>
  <si>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</si>
  <si>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</si>
  <si>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</si>
  <si>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</si>
  <si>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</si>
  <si>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</si>
  <si>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</si>
  <si>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</si>
  <si>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</si>
  <si>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</si>
  <si>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</si>
  <si>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</si>
  <si>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</si>
  <si>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</si>
  <si>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</si>
  <si>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</si>
  <si>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</si>
  <si>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</si>
  <si>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</si>
  <si>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</si>
  <si>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</si>
  <si>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</si>
  <si>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</si>
  <si>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</si>
  <si>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</si>
  <si>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</si>
  <si>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</si>
  <si>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</si>
  <si>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</si>
  <si>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</si>
  <si>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</si>
  <si>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</si>
  <si>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</si>
  <si>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</si>
  <si>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</si>
  <si>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</si>
  <si>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</si>
  <si>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</si>
  <si>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</si>
  <si>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</si>
  <si>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</si>
  <si>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</si>
  <si>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</si>
  <si>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</si>
  <si>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</si>
  <si>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</si>
  <si>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</si>
  <si>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</si>
  <si>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</si>
  <si>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</si>
  <si>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</si>
  <si>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</si>
  <si>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</si>
  <si>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</si>
  <si>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</si>
  <si>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</si>
  <si>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</si>
  <si>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</si>
  <si>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</si>
  <si>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</si>
  <si>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</si>
  <si>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</si>
  <si>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</si>
  <si>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</si>
  <si>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</si>
  <si>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</si>
  <si>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</si>
  <si>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</si>
  <si>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</si>
  <si>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</si>
  <si>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</si>
  <si>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</si>
  <si>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</si>
  <si>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</si>
  <si>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</si>
  <si>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</si>
  <si>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</si>
  <si>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</si>
  <si>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</si>
  <si>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</si>
  <si>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</si>
  <si>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</si>
  <si>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</si>
  <si>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</si>
  <si>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</si>
  <si>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</si>
  <si>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</si>
  <si>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</si>
  <si>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</si>
  <si>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</si>
  <si>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</si>
  <si>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</si>
  <si>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</si>
  <si>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</si>
  <si>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</si>
  <si>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</si>
  <si>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</si>
  <si>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</si>
  <si>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</si>
  <si>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</si>
  <si>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</si>
  <si>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</si>
  <si>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</si>
  <si>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</si>
  <si>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</si>
  <si>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</si>
  <si>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</si>
  <si>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</si>
  <si>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</si>
  <si>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</si>
  <si>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</si>
  <si>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</si>
  <si>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</si>
  <si>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</si>
  <si>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</si>
  <si>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</si>
  <si>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</si>
  <si>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</si>
  <si>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</si>
  <si>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</si>
  <si>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</si>
  <si>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</si>
  <si>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</si>
  <si>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</si>
  <si>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</si>
  <si>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</si>
  <si>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</si>
  <si>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</si>
  <si>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</si>
  <si>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</si>
  <si>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</si>
  <si>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</si>
  <si>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</si>
  <si>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</si>
  <si>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</si>
  <si>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</si>
  <si>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</si>
  <si>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</si>
  <si>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</si>
  <si>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</si>
  <si>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</si>
  <si>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</si>
  <si>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</si>
  <si>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</si>
  <si>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</si>
  <si>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</si>
  <si>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</si>
  <si>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</si>
  <si>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</si>
  <si>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</si>
  <si>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</si>
  <si>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</si>
  <si>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</si>
  <si>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</si>
  <si>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</si>
  <si>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</si>
  <si>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</si>
  <si>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</si>
  <si>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</si>
  <si>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</si>
  <si>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</si>
  <si>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</si>
  <si>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</si>
  <si>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</si>
  <si>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</si>
  <si>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</si>
  <si>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</si>
  <si>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</si>
  <si>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</si>
  <si>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</si>
  <si>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</si>
  <si>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</si>
  <si>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</si>
  <si>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</si>
  <si>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</si>
  <si>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</si>
  <si>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</si>
  <si>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</si>
  <si>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</si>
  <si>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</si>
  <si>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</si>
  <si>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</si>
  <si>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</si>
  <si>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</si>
  <si>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</si>
  <si>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</si>
  <si>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</si>
  <si>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</si>
  <si>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</si>
  <si>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</si>
  <si>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</si>
  <si>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</si>
  <si>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</si>
  <si>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</si>
  <si>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</si>
  <si>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</si>
  <si>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</si>
  <si>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</si>
  <si>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</si>
  <si>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</si>
  <si>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</si>
  <si>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</si>
  <si>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</si>
  <si>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</si>
  <si>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</si>
  <si>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</si>
  <si>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</si>
  <si>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</si>
  <si>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</si>
  <si>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</si>
  <si>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</si>
  <si>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</si>
  <si>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</si>
  <si>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</si>
  <si>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</si>
  <si>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</si>
  <si>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</si>
  <si>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</si>
  <si>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</si>
  <si>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</si>
  <si>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</si>
  <si>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</si>
  <si>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</si>
  <si>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</si>
  <si>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</si>
  <si>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</si>
  <si>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</si>
  <si>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</si>
  <si>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</si>
  <si>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</si>
  <si>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</si>
  <si>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</si>
  <si>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</si>
  <si>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</si>
  <si>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</si>
  <si>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</si>
  <si>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</si>
  <si>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</si>
  <si>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</si>
  <si>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</si>
  <si>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</si>
  <si>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</si>
  <si>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</si>
  <si>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</si>
  <si>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</si>
  <si>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</si>
  <si>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</si>
  <si>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</si>
  <si>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</si>
  <si>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</si>
  <si>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</si>
  <si>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</si>
  <si>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</si>
  <si>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</si>
  <si>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</si>
  <si>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</si>
  <si>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</si>
  <si>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</si>
  <si>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</si>
  <si>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</si>
  <si>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</si>
  <si>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</si>
  <si>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</si>
  <si>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</si>
  <si>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</si>
  <si>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</si>
  <si>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</si>
  <si>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</si>
  <si>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</si>
  <si>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</si>
  <si>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</si>
  <si>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</si>
  <si>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</si>
  <si>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</si>
  <si>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</si>
  <si>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</si>
  <si>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</si>
  <si>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</si>
  <si>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</si>
  <si>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</si>
  <si>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</si>
  <si>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</si>
  <si>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</si>
  <si>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</si>
  <si>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</si>
  <si>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</si>
  <si>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</si>
  <si>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</si>
  <si>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</si>
  <si>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</si>
  <si>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</si>
  <si>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</si>
  <si>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</si>
  <si>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</si>
  <si>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</si>
  <si>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</si>
  <si>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</si>
  <si>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</si>
  <si>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</si>
  <si>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</si>
  <si>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</si>
  <si>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</si>
  <si>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</si>
  <si>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</si>
  <si>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</si>
  <si>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</si>
  <si>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</si>
  <si>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</si>
  <si>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</si>
  <si>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</si>
  <si>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</si>
  <si>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</si>
  <si>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</si>
  <si>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</si>
  <si>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</si>
  <si>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</si>
  <si>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</si>
  <si>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</si>
  <si>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</si>
  <si>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</si>
  <si>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</si>
  <si>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</si>
  <si>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</si>
  <si>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</si>
  <si>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</si>
  <si>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</si>
  <si>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</si>
  <si>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</si>
  <si>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</si>
  <si>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</si>
  <si>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</si>
  <si>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</si>
  <si>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</si>
  <si>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</si>
  <si>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</si>
  <si>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</si>
  <si>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</si>
  <si>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</si>
  <si>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</si>
  <si>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</si>
  <si>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</si>
  <si>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</si>
  <si>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</si>
  <si>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</si>
  <si>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</si>
  <si>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</si>
  <si>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</si>
  <si>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</si>
  <si>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</si>
  <si>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</si>
  <si>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</si>
  <si>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</si>
  <si>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</si>
  <si>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</si>
  <si>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</si>
  <si>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</si>
  <si>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</si>
  <si>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</si>
  <si>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</si>
  <si>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</si>
  <si>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</si>
  <si>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</si>
  <si>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</si>
  <si>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</si>
  <si>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</si>
  <si>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</si>
  <si>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</si>
  <si>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</si>
  <si>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</si>
  <si>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</si>
  <si>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</si>
  <si>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</si>
  <si>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</si>
  <si>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</si>
  <si>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</si>
  <si>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</si>
  <si>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</si>
  <si>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</si>
  <si>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</si>
  <si>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</si>
  <si>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</si>
  <si>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</si>
  <si>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</si>
  <si>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</si>
  <si>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</si>
  <si>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</si>
  <si>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</si>
  <si>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</si>
  <si>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</si>
  <si>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</si>
  <si>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</si>
  <si>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</si>
  <si>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</si>
  <si>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</si>
  <si>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</si>
  <si>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</si>
  <si>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</si>
  <si>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</si>
  <si>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</si>
  <si>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</si>
  <si>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</si>
  <si>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</si>
  <si>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</si>
  <si>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</si>
  <si>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</si>
  <si>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</si>
  <si>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</si>
  <si>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</si>
  <si>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</si>
  <si>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</si>
  <si>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</si>
  <si>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</si>
  <si>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</si>
  <si>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</si>
  <si>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</si>
  <si>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</si>
  <si>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</si>
  <si>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</si>
  <si>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</si>
  <si>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</si>
  <si>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</si>
  <si>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</si>
  <si>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</si>
  <si>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</si>
  <si>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</si>
  <si>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</si>
  <si>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</si>
  <si>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</si>
  <si>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</si>
  <si>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</si>
  <si>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</si>
  <si>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</si>
  <si>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</si>
  <si>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</si>
  <si>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</si>
  <si>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</si>
  <si>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</si>
  <si>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</si>
  <si>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</si>
  <si>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</si>
  <si>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</si>
  <si>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</si>
  <si>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</si>
  <si>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</si>
  <si>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</si>
  <si>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</si>
  <si>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</si>
  <si>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</si>
  <si>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</si>
  <si>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</si>
  <si>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</si>
  <si>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</si>
  <si>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</si>
  <si>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</si>
  <si>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</si>
  <si>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</si>
  <si>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</si>
  <si>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</si>
  <si>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</si>
  <si>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</si>
  <si>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</si>
  <si>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</si>
  <si>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</si>
  <si>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</si>
  <si>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</si>
  <si>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</si>
  <si>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</si>
  <si>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</si>
  <si>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</si>
  <si>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</si>
  <si>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</si>
  <si>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</si>
  <si>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</si>
  <si>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</si>
  <si>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</si>
  <si>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</si>
  <si>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</si>
  <si>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</si>
  <si>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</si>
  <si>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</si>
  <si>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</si>
  <si>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</si>
  <si>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</si>
  <si>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</si>
  <si>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</si>
  <si>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</si>
  <si>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</si>
  <si>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</si>
  <si>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</si>
  <si>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</si>
  <si>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</si>
  <si>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</si>
  <si>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</si>
  <si>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</si>
  <si>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</si>
  <si>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</si>
  <si>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</si>
  <si>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</si>
  <si>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</si>
  <si>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</si>
  <si>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</si>
  <si>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</si>
  <si>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</si>
  <si>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</si>
  <si>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</si>
  <si>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</si>
  <si>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</si>
  <si>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</si>
  <si>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</si>
  <si>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</si>
  <si>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</si>
  <si>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</si>
  <si>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</si>
  <si>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</si>
  <si>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</si>
  <si>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</si>
  <si>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</si>
  <si>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</si>
  <si>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</si>
  <si>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</si>
  <si>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</si>
  <si>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</si>
  <si>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</si>
  <si>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</si>
  <si>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</si>
  <si>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</si>
  <si>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</si>
  <si>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</si>
  <si>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</si>
  <si>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</si>
  <si>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</si>
  <si>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</si>
  <si>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</si>
  <si>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</si>
  <si>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</si>
  <si>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</si>
  <si>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</si>
  <si>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</si>
  <si>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</si>
  <si>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</si>
  <si>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</si>
  <si>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</si>
  <si>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</si>
  <si>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</si>
  <si>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</si>
  <si>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</si>
  <si>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</si>
  <si>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</si>
  <si>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</si>
  <si>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</si>
  <si>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</si>
  <si>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</si>
  <si>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</si>
  <si>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</si>
  <si>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</si>
  <si>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</si>
  <si>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</si>
  <si>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</si>
  <si>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</si>
  <si>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</si>
  <si>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</si>
  <si>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</si>
  <si>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</si>
  <si>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</si>
  <si>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</si>
  <si>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</si>
  <si>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</si>
  <si>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</si>
  <si>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</si>
  <si>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</si>
  <si>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</si>
  <si>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</si>
  <si>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</si>
  <si>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</si>
  <si>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</si>
  <si>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</si>
  <si>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</si>
  <si>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</si>
  <si>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</si>
  <si>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</si>
  <si>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</si>
  <si>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</si>
  <si>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</si>
  <si>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</si>
  <si>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</si>
  <si>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</si>
  <si>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</si>
  <si>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</si>
  <si>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</si>
  <si>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</si>
  <si>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</si>
  <si>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</si>
  <si>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</si>
  <si>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</si>
  <si>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</si>
  <si>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</si>
  <si>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</si>
  <si>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</si>
  <si>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</si>
  <si>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</si>
  <si>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</si>
  <si>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</si>
  <si>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</si>
  <si>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</si>
  <si>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</si>
  <si>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</si>
  <si>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</si>
  <si>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</si>
  <si>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</si>
  <si>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</si>
  <si>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</si>
  <si>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</si>
  <si>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</si>
  <si>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</si>
  <si>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</si>
  <si>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</si>
  <si>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</si>
  <si>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</si>
  <si>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</si>
  <si>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</si>
  <si>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</si>
  <si>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</si>
  <si>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</si>
  <si>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</si>
  <si>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</si>
  <si>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</si>
  <si>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</si>
  <si>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</si>
  <si>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</si>
  <si>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</si>
  <si>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</si>
  <si>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</si>
  <si>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</si>
  <si>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</si>
  <si>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</si>
  <si>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</si>
  <si>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</si>
  <si>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</si>
  <si>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</si>
  <si>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</si>
  <si>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</si>
  <si>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</si>
  <si>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</si>
  <si>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</si>
  <si>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</si>
  <si>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</si>
  <si>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</si>
  <si>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</si>
  <si>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</si>
  <si>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</si>
  <si>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</si>
  <si>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</si>
  <si>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</si>
  <si>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</si>
  <si>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</si>
  <si>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</si>
  <si>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</si>
  <si>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</si>
  <si>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</si>
  <si>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</si>
  <si>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</si>
  <si>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</si>
  <si>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</si>
  <si>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</si>
  <si>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</si>
  <si>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</si>
  <si>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</si>
  <si>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</si>
  <si>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</si>
  <si>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</si>
  <si>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</si>
  <si>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</si>
  <si>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</si>
  <si>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</si>
  <si>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</si>
  <si>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</si>
  <si>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</si>
  <si>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</si>
  <si>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</si>
  <si>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</si>
  <si>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</si>
  <si>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</si>
  <si>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</si>
  <si>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</si>
  <si>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</si>
  <si>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</si>
  <si>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</si>
  <si>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</si>
  <si>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</si>
  <si>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</si>
  <si>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</si>
  <si>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</si>
  <si>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</si>
  <si>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</si>
  <si>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</si>
  <si>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</si>
  <si>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</si>
  <si>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</si>
  <si>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</si>
  <si>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</si>
  <si>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</si>
  <si>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</si>
  <si>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</si>
  <si>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</si>
  <si>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</si>
  <si>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</si>
  <si>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</si>
  <si>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</si>
  <si>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</si>
  <si>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</si>
  <si>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</si>
  <si>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</si>
  <si>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</si>
  <si>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</si>
  <si>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</si>
  <si>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</si>
  <si>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</si>
  <si>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</si>
  <si>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</si>
  <si>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</si>
  <si>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</si>
  <si>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</si>
  <si>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</si>
  <si>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</si>
  <si>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</si>
  <si>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</si>
  <si>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</si>
  <si>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</si>
  <si>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</si>
  <si>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</si>
  <si>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</si>
  <si>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</si>
  <si>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</si>
  <si>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</si>
  <si>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</si>
  <si>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</si>
  <si>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</si>
  <si>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</si>
  <si>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</si>
  <si>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</si>
  <si>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</si>
  <si>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</si>
  <si>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</si>
  <si>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</si>
  <si>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</si>
  <si>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</si>
  <si>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</si>
  <si>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</si>
  <si>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</si>
  <si>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</si>
  <si>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</si>
  <si>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</si>
  <si>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</si>
  <si>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</si>
  <si>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</si>
  <si>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</si>
  <si>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</si>
  <si>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</si>
  <si>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</si>
  <si>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</si>
  <si>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</si>
  <si>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</si>
  <si>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</si>
  <si>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</si>
  <si>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</si>
  <si>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</si>
  <si>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</si>
  <si>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</si>
  <si>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</si>
  <si>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</si>
  <si>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</si>
  <si>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</si>
  <si>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</si>
  <si>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</si>
  <si>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</si>
  <si>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</si>
  <si>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</si>
  <si>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</si>
  <si>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</si>
  <si>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</si>
  <si>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</si>
  <si>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</si>
  <si>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</si>
  <si>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</si>
  <si>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</si>
  <si>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</si>
  <si>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</si>
  <si>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</si>
  <si>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</si>
  <si>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</si>
  <si>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</si>
  <si>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</si>
  <si>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</si>
  <si>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</si>
  <si>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</si>
  <si>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</si>
  <si>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</si>
  <si>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</si>
  <si>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</si>
  <si>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</si>
  <si>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</si>
  <si>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</si>
  <si>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</si>
  <si>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</si>
  <si>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</si>
  <si>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</si>
  <si>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</si>
  <si>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</si>
  <si>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</si>
  <si>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</si>
  <si>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</si>
  <si>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</si>
  <si>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</si>
  <si>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</si>
  <si>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</si>
  <si>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</si>
  <si>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</si>
  <si>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</si>
  <si>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</si>
  <si>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</si>
  <si>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</si>
  <si>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</si>
  <si>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</si>
  <si>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</si>
  <si>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</si>
  <si>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</si>
  <si>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</si>
  <si>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</si>
  <si>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</si>
  <si>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</si>
  <si>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</si>
  <si>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</si>
  <si>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</si>
  <si>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</si>
  <si>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</si>
  <si>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</si>
  <si>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</si>
  <si>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</si>
  <si>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</si>
  <si>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</si>
  <si>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</si>
  <si>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</si>
  <si>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</si>
  <si>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</si>
  <si>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</si>
  <si>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</si>
  <si>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</si>
  <si>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</si>
  <si>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</si>
  <si>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</si>
  <si>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</si>
  <si>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</si>
  <si>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</si>
  <si>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</si>
  <si>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</si>
  <si>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</si>
  <si>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</si>
  <si>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</si>
  <si>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</si>
  <si>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</si>
  <si>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</si>
  <si>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</si>
  <si>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</si>
  <si>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</si>
  <si>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</si>
  <si>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</si>
  <si>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</si>
  <si>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</si>
  <si>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</si>
  <si>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</si>
  <si>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</si>
  <si>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</si>
  <si>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</si>
  <si>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</si>
  <si>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</si>
  <si>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</si>
  <si>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</si>
  <si>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</si>
  <si>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</si>
  <si>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</si>
  <si>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</si>
  <si>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</si>
  <si>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</si>
  <si>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</si>
  <si>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</si>
  <si>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</si>
  <si>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</si>
  <si>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</si>
  <si>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</si>
  <si>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</si>
  <si>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</si>
  <si>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</si>
  <si>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</si>
  <si>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</si>
  <si>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</si>
  <si>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</si>
  <si>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</si>
  <si>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</si>
  <si>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</si>
  <si>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</si>
  <si>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</si>
  <si>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</si>
  <si>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</si>
  <si>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</si>
  <si>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</si>
  <si>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</si>
  <si>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</si>
  <si>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</si>
  <si>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</si>
  <si>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</si>
  <si>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</si>
  <si>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</si>
  <si>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</si>
  <si>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</si>
  <si>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</si>
  <si>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</si>
  <si>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</si>
  <si>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</si>
  <si>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</si>
  <si>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</si>
  <si>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</si>
  <si>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</si>
  <si>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</si>
  <si>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</si>
  <si>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</si>
  <si>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</si>
  <si>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</si>
  <si>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</si>
  <si>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</si>
  <si>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</si>
  <si>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</si>
  <si>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</si>
  <si>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</si>
  <si>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</si>
  <si>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</si>
  <si>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</si>
  <si>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</si>
  <si>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</si>
  <si>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</si>
  <si>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</si>
  <si>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</si>
  <si>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</si>
  <si>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</si>
  <si>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</si>
  <si>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</si>
  <si>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</si>
  <si>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</si>
  <si>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</si>
  <si>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</si>
  <si>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</si>
  <si>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</si>
  <si>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</si>
  <si>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</si>
  <si>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</si>
  <si>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</si>
  <si>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</si>
  <si>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</si>
  <si>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</si>
  <si>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</si>
  <si>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</si>
  <si>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</si>
  <si>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</si>
  <si>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</si>
  <si>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</si>
  <si>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</si>
  <si>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</si>
  <si>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</si>
  <si>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</si>
  <si>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</si>
  <si>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</si>
  <si>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</si>
  <si>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</si>
  <si>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</si>
  <si>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</si>
  <si>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</si>
  <si>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</si>
  <si>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</si>
  <si>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</si>
  <si>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</si>
  <si>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</si>
  <si>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</si>
  <si>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</si>
  <si>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</si>
  <si>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</si>
  <si>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</si>
  <si>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</si>
  <si>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</si>
  <si>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</si>
  <si>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</si>
  <si>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</si>
  <si>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</si>
  <si>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</si>
  <si>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</si>
  <si>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</si>
  <si>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</si>
  <si>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</si>
  <si>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</si>
  <si>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</si>
  <si>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</si>
  <si>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</si>
  <si>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</si>
  <si>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</si>
  <si>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</si>
  <si>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</si>
  <si>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</si>
  <si>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</si>
  <si>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</si>
  <si>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</si>
  <si>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</si>
  <si>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</si>
  <si>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</si>
  <si>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</si>
  <si>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</si>
  <si>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</si>
  <si>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</si>
  <si>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</si>
  <si>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</si>
  <si>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</si>
  <si>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</si>
  <si>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</si>
  <si>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</si>
  <si>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</si>
  <si>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</si>
  <si>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</si>
  <si>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</si>
  <si>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</si>
  <si>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</si>
  <si>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</si>
  <si>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</si>
  <si>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</si>
  <si>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</si>
  <si>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</si>
  <si>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</si>
  <si>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</si>
  <si>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</si>
  <si>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</si>
  <si>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</si>
  <si>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</si>
  <si>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</si>
  <si>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</si>
  <si>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</si>
  <si>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</si>
  <si>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</si>
  <si>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</si>
  <si>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</si>
  <si>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</si>
  <si>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</si>
  <si>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</si>
  <si>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</si>
  <si>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</si>
  <si>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</si>
  <si>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</si>
  <si>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</si>
  <si>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</si>
  <si>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</si>
  <si>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</si>
  <si>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</si>
  <si>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</si>
  <si>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</si>
  <si>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</si>
  <si>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</si>
  <si>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</si>
  <si>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</si>
  <si>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</si>
  <si>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</si>
  <si>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</si>
  <si>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</si>
  <si>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</si>
  <si>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</si>
  <si>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</si>
  <si>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</si>
  <si>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</si>
  <si>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</si>
  <si>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</si>
  <si>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</si>
  <si>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</si>
  <si>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</si>
  <si>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</si>
  <si>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</si>
  <si>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</si>
  <si>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</si>
  <si>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</si>
  <si>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</si>
  <si>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</si>
  <si>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</si>
  <si>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</si>
  <si>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</si>
  <si>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</si>
  <si>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</si>
  <si>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</si>
  <si>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</si>
  <si>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</si>
  <si>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</si>
  <si>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</si>
  <si>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</si>
  <si>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</si>
  <si>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</si>
  <si>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</si>
  <si>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</si>
  <si>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</si>
  <si>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</si>
  <si>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</si>
  <si>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</si>
  <si>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</si>
  <si>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</si>
  <si>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</si>
  <si>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</si>
  <si>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</si>
  <si>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</si>
  <si>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</si>
  <si>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</si>
  <si>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</si>
  <si>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</si>
  <si>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</si>
  <si>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</si>
  <si>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</si>
  <si>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</si>
  <si>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</si>
  <si>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</si>
  <si>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</si>
  <si>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</si>
  <si>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</si>
  <si>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</si>
  <si>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</si>
  <si>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</si>
  <si>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</si>
  <si>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</si>
  <si>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</si>
  <si>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</si>
  <si>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</si>
  <si>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</si>
  <si>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</si>
  <si>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</si>
  <si>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</si>
  <si>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</si>
  <si>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</si>
  <si>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</si>
  <si>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</si>
  <si>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</si>
  <si>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</si>
  <si>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</si>
  <si>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</si>
  <si>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</si>
  <si>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</si>
  <si>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</si>
  <si>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</si>
  <si>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</si>
  <si>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</si>
  <si>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</si>
  <si>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</si>
  <si>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</si>
  <si>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</si>
  <si>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</si>
  <si>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</si>
  <si>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</si>
  <si>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</si>
  <si>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</si>
  <si>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</si>
  <si>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</si>
  <si>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</si>
  <si>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</si>
  <si>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</si>
  <si>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</si>
  <si>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</si>
  <si>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</si>
  <si>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</si>
  <si>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</si>
  <si>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</si>
  <si>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</si>
  <si>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</si>
  <si>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</si>
  <si>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</si>
  <si>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</si>
  <si>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</si>
  <si>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</si>
  <si>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</si>
  <si>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</si>
  <si>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</si>
  <si>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</si>
  <si>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</si>
  <si>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</si>
  <si>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</si>
  <si>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</si>
  <si>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</si>
  <si>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</si>
  <si>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</si>
  <si>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</si>
  <si>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</si>
  <si>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</si>
  <si>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</si>
  <si>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</si>
  <si>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</si>
  <si>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</si>
  <si>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</si>
  <si>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</si>
  <si>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</si>
  <si>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</si>
  <si>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</si>
  <si>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</si>
  <si>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</si>
  <si>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</si>
  <si>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</si>
  <si>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</si>
  <si>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</si>
  <si>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</si>
  <si>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</si>
  <si>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</si>
  <si>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</si>
  <si>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</si>
  <si>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</si>
  <si>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</si>
  <si>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</si>
  <si>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</si>
  <si>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</si>
  <si>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</si>
  <si>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</si>
  <si>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</si>
  <si>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</si>
  <si>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</si>
  <si>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</si>
  <si>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</si>
  <si>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</si>
  <si>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</si>
  <si>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</si>
  <si>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</si>
  <si>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</si>
  <si>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</si>
  <si>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</si>
  <si>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</si>
  <si>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</si>
  <si>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</si>
  <si>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</si>
  <si>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</si>
  <si>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</si>
  <si>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</si>
  <si>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</si>
  <si>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</si>
  <si>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</si>
  <si>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</si>
  <si>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</si>
  <si>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</si>
  <si>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</si>
  <si>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</si>
  <si>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</si>
  <si>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</si>
  <si>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</si>
  <si>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</si>
  <si>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</si>
  <si>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</si>
  <si>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</si>
  <si>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</si>
  <si>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</si>
  <si>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</si>
  <si>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</si>
  <si>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</si>
  <si>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</si>
  <si>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</si>
  <si>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</si>
  <si>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</si>
  <si>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</si>
  <si>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</si>
  <si>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</si>
  <si>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</si>
  <si>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</si>
  <si>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</si>
  <si>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</si>
  <si>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</si>
  <si>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</si>
  <si>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</si>
  <si>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</si>
  <si>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</si>
  <si>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</si>
  <si>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</si>
  <si>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</si>
  <si>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</si>
  <si>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</si>
  <si>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</si>
  <si>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</si>
  <si>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</si>
  <si>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</si>
  <si>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</si>
  <si>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</si>
  <si>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</si>
  <si>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</si>
  <si>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</si>
  <si>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</si>
  <si>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</si>
  <si>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</si>
  <si>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</si>
  <si>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</si>
  <si>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</si>
  <si>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</si>
  <si>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</si>
  <si>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</si>
  <si>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</si>
  <si>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</si>
  <si>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</si>
  <si>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</si>
  <si>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</si>
  <si>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</si>
  <si>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</si>
  <si>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</si>
  <si>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</si>
  <si>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</si>
  <si>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</si>
  <si>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</si>
  <si>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</si>
  <si>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</si>
  <si>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</si>
  <si>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</si>
  <si>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</si>
  <si>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</si>
  <si>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</si>
  <si>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</si>
  <si>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</si>
  <si>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</si>
  <si>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</si>
  <si>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</si>
  <si>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</si>
  <si>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</si>
  <si>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</si>
  <si>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</si>
  <si>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</si>
  <si>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</si>
  <si>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</si>
  <si>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</si>
  <si>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</si>
  <si>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</si>
  <si>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</si>
  <si>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</si>
  <si>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</si>
  <si>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</si>
  <si>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</si>
  <si>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</si>
  <si>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</si>
  <si>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</si>
  <si>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</si>
  <si>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</si>
  <si>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</si>
  <si>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</si>
  <si>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</si>
  <si>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</si>
  <si>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</si>
  <si>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</si>
  <si>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</si>
  <si>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</si>
  <si>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</si>
  <si>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</si>
  <si>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</si>
  <si>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</si>
  <si>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</si>
  <si>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</si>
  <si>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</si>
  <si>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</si>
  <si>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</si>
  <si>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</si>
  <si>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</si>
  <si>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</si>
  <si>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</si>
  <si>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</si>
  <si>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</si>
  <si>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</si>
  <si>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</si>
  <si>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</si>
  <si>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</si>
  <si>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</si>
  <si>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</si>
  <si>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</si>
  <si>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</si>
  <si>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</si>
  <si>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</si>
  <si>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</si>
  <si>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</si>
  <si>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</si>
  <si>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</si>
  <si>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</si>
  <si>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</si>
  <si>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</si>
  <si>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</si>
  <si>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</si>
  <si>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</si>
  <si>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</si>
  <si>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</si>
  <si>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</si>
  <si>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</si>
  <si>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</si>
  <si>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</si>
  <si>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</si>
  <si>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</si>
  <si>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</si>
  <si>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</si>
  <si>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</si>
  <si>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</si>
  <si>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</si>
  <si>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</si>
  <si>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</si>
  <si>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</si>
  <si>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</si>
  <si>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</si>
  <si>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</si>
  <si>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</si>
  <si>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</si>
  <si>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</si>
  <si>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</si>
  <si>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</si>
  <si>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</si>
  <si>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</si>
  <si>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</si>
  <si>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</si>
  <si>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</si>
  <si>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</si>
  <si>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</si>
  <si>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</si>
  <si>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</si>
  <si>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</si>
  <si>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</si>
  <si>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</si>
  <si>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</si>
  <si>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</si>
  <si>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</si>
  <si>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</si>
  <si>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</si>
  <si>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</si>
  <si>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</si>
  <si>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</si>
  <si>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</si>
  <si>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</si>
  <si>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</si>
  <si>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</si>
  <si>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</si>
  <si>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</si>
  <si>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</si>
  <si>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</si>
  <si>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</si>
  <si>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</si>
  <si>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</si>
  <si>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</si>
  <si>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</si>
  <si>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</si>
  <si>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</si>
  <si>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</si>
  <si>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</si>
  <si>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</si>
  <si>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</si>
  <si>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</si>
  <si>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</si>
  <si>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</si>
  <si>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</si>
  <si>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</si>
  <si>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</si>
  <si>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</si>
  <si>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</si>
  <si>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</si>
  <si>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</si>
  <si>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</si>
  <si>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</si>
  <si>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</si>
  <si>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</si>
  <si>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</si>
  <si>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</si>
  <si>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</si>
  <si>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</si>
  <si>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</si>
  <si>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</si>
  <si>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</si>
  <si>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</si>
  <si>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</si>
  <si>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</si>
  <si>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</si>
  <si>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</si>
  <si>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</si>
  <si>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</si>
  <si>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</si>
  <si>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</si>
  <si>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</si>
  <si>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</si>
  <si>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</si>
  <si>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</si>
  <si>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</si>
  <si>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</si>
  <si>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</si>
  <si>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</si>
  <si>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</si>
  <si>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</si>
  <si>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</si>
  <si>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</si>
  <si>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</si>
  <si>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</si>
  <si>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</si>
  <si>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</si>
  <si>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</si>
  <si>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</si>
  <si>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</si>
  <si>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</si>
  <si>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</si>
  <si>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</si>
  <si>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</si>
  <si>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</si>
  <si>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</si>
  <si>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</si>
  <si>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</si>
  <si>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</si>
  <si>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</si>
  <si>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</si>
  <si>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</si>
  <si>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</si>
  <si>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</si>
  <si>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</si>
  <si>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</si>
  <si>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</si>
  <si>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</si>
  <si>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</si>
  <si>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</si>
  <si>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</si>
  <si>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</si>
  <si>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</si>
  <si>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</si>
  <si>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</si>
  <si>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</si>
  <si>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</si>
  <si>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</si>
  <si>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</si>
  <si>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</si>
  <si>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</si>
  <si>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</si>
  <si>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</si>
  <si>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</si>
  <si>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</si>
  <si>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</si>
  <si>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</si>
  <si>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</si>
  <si>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</si>
  <si>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</si>
  <si>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</si>
  <si>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</si>
  <si>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</si>
  <si>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</si>
  <si>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</si>
  <si>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</si>
  <si>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</si>
  <si>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</si>
  <si>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</si>
  <si>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</si>
  <si>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</si>
  <si>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</si>
  <si>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</si>
  <si>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</si>
  <si>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</si>
  <si>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</si>
  <si>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</si>
  <si>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</si>
  <si>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</si>
  <si>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</si>
  <si>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</si>
  <si>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</si>
  <si>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</si>
  <si>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</si>
  <si>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</si>
  <si>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</si>
  <si>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</si>
  <si>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</si>
  <si>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</si>
  <si>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</si>
  <si>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</si>
  <si>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</si>
  <si>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</si>
  <si>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</si>
  <si>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</si>
  <si>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</si>
  <si>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</si>
  <si>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</si>
  <si>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</si>
  <si>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</si>
  <si>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</si>
  <si>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</si>
  <si>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</si>
  <si>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</si>
  <si>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</si>
  <si>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</si>
  <si>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</si>
  <si>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</si>
  <si>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</si>
  <si>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</si>
  <si>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</si>
  <si>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</si>
  <si>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</si>
  <si>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</si>
  <si>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</si>
  <si>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</si>
  <si>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</si>
  <si>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</si>
  <si>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</si>
  <si>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</si>
  <si>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</si>
  <si>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</si>
  <si>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</si>
  <si>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</si>
  <si>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</si>
  <si>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</si>
  <si>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</si>
  <si>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</si>
  <si>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</si>
  <si>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</si>
  <si>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</si>
  <si>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</si>
  <si>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</si>
  <si>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</si>
  <si>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</si>
  <si>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</si>
  <si>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</si>
  <si>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</si>
  <si>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</si>
  <si>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</si>
  <si>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</si>
  <si>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</si>
  <si>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</si>
  <si>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</si>
  <si>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</si>
  <si>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</si>
  <si>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</si>
  <si>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</si>
  <si>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</si>
  <si>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</si>
  <si>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</si>
  <si>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</si>
  <si>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</si>
  <si>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</si>
  <si>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</si>
  <si>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</si>
  <si>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</si>
  <si>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</si>
  <si>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</si>
  <si>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</si>
  <si>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</si>
  <si>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</si>
  <si>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</si>
  <si>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</si>
  <si>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</si>
  <si>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</si>
  <si>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</si>
  <si>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</si>
  <si>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</si>
  <si>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</si>
  <si>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</si>
  <si>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</si>
  <si>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</si>
  <si>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</si>
  <si>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</si>
  <si>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</si>
  <si>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</si>
  <si>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</si>
  <si>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</si>
  <si>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</si>
  <si>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</si>
  <si>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</si>
  <si>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</si>
  <si>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</si>
  <si>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</si>
  <si>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</si>
  <si>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</si>
  <si>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</si>
  <si>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</si>
  <si>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</si>
  <si>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</si>
  <si>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</si>
  <si>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</si>
  <si>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</si>
  <si>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</si>
  <si>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</si>
  <si>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</si>
  <si>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</si>
  <si>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</si>
  <si>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</si>
  <si>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</si>
  <si>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</si>
  <si>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</si>
  <si>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</si>
  <si>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</si>
  <si>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</si>
  <si>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</si>
  <si>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</si>
  <si>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</si>
  <si>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</si>
  <si>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</si>
  <si>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</si>
  <si>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</si>
  <si>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</si>
  <si>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</si>
  <si>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</si>
  <si>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</si>
  <si>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</si>
  <si>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</si>
  <si>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</si>
  <si>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</si>
  <si>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</si>
  <si>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</si>
  <si>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</si>
  <si>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</si>
  <si>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</si>
  <si>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</si>
  <si>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</si>
  <si>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</si>
  <si>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</si>
  <si>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</si>
  <si>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</si>
  <si>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</si>
  <si>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</si>
  <si>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</si>
  <si>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</si>
  <si>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</si>
  <si>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</si>
  <si>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</si>
  <si>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</si>
  <si>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</si>
  <si>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</si>
  <si>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</si>
  <si>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</si>
  <si>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</si>
  <si>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</si>
  <si>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</si>
  <si>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</si>
  <si>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</si>
  <si>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</si>
  <si>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</si>
  <si>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</si>
  <si>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</si>
  <si>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</si>
  <si>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</si>
  <si>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</si>
  <si>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</si>
  <si>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</si>
  <si>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</si>
  <si>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</si>
  <si>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</si>
  <si>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</si>
  <si>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</si>
  <si>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</si>
  <si>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</si>
  <si>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</si>
  <si>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</si>
  <si>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</si>
  <si>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</si>
  <si>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</si>
  <si>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</si>
  <si>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</si>
  <si>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</si>
  <si>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</si>
  <si>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</si>
  <si>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</si>
  <si>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</si>
  <si>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</si>
  <si>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</si>
  <si>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</si>
  <si>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</si>
  <si>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</si>
  <si>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</si>
  <si>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</si>
  <si>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</si>
  <si>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</si>
  <si>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</si>
  <si>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</si>
  <si>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</si>
  <si>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</si>
  <si>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</si>
  <si>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</si>
  <si>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</si>
  <si>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</si>
  <si>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</si>
  <si>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</si>
  <si>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</si>
  <si>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</si>
  <si>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</si>
  <si>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</si>
  <si>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</si>
  <si>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</si>
  <si>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</si>
  <si>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</si>
  <si>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</si>
  <si>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</si>
  <si>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</si>
  <si>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</si>
  <si>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</si>
  <si>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</si>
  <si>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</si>
  <si>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</si>
  <si>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</si>
  <si>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</si>
  <si>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</si>
  <si>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</si>
  <si>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</si>
  <si>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</si>
  <si>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</si>
  <si>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</si>
  <si>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</si>
  <si>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</si>
  <si>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</si>
  <si>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</si>
  <si>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</si>
  <si>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</si>
  <si>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</si>
  <si>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</si>
  <si>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</si>
  <si>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</si>
  <si>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</si>
  <si>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</si>
  <si>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</si>
  <si>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</si>
  <si>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</si>
  <si>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</si>
  <si>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</si>
  <si>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</si>
  <si>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</si>
  <si>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</si>
  <si>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</si>
  <si>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</si>
  <si>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</si>
  <si>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</si>
  <si>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</si>
  <si>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</si>
  <si>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</si>
  <si>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</si>
  <si>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</si>
  <si>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</si>
  <si>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</si>
  <si>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</si>
  <si>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</si>
  <si>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</si>
  <si>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</si>
  <si>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</si>
  <si>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</si>
  <si>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</si>
  <si>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</si>
  <si>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</si>
  <si>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</si>
  <si>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</si>
  <si>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</si>
  <si>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</si>
  <si>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</si>
  <si>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</si>
  <si>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</si>
  <si>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</si>
  <si>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</si>
  <si>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</si>
  <si>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</si>
  <si>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</si>
  <si>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</si>
  <si>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</si>
  <si>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</si>
  <si>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</si>
  <si>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</si>
  <si>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</si>
  <si>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</si>
  <si>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</si>
  <si>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</si>
  <si>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</si>
  <si>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</si>
  <si>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</si>
  <si>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</si>
  <si>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</si>
  <si>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</si>
  <si>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</si>
  <si>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</si>
  <si>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</si>
  <si>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</si>
  <si>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</si>
  <si>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</si>
  <si>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</si>
  <si>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</si>
  <si>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</si>
  <si>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</si>
  <si>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</si>
  <si>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</si>
  <si>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</si>
  <si>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</si>
  <si>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</si>
  <si>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</si>
  <si>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</si>
  <si>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</si>
  <si>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</si>
  <si>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</si>
  <si>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</si>
  <si>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</si>
  <si>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</si>
  <si>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</si>
  <si>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</si>
  <si>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</si>
  <si>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</si>
  <si>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</si>
  <si>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</si>
  <si>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</si>
  <si>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</si>
  <si>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</si>
  <si>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</si>
  <si>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</si>
  <si>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</si>
  <si>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</si>
  <si>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</si>
  <si>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</si>
  <si>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</si>
  <si>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</si>
  <si>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</si>
  <si>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</si>
  <si>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</si>
  <si>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</si>
  <si>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</si>
  <si>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</si>
  <si>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</si>
  <si>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</si>
  <si>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</si>
  <si>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</si>
  <si>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</si>
  <si>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</si>
  <si>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</si>
  <si>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</si>
  <si>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</si>
  <si>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</si>
  <si>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</si>
  <si>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</si>
  <si>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</si>
  <si>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</si>
  <si>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</si>
  <si>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</si>
  <si>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</si>
  <si>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</si>
  <si>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</si>
  <si>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</si>
  <si>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</si>
  <si>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</si>
  <si>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</si>
  <si>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</si>
  <si>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</si>
  <si>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</si>
  <si>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</si>
  <si>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</si>
  <si>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</si>
  <si>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</si>
  <si>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</si>
  <si>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</si>
  <si>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</si>
  <si>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</si>
  <si>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</si>
  <si>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</si>
  <si>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</si>
  <si>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</si>
  <si>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</si>
  <si>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</si>
  <si>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</si>
  <si>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</si>
  <si>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</si>
  <si>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</si>
  <si>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</si>
  <si>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</si>
  <si>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</si>
  <si>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</si>
  <si>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</si>
  <si>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</si>
  <si>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</si>
  <si>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</si>
  <si>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</si>
  <si>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</si>
  <si>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</si>
  <si>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</si>
  <si>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</si>
  <si>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</si>
  <si>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</si>
  <si>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</si>
  <si>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</si>
  <si>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</si>
  <si>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</si>
  <si>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</si>
  <si>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</si>
  <si>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</si>
  <si>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</si>
  <si>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</si>
  <si>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</si>
  <si>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</si>
  <si>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</si>
  <si>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</si>
  <si>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</si>
  <si>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</si>
  <si>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</si>
  <si>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</si>
  <si>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</si>
  <si>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</si>
  <si>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</si>
  <si>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</si>
  <si>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</si>
  <si>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</si>
  <si>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</si>
  <si>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</si>
  <si>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</si>
  <si>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</si>
  <si>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</si>
  <si>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</si>
  <si>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</si>
  <si>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</si>
  <si>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</si>
  <si>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</si>
  <si>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</si>
  <si>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</si>
  <si>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</si>
  <si>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</si>
  <si>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</si>
  <si>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</si>
  <si>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</si>
  <si>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</si>
  <si>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</si>
  <si>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</si>
  <si>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</si>
  <si>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</si>
  <si>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</si>
  <si>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</si>
  <si>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</si>
  <si>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</si>
  <si>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</si>
  <si>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</si>
  <si>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</si>
  <si>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</si>
  <si>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</si>
  <si>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</si>
  <si>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</si>
  <si>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</si>
  <si>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</si>
  <si>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</si>
  <si>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</si>
  <si>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</si>
  <si>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</si>
  <si>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</si>
  <si>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</si>
  <si>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</si>
  <si>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</si>
  <si>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</si>
  <si>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</si>
  <si>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</si>
  <si>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</si>
  <si>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</si>
  <si>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</si>
  <si>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</si>
  <si>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</si>
  <si>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</si>
  <si>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</si>
  <si>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</si>
  <si>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</si>
  <si>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</si>
  <si>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</si>
  <si>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</si>
  <si>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</si>
  <si>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</si>
  <si>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</si>
  <si>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</si>
  <si>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</si>
  <si>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</si>
  <si>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</si>
  <si>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</si>
  <si>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</si>
  <si>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</si>
  <si>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</si>
  <si>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</si>
  <si>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</si>
  <si>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</si>
  <si>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</si>
  <si>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</si>
  <si>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</si>
  <si>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</si>
  <si>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</si>
  <si>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</si>
  <si>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</si>
  <si>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</si>
  <si>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</si>
  <si>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</si>
  <si>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</si>
  <si>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</si>
  <si>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</si>
  <si>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</si>
  <si>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</si>
  <si>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</si>
  <si>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</si>
  <si>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</si>
  <si>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</si>
  <si>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</si>
  <si>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</si>
  <si>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</si>
  <si>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</si>
  <si>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</si>
  <si>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</si>
  <si>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</si>
  <si>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</si>
  <si>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</si>
  <si>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</si>
  <si>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</si>
  <si>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</si>
  <si>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</si>
  <si>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</si>
  <si>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</si>
  <si>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</si>
  <si>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</si>
  <si>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</si>
  <si>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</si>
  <si>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</si>
  <si>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</si>
  <si>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</si>
  <si>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</si>
  <si>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</si>
  <si>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</si>
  <si>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</si>
  <si>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</si>
  <si>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</si>
  <si>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</si>
  <si>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</si>
  <si>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</si>
  <si>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</si>
  <si>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</si>
  <si>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</si>
  <si>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</si>
  <si>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</si>
  <si>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</si>
  <si>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</si>
  <si>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</si>
  <si>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</si>
  <si>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</si>
  <si>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</si>
  <si>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</si>
  <si>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</si>
  <si>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</si>
  <si>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</si>
  <si>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</si>
  <si>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</si>
  <si>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</si>
  <si>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</si>
  <si>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</si>
  <si>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</si>
  <si>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</si>
  <si>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</si>
  <si>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</si>
  <si>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</si>
  <si>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</si>
  <si>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</si>
  <si>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</si>
  <si>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</si>
  <si>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</si>
  <si>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</si>
  <si>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</si>
  <si>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</si>
  <si>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</si>
  <si>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</si>
  <si>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</si>
  <si>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</si>
  <si>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</si>
  <si>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</si>
  <si>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</si>
  <si>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</si>
  <si>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</si>
  <si>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</si>
  <si>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</si>
  <si>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</si>
  <si>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</si>
  <si>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</si>
  <si>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</si>
  <si>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</si>
  <si>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</si>
  <si>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</si>
  <si>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</si>
  <si>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</si>
  <si>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</si>
  <si>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</si>
  <si>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</si>
  <si>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</si>
  <si>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</si>
  <si>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</si>
  <si>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</si>
  <si>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</si>
  <si>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</si>
  <si>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</si>
  <si>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</si>
  <si>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</si>
  <si>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</si>
  <si>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</si>
  <si>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</si>
  <si>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</si>
  <si>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</si>
  <si>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</si>
  <si>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</si>
  <si>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</si>
  <si>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</si>
  <si>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</si>
  <si>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</si>
  <si>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</si>
  <si>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</si>
  <si>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</si>
  <si>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</si>
  <si>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</si>
  <si>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</si>
  <si>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</si>
  <si>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</si>
  <si>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</si>
  <si>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</si>
  <si>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</si>
  <si>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</si>
  <si>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</si>
  <si>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</si>
  <si>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</si>
  <si>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</si>
  <si>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</si>
  <si>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</si>
  <si>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</si>
  <si>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</si>
  <si>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</si>
  <si>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</si>
  <si>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</si>
  <si>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</si>
  <si>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</si>
  <si>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</si>
  <si>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</si>
  <si>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</si>
  <si>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</si>
  <si>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</si>
  <si>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</si>
  <si>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</si>
  <si>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</si>
  <si>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</si>
  <si>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</si>
  <si>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</si>
  <si>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</si>
  <si>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</si>
  <si>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</si>
  <si>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</si>
  <si>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</si>
  <si>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</si>
  <si>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</si>
  <si>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</si>
  <si>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</si>
  <si>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</si>
  <si>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</si>
  <si>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</si>
  <si>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</si>
  <si>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</si>
  <si>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</si>
  <si>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</si>
  <si>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</si>
  <si>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</si>
  <si>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</si>
  <si>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</si>
  <si>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</si>
  <si>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</si>
  <si>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</si>
  <si>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</si>
  <si>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</si>
  <si>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</si>
  <si>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</si>
  <si>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</si>
  <si>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</si>
  <si>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</si>
  <si>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</si>
  <si>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</si>
  <si>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</si>
  <si>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</si>
  <si>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</si>
  <si>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</si>
  <si>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</si>
  <si>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</si>
  <si>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</si>
  <si>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</si>
  <si>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</si>
  <si>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</si>
  <si>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</si>
  <si>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</si>
  <si>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</si>
  <si>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</si>
  <si>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</si>
  <si>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</si>
  <si>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</si>
  <si>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</si>
  <si>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</si>
  <si>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</si>
  <si>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</si>
  <si>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</si>
  <si>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</si>
  <si>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</si>
  <si>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</si>
  <si>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</si>
  <si>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</si>
  <si>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</si>
  <si>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</si>
  <si>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</si>
  <si>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</si>
  <si>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</si>
  <si>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</si>
  <si>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</si>
  <si>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</si>
  <si>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</si>
  <si>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</si>
  <si>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</si>
  <si>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</si>
  <si>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</si>
  <si>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</si>
  <si>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</si>
  <si>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</si>
  <si>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</si>
  <si>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</si>
  <si>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</si>
  <si>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</si>
  <si>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</si>
  <si>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</si>
  <si>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</si>
  <si>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</si>
  <si>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</si>
  <si>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</si>
  <si>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</si>
  <si>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</si>
  <si>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</si>
  <si>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</si>
  <si>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</si>
  <si>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</si>
  <si>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</si>
  <si>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</si>
  <si>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</si>
  <si>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</si>
  <si>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</si>
  <si>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</si>
  <si>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</si>
  <si>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</si>
  <si>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</si>
  <si>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</si>
  <si>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</si>
  <si>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</si>
  <si>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</si>
  <si>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</si>
  <si>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</si>
  <si>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</si>
  <si>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</si>
  <si>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</si>
  <si>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</si>
  <si>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</si>
  <si>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</si>
  <si>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</si>
  <si>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</si>
  <si>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</si>
  <si>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</si>
  <si>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</si>
  <si>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</si>
  <si>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</si>
  <si>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</si>
  <si>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</si>
  <si>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</si>
  <si>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</si>
  <si>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</si>
  <si>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</si>
  <si>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</si>
  <si>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</si>
  <si>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</si>
  <si>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</si>
  <si>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</si>
  <si>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</si>
  <si>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</si>
  <si>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</si>
  <si>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</si>
  <si>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</si>
  <si>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</si>
  <si>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</si>
  <si>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</si>
  <si>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</si>
  <si>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</si>
  <si>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</si>
  <si>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</si>
  <si>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</si>
  <si>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</si>
  <si>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</si>
  <si>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</si>
  <si>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</si>
  <si>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</si>
  <si>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</si>
  <si>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</si>
  <si>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</si>
  <si>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</si>
  <si>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</si>
  <si>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</si>
  <si>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</si>
  <si>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</si>
  <si>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</si>
  <si>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</si>
  <si>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</si>
  <si>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</si>
  <si>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</si>
  <si>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</si>
  <si>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</si>
  <si>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</si>
  <si>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</si>
  <si>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</si>
  <si>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</si>
  <si>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</si>
  <si>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</si>
  <si>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</si>
  <si>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</si>
  <si>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</si>
  <si>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</si>
  <si>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</si>
  <si>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</si>
  <si>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</si>
  <si>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</si>
  <si>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</si>
  <si>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</si>
  <si>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</si>
  <si>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</si>
  <si>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</si>
  <si>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</si>
  <si>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</si>
  <si>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</si>
  <si>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</si>
  <si>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</si>
  <si>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</si>
  <si>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</si>
  <si>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</si>
  <si>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</si>
  <si>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</si>
  <si>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</si>
  <si>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</si>
  <si>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</si>
  <si>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</si>
  <si>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</si>
  <si>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</si>
  <si>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</si>
  <si>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</si>
  <si>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</si>
  <si>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</si>
  <si>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</si>
  <si>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</si>
  <si>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</si>
  <si>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</si>
  <si>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</si>
  <si>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</si>
  <si>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</si>
  <si>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</si>
  <si>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</si>
  <si>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</si>
  <si>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</si>
  <si>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</si>
  <si>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</si>
  <si>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</si>
  <si>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</si>
  <si>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</si>
  <si>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</si>
  <si>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</si>
  <si>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</si>
  <si>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</si>
  <si>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</si>
  <si>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</si>
  <si>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</si>
  <si>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</si>
  <si>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</si>
  <si>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</si>
  <si>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</si>
  <si>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</si>
  <si>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</si>
  <si>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</si>
  <si>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</si>
  <si>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</si>
  <si>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</si>
  <si>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</si>
  <si>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</si>
  <si>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</si>
  <si>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</si>
  <si>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</si>
  <si>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</si>
  <si>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</si>
  <si>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</si>
  <si>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</si>
  <si>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</si>
  <si>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</si>
  <si>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</si>
  <si>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</si>
  <si>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</si>
  <si>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</si>
  <si>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</si>
  <si>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</si>
  <si>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</si>
  <si>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</si>
  <si>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</si>
  <si>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</si>
  <si>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</si>
  <si>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</si>
  <si>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</si>
  <si>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</si>
  <si>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</si>
  <si>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</si>
  <si>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</si>
  <si>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</si>
  <si>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</si>
  <si>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</si>
  <si>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</si>
  <si>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</si>
  <si>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</si>
  <si>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</si>
  <si>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</si>
  <si>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</si>
  <si>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</si>
  <si>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</si>
  <si>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</si>
  <si>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</si>
  <si>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</si>
  <si>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</si>
  <si>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</si>
  <si>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</si>
  <si>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</si>
  <si>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</si>
  <si>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</si>
  <si>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</si>
  <si>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</si>
  <si>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</si>
  <si>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</si>
  <si>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</si>
  <si>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</si>
  <si>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</si>
  <si>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</si>
  <si>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</si>
  <si>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</si>
  <si>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</si>
  <si>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</si>
  <si>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</si>
  <si>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</si>
  <si>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</si>
  <si>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</si>
  <si>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</si>
  <si>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</si>
  <si>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</si>
  <si>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</si>
  <si>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</si>
  <si>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</si>
  <si>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</si>
  <si>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</si>
  <si>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</si>
  <si>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</si>
  <si>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</si>
  <si>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</si>
  <si>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</si>
  <si>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</si>
  <si>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</si>
  <si>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</si>
  <si>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</si>
  <si>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</si>
  <si>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</si>
  <si>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</si>
  <si>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</si>
  <si>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</si>
  <si>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</si>
  <si>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</si>
  <si>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</si>
  <si>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</si>
  <si>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</si>
  <si>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</si>
  <si>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</si>
  <si>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</si>
  <si>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</si>
  <si>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</si>
  <si>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</si>
  <si>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</si>
  <si>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</si>
  <si>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</si>
  <si>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</si>
  <si>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</si>
  <si>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</si>
  <si>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</si>
  <si>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</si>
  <si>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</si>
  <si>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</si>
  <si>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</si>
  <si>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</si>
  <si>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</si>
  <si>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</si>
  <si>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</si>
  <si>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</si>
  <si>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</si>
  <si>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</si>
  <si>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</si>
  <si>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</si>
  <si>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</si>
  <si>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</si>
  <si>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</si>
  <si>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</si>
  <si>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</si>
  <si>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</si>
  <si>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</si>
  <si>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</si>
  <si>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</si>
  <si>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</si>
  <si>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</si>
  <si>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</si>
  <si>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</si>
  <si>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</si>
  <si>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</si>
  <si>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</si>
  <si>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</si>
  <si>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</si>
  <si>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</si>
  <si>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</si>
  <si>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</si>
  <si>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</si>
  <si>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</si>
  <si>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</si>
  <si>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</si>
  <si>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</si>
  <si>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</si>
  <si>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</si>
  <si>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</si>
  <si>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</si>
  <si>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</si>
  <si>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</si>
  <si>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</si>
  <si>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</si>
  <si>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</si>
  <si>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</si>
  <si>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</si>
  <si>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</si>
  <si>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</si>
  <si>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</si>
  <si>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</si>
  <si>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</si>
  <si>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</si>
  <si>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</si>
  <si>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</si>
  <si>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</si>
  <si>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</si>
  <si>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</si>
  <si>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</si>
  <si>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</si>
  <si>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</si>
  <si>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</si>
  <si>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</si>
  <si>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</si>
  <si>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</si>
  <si>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</si>
  <si>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</si>
  <si>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</si>
  <si>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</si>
  <si>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</si>
  <si>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</si>
  <si>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</si>
  <si>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</si>
  <si>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</si>
  <si>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</si>
  <si>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</si>
  <si>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</si>
  <si>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</si>
  <si>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</si>
  <si>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</si>
  <si>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</si>
  <si>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</si>
  <si>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</si>
  <si>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</si>
  <si>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</si>
  <si>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</si>
  <si>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</si>
  <si>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</si>
  <si>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</si>
  <si>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</si>
  <si>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</si>
  <si>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</si>
  <si>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</si>
  <si>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</si>
  <si>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</si>
  <si>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</si>
  <si>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</si>
  <si>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</si>
  <si>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</si>
  <si>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</si>
  <si>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</si>
  <si>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</si>
  <si>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</si>
  <si>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</si>
  <si>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</si>
  <si>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</si>
  <si>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</si>
  <si>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</si>
  <si>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</si>
  <si>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</si>
  <si>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</si>
  <si>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</si>
  <si>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</si>
  <si>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</si>
  <si>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</si>
  <si>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</si>
  <si>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</si>
  <si>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</si>
  <si>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</si>
  <si>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</si>
  <si>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</si>
  <si>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</si>
  <si>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</si>
  <si>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</si>
  <si>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</si>
  <si>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</si>
  <si>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</si>
  <si>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</si>
  <si>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</si>
  <si>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</si>
  <si>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</si>
  <si>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</si>
  <si>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</si>
  <si>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</si>
  <si>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</si>
  <si>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</si>
  <si>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</si>
  <si>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</si>
  <si>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</si>
  <si>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</si>
  <si>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</si>
  <si>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</si>
  <si>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</si>
  <si>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</si>
  <si>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</si>
  <si>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</si>
  <si>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</si>
  <si>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</si>
  <si>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</si>
  <si>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</si>
  <si>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</si>
  <si>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</si>
  <si>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</si>
  <si>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</si>
  <si>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</si>
  <si>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</si>
  <si>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</si>
  <si>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</si>
  <si>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</si>
  <si>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</si>
  <si>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</si>
  <si>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</si>
  <si>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</si>
  <si>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</si>
  <si>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</si>
  <si>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</si>
  <si>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</si>
  <si>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</si>
  <si>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</si>
  <si>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</si>
  <si>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</si>
  <si>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</si>
  <si>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</si>
  <si>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</si>
  <si>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</si>
  <si>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</si>
  <si>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</si>
  <si>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</si>
  <si>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</si>
  <si>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</si>
  <si>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</si>
  <si>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</si>
  <si>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</si>
  <si>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</si>
  <si>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</si>
  <si>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</si>
  <si>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</si>
  <si>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</si>
  <si>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</si>
  <si>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</si>
  <si>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</si>
  <si>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</si>
  <si>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</si>
  <si>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</si>
  <si>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</si>
  <si>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</si>
  <si>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</si>
  <si>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</si>
  <si>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</si>
  <si>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</si>
  <si>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</si>
  <si>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</si>
  <si>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</si>
  <si>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</si>
  <si>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</si>
  <si>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</si>
  <si>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</si>
  <si>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</si>
  <si>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</si>
  <si>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</si>
  <si>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</si>
  <si>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</si>
  <si>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</si>
  <si>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</si>
  <si>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</si>
  <si>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</si>
  <si>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</si>
  <si>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</si>
  <si>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</si>
  <si>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</si>
  <si>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</si>
  <si>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</si>
  <si>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</si>
  <si>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</si>
  <si>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</si>
  <si>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</si>
  <si>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</si>
  <si>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</si>
  <si>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</si>
  <si>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</si>
  <si>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</si>
  <si>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</si>
  <si>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</si>
  <si>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</si>
  <si>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</si>
  <si>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</si>
  <si>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</si>
  <si>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</si>
  <si>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</si>
  <si>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</si>
  <si>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</si>
  <si>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</si>
  <si>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</si>
  <si>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</si>
  <si>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</si>
  <si>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</si>
  <si>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</si>
  <si>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</si>
  <si>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</si>
  <si>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</si>
  <si>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</si>
  <si>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</si>
  <si>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</si>
  <si>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</si>
  <si>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</si>
  <si>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</si>
  <si>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</si>
  <si>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</si>
  <si>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</si>
  <si>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</si>
  <si>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</si>
  <si>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</si>
  <si>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</si>
  <si>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</si>
  <si>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</si>
  <si>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</si>
  <si>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</si>
  <si>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</si>
  <si>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</si>
  <si>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</si>
  <si>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</si>
  <si>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</si>
  <si>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</si>
  <si>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</si>
  <si>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</si>
  <si>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</si>
  <si>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</si>
  <si>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</si>
  <si>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</si>
  <si>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</si>
  <si>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</si>
  <si>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</si>
  <si>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</si>
  <si>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</si>
  <si>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</si>
  <si>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</si>
  <si>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</si>
  <si>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</si>
  <si>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</si>
  <si>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</si>
  <si>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</si>
  <si>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</si>
  <si>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</si>
  <si>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</si>
  <si>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</si>
  <si>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</si>
  <si>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</si>
  <si>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</si>
  <si>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</si>
  <si>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</si>
  <si>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</si>
  <si>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</si>
  <si>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</si>
  <si>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</si>
  <si>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</si>
  <si>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</si>
  <si>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</si>
  <si>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</si>
  <si>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</si>
  <si>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</si>
  <si>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</si>
  <si>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</si>
  <si>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</si>
  <si>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</si>
  <si>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</si>
  <si>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</si>
  <si>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</si>
  <si>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</si>
  <si>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</si>
  <si>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</si>
  <si>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</si>
  <si>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</si>
  <si>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</si>
  <si>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</si>
  <si>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</si>
  <si>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</si>
  <si>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</si>
  <si>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</si>
  <si>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</si>
  <si>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</si>
  <si>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</si>
  <si>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</si>
  <si>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</si>
  <si>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</si>
  <si>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</si>
  <si>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</si>
  <si>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</si>
  <si>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</si>
  <si>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</si>
  <si>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</si>
  <si>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</si>
  <si>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</si>
  <si>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</si>
  <si>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</si>
  <si>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</si>
  <si>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</si>
  <si>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</si>
  <si>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</si>
  <si>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</si>
  <si>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</si>
  <si>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</si>
  <si>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</si>
  <si>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</si>
  <si>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</si>
  <si>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</si>
  <si>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</si>
  <si>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</si>
  <si>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</si>
  <si>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</si>
  <si>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</si>
  <si>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</si>
  <si>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</si>
  <si>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</si>
  <si>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</si>
  <si>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</si>
  <si>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</si>
  <si>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</si>
  <si>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</si>
  <si>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</si>
  <si>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</si>
  <si>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</si>
  <si>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</si>
  <si>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</si>
  <si>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</si>
  <si>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</si>
  <si>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</si>
  <si>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</si>
  <si>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</si>
  <si>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</si>
  <si>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</si>
  <si>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</si>
  <si>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</si>
  <si>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</si>
  <si>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</si>
  <si>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</si>
  <si>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</si>
  <si>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</si>
  <si>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</si>
  <si>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</si>
  <si>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</si>
  <si>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</si>
  <si>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</si>
  <si>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</si>
  <si>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</si>
  <si>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</si>
  <si>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</si>
  <si>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</si>
  <si>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</si>
  <si>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</si>
  <si>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</si>
  <si>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</si>
  <si>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</si>
  <si>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</si>
  <si>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</si>
  <si>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</si>
  <si>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</si>
  <si>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</si>
  <si>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</si>
  <si>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</si>
  <si>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</si>
  <si>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</si>
  <si>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</si>
  <si>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</si>
  <si>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</si>
  <si>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</si>
  <si>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</si>
  <si>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</si>
  <si>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</si>
  <si>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</si>
  <si>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</si>
  <si>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</si>
  <si>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</si>
  <si>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</si>
  <si>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</si>
  <si>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</si>
  <si>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</si>
  <si>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</si>
  <si>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</si>
  <si>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</si>
  <si>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</si>
  <si>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</si>
  <si>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</si>
  <si>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</si>
  <si>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</si>
  <si>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</si>
  <si>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</si>
  <si>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</si>
  <si>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</si>
  <si>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</si>
  <si>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</si>
  <si>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</si>
  <si>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</si>
  <si>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</si>
  <si>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</si>
  <si>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</si>
  <si>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</si>
  <si>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</si>
  <si>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</si>
  <si>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</si>
  <si>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</si>
  <si>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</si>
  <si>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</si>
  <si>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</si>
  <si>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</si>
  <si>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</si>
  <si>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</si>
  <si>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</si>
  <si>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</si>
  <si>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</si>
  <si>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</si>
  <si>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</si>
  <si>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</si>
  <si>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</si>
  <si>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</si>
  <si>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</si>
  <si>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</si>
  <si>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</si>
  <si>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</si>
  <si>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</si>
  <si>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</si>
  <si>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</si>
  <si>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</si>
  <si>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</si>
  <si>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</si>
  <si>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</si>
  <si>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</si>
  <si>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</si>
  <si>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</si>
  <si>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</si>
  <si>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</si>
  <si>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</si>
  <si>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</si>
  <si>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</si>
  <si>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</si>
  <si>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</si>
  <si>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</si>
  <si>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</si>
  <si>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</si>
  <si>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</si>
  <si>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</si>
  <si>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</si>
  <si>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</si>
  <si>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</si>
  <si>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</si>
  <si>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</si>
  <si>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</si>
  <si>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</si>
  <si>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</si>
  <si>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</si>
  <si>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</si>
  <si>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</si>
  <si>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</si>
  <si>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</si>
  <si>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</si>
  <si>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</si>
  <si>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</si>
  <si>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</si>
  <si>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</si>
  <si>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</si>
  <si>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</si>
  <si>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</si>
  <si>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</si>
  <si>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</si>
  <si>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</si>
  <si>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</si>
  <si>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</si>
  <si>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</si>
  <si>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</si>
  <si>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</si>
  <si>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</si>
  <si>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</si>
  <si>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</si>
  <si>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</si>
  <si>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</si>
  <si>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</si>
  <si>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</si>
  <si>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</si>
  <si>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</si>
  <si>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</si>
  <si>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</si>
  <si>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</si>
  <si>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</si>
  <si>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</si>
  <si>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</si>
  <si>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</si>
  <si>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</si>
  <si>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</si>
  <si>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</si>
  <si>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</si>
  <si>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</si>
  <si>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</si>
  <si>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</si>
  <si>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</si>
  <si>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</si>
  <si>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</si>
  <si>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</si>
  <si>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</si>
  <si>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</si>
  <si>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</si>
  <si>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</si>
  <si>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</si>
  <si>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</si>
  <si>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</si>
  <si>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</si>
  <si>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</si>
  <si>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</si>
  <si>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</si>
  <si>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</si>
  <si>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</si>
  <si>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</si>
  <si>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</si>
  <si>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</si>
  <si>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</si>
  <si>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</si>
  <si>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</si>
  <si>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</si>
  <si>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</si>
  <si>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</si>
  <si>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</si>
  <si>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</si>
  <si>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</si>
  <si>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</si>
  <si>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</si>
  <si>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</si>
  <si>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</si>
  <si>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</si>
  <si>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</si>
  <si>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</si>
  <si>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</si>
  <si>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</si>
  <si>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</si>
  <si>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</si>
  <si>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</si>
  <si>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</si>
  <si>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</si>
  <si>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</si>
  <si>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</si>
  <si>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</si>
  <si>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</si>
  <si>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</si>
  <si>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</si>
  <si>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</si>
  <si>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</si>
  <si>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</si>
  <si>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</si>
  <si>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</si>
  <si>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</si>
  <si>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</si>
  <si>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</si>
  <si>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</si>
  <si>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</si>
  <si>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</si>
  <si>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</si>
  <si>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</si>
  <si>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</si>
  <si>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</si>
  <si>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</si>
  <si>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</si>
  <si>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</si>
  <si>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</si>
  <si>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</si>
  <si>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</si>
  <si>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</si>
  <si>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</si>
  <si>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</si>
  <si>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</si>
  <si>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</si>
  <si>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</si>
  <si>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</si>
  <si>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</si>
  <si>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</si>
  <si>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</si>
  <si>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</si>
  <si>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</si>
  <si>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</si>
  <si>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</si>
  <si>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</si>
  <si>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</si>
  <si>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</si>
  <si>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</si>
  <si>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</si>
  <si>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</si>
  <si>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</si>
  <si>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</si>
  <si>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</si>
  <si>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</si>
  <si>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</si>
  <si>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</si>
  <si>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</si>
  <si>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</si>
  <si>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</si>
  <si>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</si>
  <si>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</si>
  <si>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</si>
  <si>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</si>
  <si>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</si>
  <si>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</si>
  <si>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</si>
  <si>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</si>
  <si>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</si>
  <si>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</si>
  <si>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</si>
  <si>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</si>
  <si>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</si>
  <si>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</si>
  <si>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</si>
  <si>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</si>
  <si>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</si>
  <si>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</si>
  <si>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</si>
  <si>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</si>
  <si>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</si>
  <si>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</si>
  <si>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</si>
  <si>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</si>
  <si>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</si>
  <si>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</si>
  <si>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</si>
  <si>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</si>
  <si>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</si>
  <si>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</si>
  <si>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</si>
  <si>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</si>
  <si>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</si>
  <si>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</si>
  <si>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</si>
  <si>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</si>
  <si>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</si>
  <si>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</si>
  <si>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</si>
  <si>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</si>
  <si>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</si>
  <si>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</si>
  <si>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</si>
  <si>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</si>
  <si>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</si>
  <si>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</si>
  <si>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</si>
  <si>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</si>
  <si>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</si>
  <si>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</si>
  <si>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</si>
  <si>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</si>
  <si>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</si>
  <si>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</si>
  <si>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</si>
  <si>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</si>
  <si>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</si>
  <si>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</si>
  <si>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</si>
  <si>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</si>
  <si>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</si>
  <si>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</si>
  <si>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</si>
  <si>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</si>
  <si>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</si>
  <si>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</si>
  <si>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</si>
  <si>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</si>
  <si>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</si>
  <si>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</si>
  <si>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</si>
  <si>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</si>
  <si>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</si>
  <si>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</si>
  <si>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</si>
  <si>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</si>
  <si>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</si>
  <si>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</si>
  <si>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</si>
  <si>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</si>
  <si>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</si>
  <si>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</si>
  <si>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</si>
  <si>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</si>
  <si>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</si>
  <si>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</si>
  <si>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</si>
  <si>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</si>
  <si>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</si>
  <si>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</si>
  <si>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</si>
  <si>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</si>
  <si>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</si>
  <si>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</si>
  <si>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</si>
  <si>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</si>
  <si>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</si>
  <si>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</si>
  <si>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</si>
  <si>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</si>
  <si>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</si>
  <si>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</si>
  <si>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</si>
  <si>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</si>
  <si>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</si>
  <si>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</si>
  <si>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</si>
  <si>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</si>
  <si>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</si>
  <si>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</si>
  <si>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</si>
  <si>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</si>
  <si>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</si>
  <si>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</si>
  <si>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</si>
  <si>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</si>
  <si>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</si>
  <si>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</si>
  <si>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</si>
  <si>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</si>
  <si>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</si>
  <si>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</si>
  <si>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</si>
  <si>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</si>
  <si>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</si>
  <si>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</si>
  <si>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</si>
  <si>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</si>
  <si>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</si>
  <si>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</si>
  <si>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</si>
  <si>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</si>
  <si>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</si>
  <si>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</si>
  <si>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</si>
  <si>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</si>
  <si>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</si>
  <si>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</si>
  <si>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</si>
  <si>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</si>
  <si>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</si>
  <si>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</si>
  <si>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</si>
  <si>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</si>
  <si>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</si>
  <si>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</si>
  <si>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</si>
  <si>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</si>
  <si>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</si>
  <si>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</si>
  <si>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</si>
  <si>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</si>
  <si>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</si>
  <si>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</si>
  <si>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</si>
  <si>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</si>
  <si>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</si>
  <si>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</si>
  <si>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</si>
  <si>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</si>
  <si>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</si>
  <si>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</si>
  <si>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</si>
  <si>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</si>
  <si>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</si>
  <si>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</si>
  <si>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</si>
  <si>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</si>
  <si>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</si>
  <si>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</si>
  <si>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</si>
  <si>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</si>
  <si>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</si>
  <si>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</si>
  <si>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</si>
  <si>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</si>
  <si>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</si>
  <si>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</si>
  <si>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</si>
  <si>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</si>
  <si>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</si>
  <si>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</si>
  <si>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</si>
  <si>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</si>
  <si>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</si>
  <si>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</si>
  <si>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</si>
  <si>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</si>
  <si>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</si>
  <si>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</si>
  <si>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</si>
  <si>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</si>
  <si>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</si>
  <si>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</si>
  <si>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</si>
  <si>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</si>
  <si>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</si>
  <si>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</si>
  <si>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</si>
  <si>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</si>
  <si>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</si>
  <si>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</si>
  <si>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</si>
  <si>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</si>
  <si>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</si>
  <si>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</si>
  <si>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</si>
  <si>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</si>
  <si>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</si>
  <si>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</si>
  <si>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</si>
  <si>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</si>
  <si>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</si>
  <si>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</si>
  <si>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</si>
  <si>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</si>
  <si>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</si>
  <si>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</si>
  <si>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</si>
  <si>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</si>
  <si>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</si>
  <si>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</si>
  <si>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</si>
  <si>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</si>
  <si>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</si>
  <si>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</si>
  <si>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</si>
  <si>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</si>
  <si>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</si>
  <si>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</si>
  <si>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</si>
  <si>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</si>
  <si>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</si>
  <si>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</si>
  <si>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</si>
  <si>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</si>
  <si>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</si>
  <si>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</si>
  <si>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</si>
  <si>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</si>
  <si>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</si>
  <si>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</si>
  <si>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</si>
  <si>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</si>
  <si>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</si>
  <si>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</si>
  <si>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</si>
  <si>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</si>
  <si>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</si>
  <si>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</si>
  <si>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</si>
  <si>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</si>
  <si>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</si>
  <si>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</si>
  <si>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</si>
  <si>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</si>
  <si>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</si>
  <si>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</si>
  <si>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</si>
  <si>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</si>
  <si>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</si>
  <si>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</si>
  <si>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</si>
  <si>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</si>
  <si>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</si>
  <si>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</si>
  <si>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</si>
  <si>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</si>
  <si>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</si>
  <si>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</si>
  <si>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</si>
  <si>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</si>
  <si>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</si>
  <si>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</si>
  <si>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</si>
  <si>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</si>
  <si>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</si>
  <si>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</si>
  <si>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</si>
  <si>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</si>
  <si>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</si>
  <si>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</si>
  <si>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</si>
  <si>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</si>
  <si>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</si>
  <si>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</si>
  <si>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</si>
  <si>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</si>
  <si>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</si>
  <si>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</si>
  <si>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</si>
  <si>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</si>
  <si>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</si>
  <si>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</si>
  <si>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</si>
  <si>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</si>
  <si>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</si>
  <si>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</si>
  <si>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</si>
  <si>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</si>
  <si>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</si>
  <si>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</si>
  <si>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</si>
  <si>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</si>
  <si>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</si>
  <si>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</si>
  <si>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</si>
  <si>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</si>
  <si>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</si>
  <si>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</si>
  <si>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</si>
  <si>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</si>
  <si>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</si>
  <si>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</si>
  <si>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</si>
  <si>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</si>
  <si>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</si>
  <si>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</si>
  <si>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</si>
  <si>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</si>
  <si>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</si>
  <si>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</si>
  <si>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</si>
  <si>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</si>
  <si>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</si>
  <si>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</si>
  <si>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</si>
  <si>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</si>
  <si>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</si>
  <si>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</si>
  <si>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</si>
  <si>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</si>
  <si>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</si>
  <si>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</si>
  <si>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</si>
  <si>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</si>
  <si>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</si>
  <si>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</si>
  <si>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</si>
  <si>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</si>
  <si>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</si>
  <si>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</si>
  <si>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</si>
  <si>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</si>
  <si>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</si>
  <si>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</si>
  <si>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</si>
  <si>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</si>
  <si>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</si>
  <si>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</si>
  <si>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</si>
  <si>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</si>
  <si>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</si>
  <si>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</si>
  <si>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</si>
  <si>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</si>
  <si>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</si>
  <si>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</si>
  <si>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</si>
  <si>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</si>
  <si>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</si>
  <si>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</si>
  <si>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</si>
  <si>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</si>
  <si>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</si>
  <si>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</si>
  <si>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</si>
  <si>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</si>
  <si>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</si>
  <si>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</si>
  <si>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</si>
  <si>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</si>
  <si>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</si>
  <si>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</si>
  <si>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</si>
  <si>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</si>
  <si>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</si>
  <si>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</si>
  <si>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</si>
  <si>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</si>
  <si>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</si>
  <si>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</si>
  <si>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</si>
  <si>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</si>
  <si>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</si>
  <si>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</si>
  <si>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</si>
  <si>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</si>
  <si>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</si>
  <si>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</si>
  <si>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</si>
  <si>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</si>
  <si>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</si>
  <si>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</si>
  <si>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</si>
  <si>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</si>
  <si>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</si>
  <si>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</si>
  <si>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</si>
  <si>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</si>
  <si>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</si>
  <si>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</si>
  <si>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</si>
  <si>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</si>
  <si>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</si>
  <si>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</si>
  <si>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</si>
  <si>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</si>
  <si>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</si>
  <si>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</si>
  <si>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</si>
  <si>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</si>
  <si>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</si>
  <si>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</si>
  <si>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</si>
  <si>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</si>
  <si>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</si>
  <si>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</si>
  <si>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</si>
  <si>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</si>
  <si>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</si>
  <si>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</si>
  <si>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</si>
  <si>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</si>
  <si>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</si>
  <si>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</si>
  <si>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</si>
  <si>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</si>
  <si>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</si>
  <si>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</si>
  <si>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</si>
  <si>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</si>
  <si>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</si>
  <si>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</si>
  <si>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</si>
  <si>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</si>
  <si>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</si>
  <si>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</si>
  <si>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</si>
  <si>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</si>
  <si>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</si>
  <si>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</si>
  <si>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</si>
  <si>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</si>
  <si>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</si>
  <si>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</si>
  <si>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</si>
  <si>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</si>
  <si>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</si>
  <si>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</si>
  <si>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</si>
  <si>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</si>
  <si>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</si>
  <si>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</si>
  <si>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</si>
  <si>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</si>
  <si>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</si>
  <si>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</si>
  <si>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</si>
  <si>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</si>
  <si>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</si>
  <si>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</si>
  <si>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</si>
  <si>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</si>
  <si>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</si>
  <si>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</si>
  <si>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</si>
  <si>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</si>
  <si>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</si>
  <si>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</si>
  <si>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</si>
  <si>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</si>
  <si>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</si>
  <si>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</si>
  <si>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</si>
  <si>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</si>
  <si>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</si>
  <si>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</si>
  <si>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</si>
  <si>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</si>
  <si>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</si>
  <si>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</si>
  <si>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</si>
  <si>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</si>
  <si>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</si>
  <si>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</si>
  <si>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</si>
  <si>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</si>
  <si>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</si>
  <si>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</si>
  <si>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</si>
  <si>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</si>
  <si>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</si>
  <si>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</si>
  <si>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</si>
  <si>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</si>
  <si>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</si>
  <si>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</si>
  <si>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</si>
  <si>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</si>
  <si>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</si>
  <si>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</si>
  <si>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</si>
  <si>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</si>
  <si>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</si>
  <si>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</si>
  <si>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</si>
  <si>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</si>
  <si>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</si>
  <si>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</si>
  <si>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</si>
  <si>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</si>
  <si>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</si>
  <si>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</si>
  <si>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</si>
  <si>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</si>
  <si>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</si>
  <si>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</si>
  <si>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</si>
  <si>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</si>
  <si>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</si>
  <si>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</si>
  <si>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</si>
  <si>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</si>
  <si>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</si>
  <si>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</si>
  <si>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</si>
  <si>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</si>
  <si>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</si>
  <si>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</si>
  <si>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</si>
  <si>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</si>
  <si>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</si>
  <si>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</si>
  <si>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</si>
  <si>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</si>
  <si>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</si>
  <si>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</si>
  <si>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</si>
  <si>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</si>
  <si>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</si>
  <si>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</si>
  <si>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</si>
  <si>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</si>
  <si>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</si>
  <si>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</si>
  <si>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</si>
  <si>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</si>
  <si>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</si>
  <si>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</si>
  <si>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</si>
  <si>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</si>
  <si>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</si>
  <si>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</si>
  <si>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</si>
  <si>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</si>
  <si>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</si>
  <si>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</si>
  <si>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</si>
  <si>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</si>
  <si>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</si>
  <si>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</si>
  <si>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</si>
  <si>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</si>
  <si>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</si>
  <si>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</si>
  <si>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</si>
  <si>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</si>
  <si>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</si>
  <si>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</si>
  <si>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</si>
  <si>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</si>
  <si>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</si>
  <si>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</si>
  <si>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</si>
  <si>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</si>
  <si>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</si>
  <si>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</si>
  <si>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</si>
  <si>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</si>
  <si>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</si>
  <si>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</si>
  <si>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</si>
  <si>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</si>
  <si>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</si>
  <si>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</si>
  <si>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</si>
  <si>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</si>
  <si>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</si>
  <si>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</si>
  <si>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</si>
  <si>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</si>
  <si>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</si>
  <si>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</si>
  <si>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</si>
  <si>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</si>
  <si>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</si>
  <si>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</si>
  <si>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</si>
  <si>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</si>
  <si>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</si>
  <si>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</si>
  <si>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</si>
  <si>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</si>
  <si>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</si>
  <si>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</si>
  <si>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</si>
  <si>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</si>
  <si>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</si>
  <si>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</si>
  <si>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</si>
  <si>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</si>
  <si>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</si>
  <si>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</si>
  <si>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</si>
  <si>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</si>
  <si>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</si>
  <si>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</si>
  <si>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</si>
  <si>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</si>
  <si>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</si>
  <si>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</si>
  <si>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</si>
  <si>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</si>
  <si>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</si>
  <si>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</si>
  <si>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</si>
  <si>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</si>
  <si>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</si>
  <si>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</si>
  <si>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</si>
  <si>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</si>
  <si>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</si>
  <si>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</si>
  <si>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</si>
  <si>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</si>
  <si>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</si>
  <si>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</si>
  <si>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</si>
  <si>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</si>
  <si>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</si>
  <si>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</si>
  <si>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</si>
  <si>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</si>
  <si>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</si>
  <si>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</si>
  <si>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</si>
  <si>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</si>
  <si>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</si>
  <si>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</si>
  <si>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</si>
  <si>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</si>
  <si>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</si>
  <si>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</si>
  <si>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</si>
  <si>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</si>
  <si>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</si>
  <si>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</si>
  <si>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</si>
  <si>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</si>
  <si>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</si>
  <si>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</si>
  <si>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</si>
  <si>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</si>
  <si>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</si>
  <si>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</si>
  <si>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</si>
  <si>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</si>
  <si>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</si>
  <si>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</si>
  <si>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</si>
  <si>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</si>
  <si>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</si>
  <si>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</si>
  <si>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</si>
  <si>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</si>
  <si>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</si>
  <si>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</si>
  <si>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</si>
  <si>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</si>
  <si>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</si>
  <si>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</si>
  <si>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</si>
  <si>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</si>
  <si>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</si>
  <si>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</si>
  <si>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</si>
  <si>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</si>
  <si>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</si>
  <si>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</si>
  <si>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</si>
  <si>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</si>
  <si>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</si>
  <si>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</si>
  <si>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</si>
  <si>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</si>
  <si>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</si>
  <si>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</si>
  <si>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</si>
  <si>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</si>
  <si>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</si>
  <si>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</si>
  <si>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</si>
  <si>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</si>
  <si>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</si>
  <si>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</si>
  <si>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</si>
  <si>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</si>
  <si>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</si>
  <si>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</si>
  <si>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</si>
  <si>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</si>
  <si>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</si>
  <si>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</si>
  <si>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</si>
  <si>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</si>
  <si>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</si>
  <si>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</si>
  <si>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</si>
  <si>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</si>
  <si>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</si>
  <si>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</si>
  <si>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</si>
  <si>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</si>
  <si>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</si>
  <si>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</si>
  <si>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</si>
  <si>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</si>
  <si>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</si>
  <si>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</si>
  <si>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</si>
  <si>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</si>
  <si>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</si>
  <si>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</si>
  <si>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</si>
  <si>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</si>
  <si>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</si>
  <si>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</si>
  <si>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</si>
  <si>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</si>
  <si>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</si>
  <si>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</si>
  <si>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</si>
  <si>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</si>
  <si>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</si>
  <si>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</si>
  <si>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</si>
  <si>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</si>
  <si>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</si>
  <si>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</si>
  <si>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</si>
  <si>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</si>
  <si>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</si>
  <si>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</si>
  <si>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</si>
  <si>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</si>
  <si>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</si>
  <si>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</si>
  <si>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</si>
  <si>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</si>
  <si>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</si>
  <si>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</si>
  <si>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</si>
  <si>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</si>
  <si>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</si>
  <si>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</si>
  <si>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</si>
  <si>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</si>
  <si>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</si>
  <si>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</si>
  <si>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</si>
  <si>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</si>
  <si>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</si>
  <si>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</si>
  <si>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</si>
  <si>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</si>
  <si>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</si>
  <si>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</si>
  <si>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</si>
  <si>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</si>
  <si>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</si>
  <si>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</si>
  <si>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</si>
  <si>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</si>
  <si>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</si>
  <si>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</si>
  <si>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</si>
  <si>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</si>
  <si>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</si>
  <si>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</si>
  <si>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</si>
  <si>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</si>
  <si>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</si>
  <si>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</si>
  <si>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</si>
  <si>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</si>
  <si>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</si>
  <si>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</si>
  <si>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</si>
  <si>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</si>
  <si>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</si>
  <si>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</si>
  <si>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</si>
  <si>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</si>
  <si>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</si>
  <si>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</si>
  <si>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</si>
  <si>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</si>
  <si>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</si>
  <si>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</si>
  <si>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</si>
  <si>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</si>
  <si>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</si>
  <si>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</si>
  <si>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</si>
  <si>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</si>
  <si>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</si>
  <si>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</si>
  <si>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</si>
  <si>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</si>
  <si>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</si>
  <si>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</si>
  <si>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</si>
  <si>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</si>
  <si>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</si>
  <si>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</si>
  <si>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</si>
  <si>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</si>
  <si>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</si>
  <si>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</si>
  <si>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</si>
  <si>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</si>
  <si>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</si>
  <si>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</si>
  <si>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</si>
  <si>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</si>
  <si>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</si>
  <si>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</si>
  <si>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</si>
  <si>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</si>
  <si>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</si>
  <si>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</si>
  <si>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</si>
  <si>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</si>
  <si>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</si>
  <si>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</si>
  <si>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</si>
  <si>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</si>
  <si>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</si>
  <si>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</si>
  <si>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</si>
  <si>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</si>
  <si>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</si>
  <si>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</si>
  <si>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</si>
  <si>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</si>
  <si>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</si>
  <si>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</si>
  <si>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</si>
  <si>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</si>
  <si>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</si>
  <si>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</si>
  <si>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</si>
  <si>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</si>
  <si>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</si>
  <si>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</si>
  <si>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</si>
  <si>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</si>
  <si>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</si>
  <si>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</si>
  <si>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</si>
  <si>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</si>
  <si>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</si>
  <si>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</si>
  <si>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</si>
  <si>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</si>
  <si>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</si>
  <si>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</si>
  <si>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</si>
  <si>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</si>
  <si>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</si>
  <si>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</si>
  <si>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</si>
  <si>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</si>
  <si>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</si>
  <si>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</si>
  <si>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</si>
  <si>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</si>
  <si>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</si>
  <si>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</si>
  <si>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</si>
  <si>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</si>
  <si>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</si>
  <si>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</si>
  <si>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</si>
  <si>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</si>
  <si>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</si>
  <si>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</si>
  <si>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</si>
  <si>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</si>
  <si>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</si>
  <si>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</si>
  <si>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</si>
  <si>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</si>
  <si>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</si>
  <si>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</si>
  <si>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</si>
  <si>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</si>
  <si>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</si>
  <si>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</si>
  <si>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</si>
  <si>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</si>
  <si>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</si>
  <si>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</si>
  <si>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</si>
  <si>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</si>
  <si>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</si>
  <si>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</si>
  <si>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</si>
  <si>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</si>
  <si>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</si>
  <si>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</si>
  <si>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</si>
  <si>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</si>
  <si>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</si>
  <si>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</si>
  <si>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</si>
  <si>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</si>
  <si>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</si>
  <si>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</si>
  <si>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</si>
  <si>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</si>
  <si>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</si>
  <si>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</si>
  <si>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</si>
  <si>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</si>
  <si>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</si>
  <si>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</si>
  <si>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</si>
  <si>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</si>
  <si>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</si>
  <si>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</si>
  <si>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</si>
  <si>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</si>
  <si>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</si>
  <si>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</si>
  <si>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</si>
  <si>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</si>
  <si>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</si>
  <si>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</si>
  <si>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</si>
  <si>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</si>
  <si>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</si>
  <si>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</si>
  <si>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</si>
  <si>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</si>
  <si>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</si>
  <si>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</si>
  <si>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</si>
  <si>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</si>
  <si>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</si>
  <si>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</si>
  <si>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</si>
  <si>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</si>
  <si>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</si>
  <si>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</si>
  <si>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</si>
  <si>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</si>
  <si>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</si>
  <si>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</si>
  <si>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</si>
  <si>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</si>
  <si>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</si>
  <si>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</si>
  <si>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</si>
  <si>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</si>
  <si>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</si>
  <si>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</si>
  <si>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</si>
  <si>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</si>
  <si>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</si>
  <si>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</si>
  <si>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</si>
  <si>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</si>
  <si>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</si>
  <si>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</si>
  <si>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</si>
  <si>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</si>
  <si>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</si>
  <si>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</si>
  <si>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</si>
  <si>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</si>
  <si>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</si>
  <si>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</si>
  <si>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</si>
  <si>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</si>
  <si>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</si>
  <si>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</si>
  <si>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</si>
  <si>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</si>
  <si>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</si>
  <si>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</si>
  <si>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</si>
  <si>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</si>
  <si>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</si>
  <si>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</si>
  <si>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</si>
  <si>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</si>
  <si>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</si>
  <si>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</si>
  <si>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</si>
  <si>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</si>
  <si>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</si>
  <si>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</si>
  <si>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</si>
  <si>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</si>
  <si>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</si>
  <si>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</si>
  <si>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</si>
  <si>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</si>
  <si>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</si>
  <si>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</si>
  <si>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</si>
  <si>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</si>
  <si>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</si>
  <si>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</si>
  <si>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</si>
  <si>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</si>
  <si>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</si>
  <si>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</si>
  <si>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</si>
  <si>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</si>
  <si>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</si>
  <si>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</si>
  <si>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</si>
  <si>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</si>
  <si>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</si>
  <si>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</si>
  <si>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</si>
  <si>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</si>
  <si>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</si>
  <si>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</si>
  <si>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</si>
  <si>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</si>
  <si>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</si>
  <si>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</si>
  <si>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</si>
  <si>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</si>
  <si>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</si>
  <si>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</si>
  <si>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</si>
  <si>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</si>
  <si>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</si>
  <si>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</si>
  <si>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</si>
  <si>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</si>
  <si>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</si>
  <si>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</si>
  <si>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</si>
  <si>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</si>
  <si>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</si>
  <si>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</si>
  <si>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</si>
  <si>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</si>
  <si>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</si>
  <si>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</si>
  <si>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</si>
  <si>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</si>
  <si>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</si>
  <si>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</si>
  <si>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</si>
  <si>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</si>
  <si>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</si>
  <si>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</si>
  <si>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</si>
  <si>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</si>
  <si>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</si>
  <si>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</si>
  <si>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</si>
  <si>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</si>
  <si>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</si>
  <si>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</si>
  <si>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</si>
  <si>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</si>
  <si>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</si>
  <si>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</si>
  <si>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</si>
  <si>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</si>
  <si>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</si>
  <si>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</si>
  <si>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</si>
  <si>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</si>
  <si>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</si>
  <si>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</si>
  <si>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</si>
  <si>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</si>
  <si>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</si>
  <si>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</si>
  <si>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</si>
  <si>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</si>
  <si>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</si>
  <si>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</si>
  <si>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</si>
  <si>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</si>
  <si>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</si>
  <si>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</si>
  <si>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</si>
  <si>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</si>
  <si>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</si>
  <si>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</si>
  <si>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</si>
  <si>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</si>
  <si>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</si>
  <si>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</si>
  <si>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</si>
  <si>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</si>
  <si>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</si>
  <si>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</si>
  <si>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</si>
  <si>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</si>
  <si>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</si>
  <si>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</si>
  <si>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</si>
  <si>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</si>
  <si>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</si>
  <si>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</si>
  <si>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</si>
  <si>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</si>
  <si>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</si>
  <si>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</si>
  <si>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</si>
  <si>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</si>
  <si>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</si>
  <si>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</si>
  <si>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</si>
  <si>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</si>
  <si>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</si>
  <si>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</si>
  <si>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</si>
  <si>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</si>
  <si>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</si>
  <si>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</si>
  <si>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</si>
  <si>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</si>
  <si>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</si>
  <si>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</si>
  <si>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</si>
  <si>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</si>
  <si>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</si>
  <si>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</si>
  <si>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</si>
  <si>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</si>
  <si>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</si>
  <si>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</si>
  <si>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</si>
  <si>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</si>
  <si>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</si>
  <si>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</si>
  <si>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</si>
  <si>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</si>
  <si>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</si>
  <si>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</si>
  <si>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</si>
  <si>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</si>
  <si>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</si>
  <si>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</si>
  <si>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</si>
  <si>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</si>
  <si>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</si>
  <si>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</si>
  <si>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</si>
  <si>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</si>
  <si>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</si>
  <si>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</si>
  <si>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</si>
  <si>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</si>
  <si>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</si>
  <si>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</si>
  <si>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</si>
  <si>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</si>
  <si>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</si>
  <si>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</si>
  <si>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</si>
  <si>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</si>
  <si>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</si>
  <si>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</si>
  <si>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</si>
  <si>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</si>
  <si>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</si>
  <si>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</si>
  <si>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</si>
  <si>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</si>
  <si>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</si>
  <si>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</si>
  <si>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</si>
  <si>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</si>
  <si>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</si>
  <si>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</si>
  <si>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</si>
  <si>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</si>
  <si>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</si>
  <si>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</si>
  <si>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</si>
  <si>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</si>
  <si>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</si>
  <si>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</si>
  <si>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</si>
  <si>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</si>
  <si>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</si>
  <si>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</si>
  <si>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</si>
  <si>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</si>
  <si>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</si>
  <si>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</si>
  <si>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</si>
  <si>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</si>
  <si>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</si>
  <si>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</si>
  <si>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</si>
  <si>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</si>
  <si>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</si>
  <si>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</si>
  <si>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</si>
  <si>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</si>
  <si>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</si>
  <si>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</si>
  <si>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</si>
  <si>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</si>
  <si>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</si>
  <si>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</si>
  <si>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</si>
  <si>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</si>
  <si>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</si>
  <si>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</si>
  <si>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</si>
  <si>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</si>
  <si>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</si>
  <si>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</si>
  <si>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</si>
  <si>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</si>
  <si>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</si>
  <si>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</si>
  <si>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</si>
  <si>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</si>
  <si>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</si>
  <si>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</si>
  <si>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</si>
  <si>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</si>
  <si>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</si>
  <si>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</si>
  <si>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</si>
  <si>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</si>
  <si>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</si>
  <si>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</si>
  <si>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</si>
  <si>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</si>
  <si>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</si>
  <si>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</si>
  <si>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</si>
  <si>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</si>
  <si>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</si>
  <si>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</si>
  <si>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</si>
  <si>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</si>
  <si>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</si>
  <si>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</si>
  <si>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</si>
  <si>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</si>
  <si>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</si>
  <si>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</si>
  <si>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</si>
  <si>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</si>
  <si>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</si>
  <si>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</si>
  <si>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</si>
  <si>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</si>
  <si>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</si>
  <si>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</si>
  <si>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</si>
  <si>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</si>
  <si>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</si>
  <si>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</si>
  <si>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</si>
  <si>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</si>
  <si>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</si>
  <si>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</si>
  <si>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</si>
  <si>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</si>
  <si>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</si>
  <si>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</si>
  <si>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</si>
  <si>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</si>
  <si>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</si>
  <si>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</si>
  <si>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</si>
  <si>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</si>
  <si>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</si>
  <si>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</si>
  <si>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</si>
  <si>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</si>
  <si>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</si>
  <si>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</si>
  <si>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</si>
  <si>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</si>
  <si>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</si>
  <si>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</si>
  <si>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</si>
  <si>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</si>
  <si>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</si>
  <si>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</si>
  <si>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</si>
  <si>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</si>
  <si>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</si>
  <si>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</si>
  <si>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</si>
  <si>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</si>
  <si>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</si>
  <si>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</si>
  <si>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</si>
  <si>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</si>
  <si>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</si>
  <si>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</si>
  <si>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</si>
  <si>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</si>
  <si>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</si>
  <si>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</si>
  <si>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</si>
  <si>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</si>
  <si>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</si>
  <si>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</si>
  <si>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</si>
  <si>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</si>
  <si>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</si>
  <si>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</si>
  <si>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</si>
  <si>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</si>
  <si>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</si>
  <si>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</si>
  <si>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</si>
  <si>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</si>
  <si>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</si>
  <si>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</si>
  <si>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</si>
  <si>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</si>
  <si>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</si>
  <si>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</si>
  <si>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</si>
  <si>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</si>
  <si>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</si>
  <si>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</si>
  <si>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</si>
  <si>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</si>
  <si>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</si>
  <si>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</si>
  <si>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</si>
  <si>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</si>
  <si>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</si>
  <si>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</si>
  <si>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</si>
  <si>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</si>
  <si>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</si>
  <si>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</si>
  <si>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</si>
  <si>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</si>
  <si>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</si>
  <si>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</si>
  <si>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</si>
  <si>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</si>
  <si>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</si>
  <si>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</si>
  <si>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</si>
  <si>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</si>
  <si>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</si>
  <si>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</si>
  <si>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</si>
  <si>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</si>
  <si>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</si>
  <si>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</si>
  <si>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</si>
  <si>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</si>
  <si>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</si>
  <si>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</si>
  <si>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</si>
  <si>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</si>
  <si>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</si>
  <si>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</si>
  <si>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</si>
  <si>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</si>
  <si>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</si>
  <si>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</si>
  <si>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</si>
  <si>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</si>
  <si>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</si>
  <si>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</si>
  <si>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</si>
  <si>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</si>
  <si>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</si>
  <si>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</si>
  <si>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</si>
  <si>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</si>
  <si>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</si>
  <si>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</si>
  <si>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</si>
  <si>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</si>
  <si>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</si>
  <si>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</si>
  <si>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</si>
  <si>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</si>
  <si>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</si>
  <si>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</si>
  <si>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</si>
  <si>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</si>
  <si>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</si>
  <si>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</si>
  <si>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</si>
  <si>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</si>
  <si>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</si>
  <si>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</si>
  <si>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</si>
  <si>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</si>
  <si>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</si>
  <si>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</si>
  <si>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</si>
  <si>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</si>
  <si>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</si>
  <si>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</si>
  <si>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</si>
  <si>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</si>
  <si>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</si>
  <si>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</si>
  <si>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</si>
  <si>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</si>
  <si>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</si>
  <si>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</si>
  <si>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</si>
  <si>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</si>
  <si>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</si>
  <si>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</si>
  <si>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</si>
  <si>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</si>
  <si>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</si>
  <si>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</si>
  <si>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</si>
  <si>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</si>
  <si>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</si>
  <si>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</si>
  <si>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</si>
  <si>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</si>
  <si>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</si>
  <si>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</si>
  <si>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</si>
  <si>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</si>
  <si>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</si>
  <si>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</si>
  <si>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</si>
  <si>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</si>
  <si>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</si>
  <si>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</si>
  <si>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</si>
  <si>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</si>
  <si>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</si>
  <si>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</si>
  <si>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</si>
  <si>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</si>
  <si>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</si>
  <si>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</si>
  <si>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</si>
  <si>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</si>
  <si>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</si>
  <si>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</si>
  <si>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</si>
  <si>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</si>
  <si>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</si>
  <si>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</si>
  <si>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</si>
  <si>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</si>
  <si>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</si>
  <si>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</si>
  <si>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</si>
  <si>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</si>
  <si>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</si>
  <si>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</si>
  <si>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</si>
  <si>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</si>
  <si>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</si>
  <si>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</si>
  <si>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</si>
  <si>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</si>
  <si>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</si>
  <si>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</si>
  <si>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</si>
  <si>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</si>
  <si>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</si>
  <si>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</si>
  <si>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</si>
  <si>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</si>
  <si>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</si>
  <si>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</si>
  <si>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</si>
  <si>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</si>
  <si>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</si>
  <si>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</si>
  <si>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</si>
  <si>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</si>
  <si>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</si>
  <si>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</si>
  <si>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</si>
  <si>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</si>
  <si>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</si>
  <si>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</si>
  <si>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</si>
  <si>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</si>
  <si>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</si>
  <si>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</si>
  <si>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</si>
  <si>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</si>
  <si>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</si>
  <si>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</si>
  <si>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</si>
  <si>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</si>
  <si>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</si>
  <si>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</si>
  <si>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</si>
  <si>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</si>
  <si>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</si>
  <si>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</si>
  <si>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</si>
  <si>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</si>
  <si>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</si>
  <si>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</si>
  <si>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</si>
  <si>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</si>
  <si>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</si>
  <si>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</si>
  <si>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</si>
  <si>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</si>
  <si>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</si>
  <si>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</si>
  <si>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</si>
  <si>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</si>
  <si>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</si>
  <si>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</si>
  <si>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</si>
  <si>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</si>
  <si>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</si>
  <si>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</si>
  <si>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</si>
  <si>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</si>
  <si>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</si>
  <si>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</si>
  <si>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</si>
  <si>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</si>
  <si>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</si>
  <si>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</si>
  <si>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</si>
  <si>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</si>
  <si>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</si>
  <si>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</si>
  <si>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</si>
  <si>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</si>
  <si>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</si>
  <si>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</si>
  <si>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</si>
  <si>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</si>
  <si>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</si>
  <si>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</si>
  <si>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</si>
  <si>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</si>
  <si>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</si>
  <si>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</si>
  <si>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</si>
  <si>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</si>
  <si>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</si>
  <si>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</si>
  <si>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</si>
  <si>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</si>
  <si>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</si>
  <si>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</si>
  <si>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</si>
  <si>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</si>
  <si>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</si>
  <si>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</si>
  <si>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</si>
  <si>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</si>
  <si>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</si>
  <si>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</si>
  <si>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</si>
  <si>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</si>
  <si>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</si>
  <si>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</si>
  <si>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</si>
  <si>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</si>
  <si>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</si>
  <si>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</si>
  <si>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</si>
  <si>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</si>
  <si>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</si>
  <si>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</si>
  <si>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</si>
  <si>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</si>
  <si>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</si>
  <si>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</si>
  <si>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</si>
  <si>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</si>
  <si>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</si>
  <si>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</si>
  <si>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</si>
  <si>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</si>
  <si>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</si>
  <si>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</si>
  <si>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</si>
  <si>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</si>
  <si>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</si>
  <si>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</si>
  <si>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</si>
  <si>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</si>
  <si>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</si>
  <si>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</si>
  <si>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</si>
  <si>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</si>
  <si>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</si>
  <si>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</si>
  <si>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</si>
  <si>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</si>
  <si>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</si>
  <si>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</si>
  <si>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</si>
  <si>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</si>
  <si>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</si>
  <si>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</si>
  <si>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</si>
  <si>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</si>
  <si>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</si>
  <si>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</si>
  <si>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</si>
  <si>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</si>
  <si>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</si>
  <si>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</si>
  <si>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</si>
  <si>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</si>
  <si>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</si>
  <si>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</si>
  <si>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</si>
  <si>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</si>
  <si>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</si>
  <si>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</si>
  <si>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</si>
  <si>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</si>
  <si>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</si>
  <si>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</si>
  <si>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</si>
  <si>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</si>
  <si>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</si>
  <si>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</si>
  <si>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</si>
  <si>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</si>
  <si>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</si>
  <si>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</si>
  <si>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</si>
  <si>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</si>
  <si>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</si>
  <si>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</si>
  <si>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</si>
  <si>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</si>
  <si>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</si>
  <si>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</si>
  <si>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</si>
  <si>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</si>
  <si>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</si>
  <si>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</si>
  <si>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</si>
  <si>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</si>
  <si>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</si>
  <si>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</si>
  <si>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</si>
  <si>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</si>
  <si>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</si>
  <si>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</si>
  <si>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</si>
  <si>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</si>
  <si>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</si>
  <si>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</si>
  <si>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</si>
  <si>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</si>
  <si>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</si>
  <si>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</si>
  <si>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</si>
  <si>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</si>
  <si>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</si>
  <si>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</si>
  <si>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</si>
  <si>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</si>
  <si>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</si>
  <si>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</si>
  <si>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</si>
  <si>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</si>
  <si>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</si>
  <si>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</si>
  <si>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</si>
  <si>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</si>
  <si>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</si>
  <si>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</si>
  <si>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</si>
  <si>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</si>
  <si>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</si>
  <si>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</si>
  <si>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</si>
  <si>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</si>
  <si>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</si>
  <si>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</si>
  <si>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</si>
  <si>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</si>
  <si>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</si>
  <si>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</si>
  <si>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</si>
  <si>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</si>
  <si>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</si>
  <si>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</si>
  <si>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</si>
  <si>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</si>
  <si>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</si>
  <si>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</si>
  <si>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</si>
  <si>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</si>
  <si>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</si>
  <si>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</si>
  <si>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</si>
  <si>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</si>
  <si>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</si>
  <si>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</si>
  <si>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</si>
  <si>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</si>
  <si>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</si>
  <si>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</si>
  <si>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</si>
  <si>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</si>
  <si>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</si>
  <si>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</si>
  <si>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</si>
  <si>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</si>
  <si>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</si>
  <si>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</si>
  <si>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</si>
  <si>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</si>
  <si>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</si>
  <si>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</si>
  <si>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</si>
  <si>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</si>
  <si>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</si>
  <si>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</si>
  <si>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</si>
  <si>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</si>
  <si>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</si>
  <si>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</si>
  <si>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</si>
  <si>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</si>
  <si>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</si>
  <si>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</si>
  <si>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</si>
  <si>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</si>
  <si>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</si>
  <si>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</si>
  <si>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</si>
  <si>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</si>
  <si>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</si>
  <si>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</si>
  <si>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</si>
  <si>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</si>
  <si>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</si>
  <si>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</si>
  <si>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</si>
  <si>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</si>
  <si>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</si>
  <si>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</si>
  <si>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</si>
  <si>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</si>
  <si>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</si>
  <si>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</si>
  <si>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</si>
  <si>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</si>
  <si>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</si>
  <si>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</si>
  <si>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</si>
  <si>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</si>
  <si>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</si>
  <si>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</si>
  <si>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</si>
  <si>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</si>
  <si>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</si>
  <si>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</si>
  <si>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</si>
  <si>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</si>
  <si>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</si>
  <si>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</si>
  <si>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</si>
  <si>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</si>
  <si>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</si>
  <si>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</si>
  <si>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</si>
  <si>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</si>
  <si>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</si>
  <si>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</si>
  <si>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</si>
  <si>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</si>
  <si>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</si>
  <si>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</si>
  <si>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</si>
  <si>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</si>
  <si>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</si>
  <si>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</si>
  <si>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</si>
  <si>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</si>
  <si>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</si>
  <si>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</si>
  <si>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</si>
  <si>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</si>
  <si>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</si>
  <si>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</si>
  <si>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</si>
  <si>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</si>
  <si>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</si>
  <si>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</si>
  <si>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</si>
  <si>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</si>
  <si>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</si>
  <si>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</si>
  <si>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</si>
  <si>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</si>
  <si>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</si>
  <si>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</si>
  <si>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</si>
  <si>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</si>
  <si>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</si>
  <si>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</si>
  <si>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</si>
  <si>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</si>
  <si>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</si>
  <si>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</si>
  <si>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</si>
  <si>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</si>
  <si>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</si>
  <si>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</si>
  <si>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</si>
  <si>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</si>
  <si>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</si>
  <si>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</si>
  <si>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</si>
  <si>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</si>
  <si>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</si>
  <si>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</si>
  <si>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</si>
  <si>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</si>
  <si>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</si>
  <si>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</si>
  <si>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</si>
  <si>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</si>
  <si>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</si>
  <si>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</si>
  <si>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</si>
  <si>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</si>
  <si>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</si>
  <si>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</si>
  <si>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</si>
  <si>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</si>
  <si>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</si>
  <si>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</si>
  <si>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</si>
  <si>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</si>
  <si>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</si>
  <si>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</si>
  <si>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</si>
  <si>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</si>
  <si>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</si>
  <si>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</si>
  <si>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</si>
  <si>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</si>
  <si>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</si>
  <si>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</si>
  <si>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</si>
  <si>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</si>
  <si>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</si>
  <si>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</si>
  <si>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</si>
  <si>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</si>
  <si>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</si>
  <si>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</si>
  <si>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</si>
  <si>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</si>
  <si>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</si>
  <si>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</si>
  <si>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</si>
  <si>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</si>
  <si>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</si>
  <si>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</si>
  <si>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</si>
  <si>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</si>
  <si>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</si>
  <si>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</si>
  <si>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</si>
  <si>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</si>
  <si>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</si>
  <si>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</si>
  <si>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</si>
  <si>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</si>
  <si>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</si>
  <si>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</si>
  <si>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</si>
  <si>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</si>
  <si>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</si>
  <si>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</si>
  <si>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</si>
  <si>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</si>
  <si>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</si>
  <si>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</si>
  <si>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</si>
  <si>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</si>
  <si>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</si>
  <si>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</si>
  <si>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</si>
  <si>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</si>
  <si>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</si>
  <si>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</si>
  <si>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</si>
  <si>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</si>
  <si>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</si>
  <si>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</si>
  <si>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</si>
  <si>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</si>
  <si>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</si>
  <si>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</si>
  <si>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</si>
  <si>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</si>
  <si>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</si>
  <si>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</si>
  <si>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</si>
  <si>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</si>
  <si>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</si>
  <si>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</si>
  <si>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</si>
  <si>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</si>
  <si>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</si>
  <si>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</si>
  <si>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</si>
  <si>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</si>
  <si>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</si>
  <si>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</si>
  <si>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</si>
  <si>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</si>
  <si>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</si>
  <si>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</si>
  <si>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</si>
  <si>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</si>
  <si>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</si>
  <si>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</si>
  <si>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</si>
  <si>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</si>
  <si>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</si>
  <si>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</si>
  <si>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</si>
  <si>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</si>
  <si>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</si>
  <si>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</si>
  <si>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</si>
  <si>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</si>
  <si>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</si>
  <si>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</si>
  <si>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</si>
  <si>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</si>
  <si>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</si>
  <si>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</si>
  <si>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</si>
  <si>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</si>
  <si>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</si>
  <si>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</si>
  <si>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</si>
  <si>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</si>
  <si>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</si>
  <si>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</si>
  <si>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</si>
  <si>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</si>
  <si>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</si>
  <si>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</si>
  <si>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</si>
  <si>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</si>
  <si>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</si>
  <si>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</si>
  <si>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</si>
  <si>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</si>
  <si>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</si>
  <si>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</si>
  <si>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</si>
  <si>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</si>
  <si>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</si>
  <si>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</si>
  <si>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</si>
  <si>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</si>
  <si>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</si>
  <si>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</si>
  <si>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</si>
  <si>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</si>
  <si>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</si>
  <si>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</si>
  <si>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</si>
  <si>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</si>
  <si>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</si>
  <si>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</si>
  <si>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</si>
  <si>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</si>
  <si>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</si>
  <si>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</si>
  <si>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</si>
  <si>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</si>
  <si>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</si>
  <si>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</si>
  <si>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</si>
  <si>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</si>
  <si>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</si>
  <si>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</si>
  <si>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</si>
  <si>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</si>
  <si>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</si>
  <si>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</si>
  <si>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</si>
  <si>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</si>
  <si>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</si>
  <si>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</si>
  <si>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</si>
  <si>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</si>
  <si>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</si>
  <si>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</si>
  <si>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</si>
  <si>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</si>
  <si>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</si>
  <si>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</si>
  <si>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</si>
  <si>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</si>
  <si>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</si>
  <si>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</si>
  <si>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</si>
  <si>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</si>
  <si>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</si>
  <si>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</si>
  <si>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</si>
  <si>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</si>
  <si>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</si>
  <si>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</si>
  <si>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</si>
  <si>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</si>
  <si>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</si>
  <si>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</si>
  <si>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</si>
  <si>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</si>
  <si>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</si>
  <si>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</si>
  <si>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</si>
  <si>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</si>
  <si>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</si>
  <si>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</si>
  <si>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</si>
  <si>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</si>
  <si>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</si>
  <si>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</si>
  <si>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</si>
  <si>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</si>
  <si>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</si>
  <si>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</si>
  <si>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</si>
  <si>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</si>
  <si>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</si>
  <si>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</si>
  <si>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</si>
  <si>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</si>
  <si>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</si>
  <si>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</si>
  <si>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</si>
  <si>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</si>
  <si>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</si>
  <si>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</si>
  <si>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</si>
  <si>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</si>
  <si>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</si>
  <si>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</si>
  <si>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</si>
  <si>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</si>
  <si>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</si>
  <si>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</si>
  <si>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</si>
  <si>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</si>
  <si>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</si>
  <si>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</si>
  <si>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</si>
  <si>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</si>
  <si>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</si>
  <si>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</si>
  <si>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</si>
  <si>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</si>
  <si>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</si>
  <si>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</si>
  <si>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</si>
  <si>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</si>
  <si>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</si>
  <si>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</si>
  <si>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</si>
  <si>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</si>
  <si>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</si>
  <si>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</si>
  <si>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</si>
  <si>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</si>
  <si>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</si>
  <si>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</si>
  <si>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</si>
  <si>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</si>
  <si>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</si>
  <si>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</si>
  <si>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</si>
  <si>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</si>
  <si>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</si>
  <si>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</si>
  <si>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</si>
  <si>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</si>
  <si>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</si>
  <si>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</si>
  <si>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</si>
  <si>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</si>
  <si>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</si>
  <si>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</si>
  <si>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</si>
  <si>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</si>
  <si>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</si>
  <si>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</si>
  <si>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</si>
  <si>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</si>
  <si>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</si>
  <si>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</si>
  <si>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</si>
  <si>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</si>
  <si>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</si>
  <si>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</si>
  <si>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</si>
  <si>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</si>
  <si>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</si>
  <si>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</si>
  <si>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</si>
  <si>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</si>
  <si>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</si>
  <si>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</si>
  <si>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</si>
  <si>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</si>
  <si>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</si>
  <si>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</si>
  <si>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</si>
  <si>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</si>
  <si>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</si>
  <si>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</si>
  <si>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</si>
  <si>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</si>
  <si>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</si>
  <si>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</si>
  <si>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</si>
  <si>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</si>
  <si>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</si>
  <si>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</si>
  <si>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</si>
  <si>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</si>
  <si>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</si>
  <si>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</si>
  <si>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</si>
  <si>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</si>
  <si>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</si>
  <si>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</si>
  <si>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</si>
  <si>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</si>
  <si>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</si>
  <si>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</si>
  <si>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</si>
  <si>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</si>
  <si>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</si>
  <si>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</si>
  <si>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</si>
  <si>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</si>
  <si>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</si>
  <si>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</si>
  <si>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</si>
  <si>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</si>
  <si>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</si>
  <si>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</si>
  <si>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</si>
  <si>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</si>
  <si>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</si>
  <si>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</si>
  <si>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</si>
  <si>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</si>
  <si>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</si>
  <si>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</si>
  <si>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</si>
  <si>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</si>
  <si>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</si>
  <si>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</si>
  <si>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</si>
  <si>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</si>
  <si>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</si>
  <si>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</si>
  <si>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</si>
  <si>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</si>
  <si>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</si>
  <si>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</si>
  <si>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</si>
  <si>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</si>
  <si>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</si>
  <si>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</si>
  <si>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</si>
  <si>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</si>
  <si>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</si>
  <si>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</si>
  <si>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</si>
  <si>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</si>
  <si>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</si>
  <si>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</si>
  <si>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</si>
  <si>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</si>
  <si>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</si>
  <si>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</si>
  <si>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</si>
  <si>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</si>
  <si>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</si>
  <si>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</si>
  <si>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</si>
  <si>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</si>
  <si>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</si>
  <si>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</si>
  <si>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</si>
  <si>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</si>
  <si>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</si>
  <si>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</si>
  <si>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</si>
  <si>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</si>
  <si>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</si>
  <si>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</si>
  <si>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</si>
  <si>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</si>
  <si>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</si>
  <si>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</si>
  <si>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</si>
  <si>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</si>
  <si>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</si>
  <si>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</si>
  <si>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</si>
  <si>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</si>
  <si>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</si>
  <si>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</si>
  <si>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</si>
  <si>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</si>
  <si>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</si>
  <si>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</si>
  <si>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</si>
  <si>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</si>
  <si>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</si>
  <si>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</si>
  <si>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</si>
  <si>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</si>
  <si>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</si>
  <si>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</si>
  <si>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</si>
  <si>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</si>
  <si>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</si>
  <si>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</si>
  <si>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</si>
  <si>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</si>
  <si>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</si>
  <si>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</si>
  <si>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</si>
  <si>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</si>
  <si>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</si>
  <si>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</si>
  <si>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</si>
  <si>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</si>
  <si>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</si>
  <si>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</si>
  <si>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</si>
  <si>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</si>
  <si>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</si>
  <si>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</si>
  <si>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</si>
  <si>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</si>
  <si>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</si>
  <si>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</si>
  <si>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</si>
  <si>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</si>
  <si>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</si>
  <si>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</si>
  <si>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</si>
  <si>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</si>
  <si>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</si>
  <si>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</si>
  <si>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</si>
  <si>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</si>
  <si>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</si>
  <si>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</si>
  <si>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</si>
  <si>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</si>
  <si>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</si>
  <si>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</si>
  <si>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</si>
  <si>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</si>
  <si>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</si>
  <si>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</si>
  <si>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</si>
  <si>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</si>
  <si>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</si>
  <si>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</si>
  <si>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</si>
  <si>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</si>
  <si>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</si>
  <si>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</si>
  <si>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</si>
  <si>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</si>
  <si>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</si>
  <si>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</si>
  <si>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</si>
  <si>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</si>
  <si>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</si>
  <si>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</si>
  <si>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</si>
  <si>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</si>
  <si>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</si>
  <si>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</si>
  <si>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</si>
  <si>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</si>
  <si>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</si>
  <si>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</si>
  <si>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</si>
  <si>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</si>
  <si>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</si>
  <si>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</si>
  <si>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</si>
  <si>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</si>
  <si>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</si>
  <si>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</si>
  <si>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</si>
  <si>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</si>
  <si>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</si>
  <si>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</si>
  <si>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</si>
  <si>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</si>
  <si>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</si>
  <si>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</si>
  <si>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</si>
  <si>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</si>
  <si>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</si>
  <si>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</si>
  <si>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</si>
  <si>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</si>
  <si>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</si>
  <si>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</si>
  <si>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</si>
  <si>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</si>
  <si>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</si>
  <si>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</si>
  <si>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</si>
  <si>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</si>
  <si>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</si>
  <si>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</si>
  <si>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</si>
  <si>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</si>
  <si>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</si>
  <si>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</si>
  <si>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</si>
  <si>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</si>
  <si>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</si>
  <si>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</si>
  <si>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</si>
  <si>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</si>
  <si>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</si>
  <si>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</si>
  <si>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</si>
  <si>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</si>
  <si>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</si>
  <si>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</si>
  <si>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</si>
  <si>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</si>
  <si>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</si>
  <si>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</si>
  <si>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</si>
  <si>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</si>
  <si>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</si>
  <si>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</si>
  <si>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</si>
  <si>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</si>
  <si>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</si>
  <si>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</si>
  <si>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</si>
  <si>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</si>
  <si>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</si>
  <si>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</si>
  <si>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</si>
  <si>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</si>
  <si>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</si>
  <si>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</si>
  <si>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</si>
  <si>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</si>
  <si>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</si>
  <si>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</si>
  <si>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</si>
  <si>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</si>
  <si>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</si>
  <si>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</si>
  <si>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</si>
  <si>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</si>
  <si>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</si>
  <si>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</si>
  <si>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</si>
  <si>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</si>
  <si>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</si>
  <si>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</si>
  <si>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</si>
  <si>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</si>
  <si>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</si>
  <si>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</si>
  <si>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</si>
  <si>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</si>
  <si>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</si>
  <si>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</si>
  <si>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</si>
  <si>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</si>
  <si>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</si>
  <si>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</si>
  <si>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</si>
  <si>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</si>
  <si>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</si>
  <si>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</si>
  <si>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</si>
  <si>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</si>
  <si>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</si>
  <si>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</si>
  <si>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</si>
  <si>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</si>
  <si>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</si>
  <si>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</si>
  <si>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</si>
  <si>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</si>
  <si>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</si>
  <si>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</si>
  <si>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</si>
  <si>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</si>
  <si>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</si>
  <si>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</si>
  <si>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</si>
  <si>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</si>
  <si>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</si>
  <si>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</si>
  <si>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</si>
  <si>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</si>
  <si>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</si>
  <si>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</si>
  <si>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</si>
  <si>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</si>
  <si>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</si>
  <si>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</si>
  <si>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</si>
  <si>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</si>
  <si>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</si>
  <si>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</si>
  <si>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</si>
  <si>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</si>
  <si>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</si>
  <si>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</si>
  <si>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</si>
  <si>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</si>
  <si>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</si>
  <si>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</si>
  <si>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</si>
  <si>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</si>
  <si>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</si>
  <si>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</si>
  <si>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</si>
  <si>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</si>
  <si>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</si>
  <si>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</si>
  <si>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</si>
  <si>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</si>
  <si>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</si>
  <si>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</si>
  <si>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</si>
  <si>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</si>
  <si>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</si>
  <si>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</si>
  <si>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</si>
  <si>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</si>
  <si>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</si>
  <si>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</si>
  <si>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</si>
  <si>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</si>
  <si>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</si>
  <si>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</si>
  <si>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</si>
  <si>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</si>
  <si>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</si>
  <si>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</si>
  <si>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</si>
  <si>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</si>
  <si>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</si>
  <si>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</si>
  <si>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</si>
  <si>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</si>
  <si>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</si>
  <si>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</si>
  <si>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</si>
  <si>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</si>
  <si>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</si>
  <si>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</si>
  <si>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</si>
  <si>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</si>
  <si>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</si>
  <si>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</si>
  <si>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</si>
  <si>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</si>
  <si>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</si>
  <si>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</si>
  <si>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</si>
  <si>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</si>
  <si>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</si>
  <si>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</si>
  <si>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</si>
  <si>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</si>
  <si>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</si>
  <si>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</si>
  <si>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</si>
  <si>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</si>
  <si>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</si>
  <si>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</si>
  <si>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</si>
  <si>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</si>
  <si>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</si>
  <si>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</si>
  <si>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</si>
  <si>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</si>
  <si>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</si>
  <si>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</si>
  <si>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</si>
  <si>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</si>
  <si>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</si>
  <si>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</si>
  <si>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</si>
  <si>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</si>
  <si>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</si>
  <si>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</si>
  <si>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</si>
  <si>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</si>
  <si>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</si>
  <si>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</si>
  <si>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</si>
  <si>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</si>
  <si>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</si>
  <si>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</si>
  <si>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</si>
  <si>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</si>
  <si>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</si>
  <si>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</si>
  <si>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</si>
  <si>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</si>
  <si>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</si>
  <si>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</si>
  <si>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</si>
  <si>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</si>
  <si>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</si>
  <si>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</si>
  <si>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</si>
  <si>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</si>
  <si>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</si>
  <si>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</si>
  <si>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</si>
  <si>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</si>
  <si>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</si>
  <si>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</si>
  <si>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</si>
  <si>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</si>
  <si>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</si>
  <si>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</si>
  <si>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</si>
  <si>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</si>
  <si>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</si>
  <si>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</si>
  <si>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</si>
  <si>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</si>
  <si>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</si>
  <si>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</si>
  <si>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</si>
  <si>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</si>
  <si>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</si>
  <si>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</si>
  <si>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</si>
  <si>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</si>
  <si>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</si>
  <si>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</si>
  <si>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</si>
  <si>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</si>
  <si>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</si>
  <si>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</si>
  <si>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</si>
  <si>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</si>
  <si>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</si>
  <si>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</si>
  <si>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</si>
  <si>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</si>
  <si>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</si>
  <si>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</si>
  <si>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</si>
  <si>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</si>
  <si>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</si>
  <si>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</si>
  <si>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</si>
  <si>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</si>
  <si>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</si>
  <si>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</si>
  <si>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</si>
  <si>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</si>
  <si>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</si>
  <si>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</si>
  <si>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</si>
  <si>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</si>
  <si>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</si>
  <si>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</si>
  <si>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</si>
  <si>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</si>
  <si>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</si>
  <si>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</si>
  <si>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</si>
  <si>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</si>
  <si>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</si>
  <si>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</si>
  <si>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</si>
  <si>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</si>
  <si>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</si>
  <si>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</si>
  <si>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</si>
  <si>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</si>
  <si>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</si>
  <si>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</si>
  <si>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</si>
  <si>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</si>
  <si>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</si>
  <si>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</si>
  <si>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</si>
  <si>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</si>
  <si>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</si>
  <si>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</si>
  <si>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</si>
  <si>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</si>
  <si>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</si>
  <si>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</si>
  <si>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</si>
  <si>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</si>
  <si>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</si>
  <si>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</si>
  <si>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</si>
  <si>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</si>
  <si>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</si>
  <si>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</si>
  <si>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</si>
  <si>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</si>
  <si>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</si>
  <si>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</si>
  <si>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</si>
  <si>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</si>
  <si>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</si>
  <si>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</si>
  <si>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</si>
  <si>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</si>
  <si>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</si>
  <si>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</si>
  <si>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</si>
  <si>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</si>
  <si>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</si>
  <si>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</si>
  <si>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</si>
  <si>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</si>
  <si>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</si>
  <si>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</si>
  <si>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</si>
  <si>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</si>
  <si>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</si>
  <si>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</si>
  <si>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</si>
  <si>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</si>
  <si>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</si>
  <si>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</si>
  <si>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</si>
  <si>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</si>
  <si>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</si>
  <si>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</si>
  <si>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</si>
  <si>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</si>
  <si>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</si>
  <si>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</si>
  <si>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</si>
  <si>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</si>
  <si>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</si>
  <si>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</si>
  <si>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</si>
  <si>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</si>
  <si>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</si>
  <si>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</si>
  <si>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</si>
  <si>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</si>
  <si>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</si>
  <si>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</si>
  <si>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</si>
  <si>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</si>
  <si>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</si>
  <si>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</si>
  <si>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</si>
  <si>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</si>
  <si>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</si>
  <si>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</si>
  <si>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</si>
  <si>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</si>
  <si>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</si>
  <si>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</si>
  <si>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</si>
  <si>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</si>
  <si>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</si>
  <si>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</si>
  <si>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</si>
  <si>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</si>
  <si>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</si>
  <si>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</si>
  <si>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</si>
  <si>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</si>
  <si>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</si>
  <si>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</si>
  <si>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</si>
  <si>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</si>
  <si>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</si>
  <si>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</si>
  <si>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</si>
  <si>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</si>
  <si>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</si>
  <si>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</si>
  <si>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</si>
  <si>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</si>
  <si>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</si>
  <si>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</si>
  <si>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</si>
  <si>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</si>
  <si>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</si>
  <si>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</si>
  <si>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</si>
  <si>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</si>
  <si>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</si>
  <si>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</si>
  <si>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</si>
  <si>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</si>
  <si>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</si>
  <si>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</si>
  <si>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</si>
  <si>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</si>
  <si>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</si>
  <si>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</si>
  <si>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</si>
  <si>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</si>
  <si>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</si>
  <si>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</si>
  <si>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</si>
  <si>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</si>
  <si>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</si>
  <si>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</si>
  <si>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</si>
  <si>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</si>
  <si>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</si>
  <si>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</si>
  <si>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</si>
  <si>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</si>
  <si>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</si>
  <si>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</si>
  <si>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</si>
  <si>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</si>
  <si>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</si>
  <si>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</si>
  <si>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</si>
  <si>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</si>
  <si>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</si>
  <si>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</si>
  <si>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</si>
  <si>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</si>
  <si>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</si>
  <si>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</si>
  <si>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</si>
  <si>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</si>
  <si>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</si>
  <si>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</si>
  <si>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</si>
  <si>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</si>
  <si>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</si>
  <si>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</si>
  <si>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</si>
  <si>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</si>
  <si>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</si>
  <si>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</si>
  <si>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</si>
  <si>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</si>
  <si>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</si>
  <si>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</si>
  <si>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</si>
  <si>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</si>
  <si>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</si>
  <si>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</si>
  <si>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</si>
  <si>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</si>
  <si>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</si>
  <si>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</si>
  <si>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</si>
  <si>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</si>
  <si>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</si>
  <si>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</si>
  <si>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</si>
  <si>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</si>
  <si>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</si>
  <si>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</si>
  <si>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</si>
  <si>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</si>
  <si>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</si>
  <si>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</si>
  <si>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</si>
  <si>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</si>
  <si>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</si>
  <si>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</si>
  <si>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</si>
  <si>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</si>
  <si>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</si>
  <si>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</si>
  <si>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</si>
  <si>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</si>
  <si>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</si>
  <si>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</si>
  <si>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</si>
  <si>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</si>
  <si>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</si>
  <si>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</si>
  <si>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</si>
  <si>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</si>
  <si>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</si>
  <si>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</si>
  <si>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</si>
  <si>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</si>
  <si>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</si>
  <si>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</si>
  <si>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</si>
  <si>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</si>
  <si>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</si>
  <si>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</si>
  <si>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</si>
  <si>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</si>
  <si>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</si>
  <si>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</si>
  <si>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</si>
  <si>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</si>
  <si>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</si>
  <si>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</si>
  <si>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</si>
  <si>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</si>
  <si>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</si>
  <si>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</si>
  <si>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</si>
  <si>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</si>
  <si>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</si>
  <si>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</si>
  <si>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</si>
  <si>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</si>
  <si>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</si>
  <si>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</si>
  <si>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</si>
  <si>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</si>
  <si>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</si>
  <si>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</si>
  <si>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</si>
  <si>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</si>
  <si>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</si>
  <si>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</si>
  <si>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</si>
  <si>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</si>
  <si>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</si>
  <si>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</si>
  <si>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</si>
  <si>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</si>
  <si>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</si>
  <si>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</si>
  <si>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</si>
  <si>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</si>
  <si>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</si>
  <si>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</si>
  <si>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</si>
  <si>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</si>
  <si>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</si>
  <si>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</si>
  <si>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</si>
  <si>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</si>
  <si>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</si>
  <si>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</si>
  <si>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</si>
  <si>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</si>
  <si>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</si>
  <si>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</si>
  <si>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</si>
  <si>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</si>
  <si>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</si>
  <si>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</si>
  <si>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</si>
  <si>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</si>
  <si>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</si>
  <si>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</si>
  <si>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</si>
  <si>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</si>
  <si>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</si>
  <si>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</si>
  <si>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</si>
  <si>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</si>
  <si>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</si>
  <si>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</si>
  <si>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</si>
  <si>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</si>
  <si>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</si>
  <si>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</si>
  <si>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</si>
  <si>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</si>
  <si>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</si>
  <si>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</si>
  <si>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</si>
  <si>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</si>
  <si>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</si>
  <si>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</si>
  <si>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</si>
  <si>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</si>
  <si>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</si>
  <si>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</si>
  <si>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</si>
  <si>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</si>
  <si>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</si>
  <si>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</si>
  <si>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</si>
  <si>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</si>
  <si>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</si>
  <si>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</si>
  <si>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</si>
  <si>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</si>
  <si>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</si>
  <si>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</si>
  <si>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</si>
  <si>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</si>
  <si>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</si>
  <si>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</si>
  <si>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</si>
  <si>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</si>
  <si>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</si>
  <si>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</si>
  <si>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</si>
  <si>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</si>
  <si>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</si>
  <si>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</si>
  <si>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</si>
  <si>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</si>
  <si>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</si>
  <si>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</si>
  <si>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</si>
  <si>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</si>
  <si>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</si>
  <si>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</si>
  <si>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</si>
  <si>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</si>
  <si>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</si>
  <si>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</si>
  <si>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</si>
  <si>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</si>
  <si>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</si>
  <si>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</si>
  <si>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</si>
  <si>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</si>
  <si>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</si>
  <si>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</si>
  <si>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</si>
  <si>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</si>
  <si>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</si>
  <si>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</si>
  <si>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</si>
  <si>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</si>
  <si>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</si>
  <si>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</si>
  <si>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</si>
  <si>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</si>
  <si>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</si>
  <si>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</si>
  <si>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</si>
  <si>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</si>
  <si>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</si>
  <si>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</si>
  <si>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</si>
  <si>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</si>
  <si>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</si>
  <si>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</si>
  <si>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</si>
  <si>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</si>
  <si>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</si>
  <si>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</si>
  <si>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</si>
  <si>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</si>
  <si>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</si>
  <si>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</si>
  <si>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</si>
  <si>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</si>
  <si>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</si>
  <si>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</si>
  <si>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</si>
  <si>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</si>
  <si>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</si>
  <si>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</si>
  <si>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</si>
  <si>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</si>
  <si>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</si>
  <si>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</si>
  <si>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</si>
  <si>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</si>
  <si>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</si>
  <si>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</si>
  <si>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</si>
  <si>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</si>
  <si>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</si>
  <si>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</si>
  <si>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</si>
  <si>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</si>
  <si>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</si>
  <si>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</si>
  <si>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</si>
  <si>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</si>
  <si>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</si>
  <si>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</si>
  <si>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</si>
  <si>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</si>
  <si>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</si>
  <si>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</si>
  <si>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</si>
  <si>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</si>
  <si>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</si>
  <si>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</si>
  <si>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</si>
  <si>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</si>
  <si>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</si>
  <si>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</si>
  <si>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</si>
  <si>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</si>
  <si>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</si>
  <si>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</si>
  <si>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</si>
  <si>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</si>
  <si>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</si>
  <si>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</si>
  <si>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</si>
  <si>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</si>
  <si>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</si>
  <si>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</si>
  <si>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</si>
  <si>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</si>
  <si>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</si>
  <si>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</si>
  <si>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</si>
  <si>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</si>
  <si>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</si>
  <si>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</si>
  <si>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</si>
  <si>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</si>
  <si>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</si>
  <si>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</si>
  <si>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</si>
  <si>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</si>
  <si>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</si>
  <si>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</si>
  <si>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</si>
  <si>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</si>
  <si>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</si>
  <si>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</si>
  <si>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</si>
  <si>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</si>
  <si>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</si>
  <si>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</si>
  <si>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</si>
  <si>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</si>
  <si>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</si>
  <si>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</si>
  <si>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</si>
  <si>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</si>
  <si>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</si>
  <si>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</si>
  <si>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</si>
  <si>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</si>
  <si>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</si>
  <si>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</si>
  <si>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</si>
  <si>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</si>
  <si>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</si>
  <si>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</si>
  <si>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</si>
  <si>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</si>
  <si>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</si>
  <si>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</si>
  <si>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</si>
  <si>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</si>
  <si>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</si>
  <si>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</si>
  <si>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</si>
  <si>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</si>
  <si>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</si>
  <si>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</si>
  <si>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</si>
  <si>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</si>
  <si>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</si>
  <si>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</si>
  <si>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</si>
  <si>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</si>
  <si>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</si>
  <si>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</si>
  <si>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</si>
  <si>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</si>
  <si>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</si>
  <si>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</si>
  <si>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</si>
  <si>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</si>
  <si>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</si>
  <si>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</si>
  <si>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</si>
  <si>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</si>
  <si>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</si>
  <si>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</si>
  <si>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</si>
  <si>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</si>
  <si>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</si>
  <si>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</si>
  <si>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</si>
  <si>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</si>
  <si>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</si>
  <si>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</si>
  <si>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</si>
  <si>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</si>
  <si>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</si>
  <si>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</si>
  <si>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</si>
  <si>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</si>
  <si>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</si>
  <si>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</si>
  <si>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</si>
  <si>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</si>
  <si>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</si>
  <si>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</si>
  <si>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</si>
  <si>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</si>
  <si>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</si>
  <si>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</si>
  <si>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</si>
  <si>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</si>
  <si>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</si>
  <si>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</si>
  <si>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</si>
  <si>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</si>
  <si>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</si>
  <si>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</si>
  <si>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</si>
  <si>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</si>
  <si>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</si>
  <si>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</si>
  <si>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</si>
  <si>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</si>
  <si>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</si>
  <si>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</si>
  <si>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</si>
  <si>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</si>
  <si>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</si>
  <si>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</si>
  <si>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</si>
  <si>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</si>
  <si>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</si>
  <si>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</si>
  <si>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</si>
  <si>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</si>
  <si>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</si>
  <si>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</si>
  <si>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</si>
  <si>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</si>
  <si>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</si>
  <si>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</si>
  <si>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</si>
  <si>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</si>
  <si>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</si>
  <si>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</si>
  <si>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</si>
  <si>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</si>
  <si>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</si>
  <si>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</si>
  <si>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</si>
  <si>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</si>
  <si>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</si>
  <si>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</si>
  <si>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</si>
  <si>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</si>
  <si>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</si>
  <si>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</si>
  <si>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</si>
  <si>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</si>
  <si>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</si>
  <si>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</si>
  <si>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</si>
  <si>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</si>
  <si>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</si>
  <si>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</si>
  <si>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</si>
  <si>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</si>
  <si>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</si>
  <si>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</si>
  <si>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</si>
  <si>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</si>
  <si>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</si>
  <si>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</si>
  <si>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</si>
  <si>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</si>
  <si>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</si>
  <si>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</si>
  <si>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</si>
  <si>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</si>
  <si>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</si>
  <si>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</si>
  <si>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</si>
  <si>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</si>
  <si>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</si>
  <si>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</si>
  <si>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</si>
  <si>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</si>
  <si>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</si>
  <si>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</si>
  <si>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</si>
  <si>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</si>
  <si>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</si>
  <si>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</si>
  <si>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</si>
  <si>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</si>
  <si>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</si>
  <si>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</si>
  <si>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</si>
  <si>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</si>
  <si>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</si>
  <si>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</si>
  <si>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</si>
  <si>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</si>
  <si>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</si>
  <si>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</si>
  <si>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</si>
  <si>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</si>
  <si>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</si>
  <si>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</si>
  <si>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</si>
  <si>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</si>
  <si>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</si>
  <si>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</si>
  <si>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</si>
  <si>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</si>
  <si>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</si>
  <si>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</si>
  <si>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</si>
  <si>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</si>
  <si>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</si>
  <si>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</si>
  <si>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</si>
  <si>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</si>
  <si>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</si>
  <si>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</si>
  <si>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</si>
  <si>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</si>
  <si>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</si>
  <si>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</si>
  <si>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</si>
  <si>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</si>
  <si>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</si>
  <si>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</si>
  <si>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</si>
  <si>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</si>
  <si>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</si>
  <si>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</si>
  <si>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</si>
  <si>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</si>
  <si>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</si>
  <si>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</si>
  <si>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</si>
  <si>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</si>
  <si>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</si>
  <si>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</si>
  <si>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</si>
  <si>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</si>
  <si>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</si>
  <si>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</si>
  <si>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</si>
  <si>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</si>
  <si>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</si>
  <si>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</si>
  <si>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</si>
  <si>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</si>
  <si>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</si>
  <si>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</si>
  <si>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</si>
  <si>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</si>
  <si>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</si>
  <si>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</si>
  <si>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</si>
  <si>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</si>
  <si>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</si>
  <si>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</si>
  <si>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</si>
  <si>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</si>
  <si>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</si>
  <si>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</si>
  <si>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</si>
  <si>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</si>
  <si>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</si>
  <si>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</si>
  <si>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</si>
  <si>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</si>
  <si>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</si>
  <si>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</si>
  <si>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</si>
  <si>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</si>
  <si>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</si>
  <si>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</si>
  <si>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</si>
  <si>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</si>
  <si>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</si>
  <si>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</si>
  <si>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</si>
  <si>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</si>
  <si>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</si>
  <si>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</si>
  <si>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</si>
  <si>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</si>
  <si>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</si>
  <si>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</si>
  <si>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</si>
  <si>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</si>
  <si>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</si>
  <si>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</si>
  <si>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</si>
  <si>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</si>
  <si>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</si>
  <si>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</si>
  <si>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</si>
  <si>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</si>
  <si>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</si>
  <si>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</si>
  <si>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</si>
  <si>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</si>
  <si>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</si>
  <si>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</si>
  <si>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</si>
  <si>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</si>
  <si>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</si>
  <si>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</si>
  <si>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</si>
  <si>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</si>
  <si>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</si>
  <si>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</si>
  <si>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</si>
  <si>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</si>
  <si>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</si>
  <si>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</si>
  <si>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</si>
  <si>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</si>
  <si>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</si>
  <si>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</si>
  <si>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</si>
  <si>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</si>
  <si>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</si>
  <si>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</si>
  <si>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</si>
  <si>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</si>
  <si>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</si>
  <si>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</si>
  <si>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</si>
  <si>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</si>
  <si>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</si>
  <si>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</si>
  <si>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</si>
  <si>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</si>
  <si>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</si>
  <si>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</si>
  <si>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</si>
  <si>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</si>
  <si>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</si>
  <si>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</si>
  <si>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</si>
  <si>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</si>
  <si>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</si>
  <si>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</si>
  <si>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</si>
  <si>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</si>
  <si>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</si>
  <si>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</si>
  <si>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</si>
  <si>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</si>
  <si>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</si>
  <si>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</si>
  <si>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</si>
  <si>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</si>
  <si>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</si>
  <si>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</si>
  <si>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</si>
  <si>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</si>
  <si>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</si>
  <si>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</si>
  <si>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</si>
  <si>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</si>
  <si>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</si>
  <si>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</si>
  <si>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</si>
  <si>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</si>
  <si>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</si>
  <si>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</si>
  <si>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</si>
  <si>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</si>
  <si>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</si>
  <si>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</si>
  <si>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</si>
  <si>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</si>
  <si>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</si>
  <si>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</si>
  <si>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</si>
  <si>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</si>
  <si>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</si>
  <si>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</si>
  <si>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</si>
  <si>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</si>
  <si>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</si>
  <si>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</si>
  <si>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</si>
  <si>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</si>
  <si>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</si>
  <si>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</si>
  <si>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</si>
  <si>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</si>
  <si>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</si>
  <si>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</si>
  <si>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</si>
  <si>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</si>
  <si>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</si>
  <si>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</si>
  <si>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</si>
  <si>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</si>
  <si>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</si>
  <si>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</si>
  <si>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</si>
  <si>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</si>
  <si>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</si>
  <si>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</si>
  <si>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</si>
  <si>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</si>
  <si>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</si>
  <si>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</si>
  <si>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</si>
  <si>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</si>
  <si>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</si>
  <si>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</si>
  <si>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</si>
  <si>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</si>
  <si>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</si>
  <si>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</si>
  <si>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</si>
  <si>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</si>
  <si>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</si>
  <si>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</si>
  <si>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</si>
  <si>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</si>
  <si>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</si>
  <si>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</si>
  <si>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</si>
  <si>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</si>
  <si>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</si>
  <si>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</si>
  <si>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</si>
  <si>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</si>
  <si>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</si>
  <si>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</si>
  <si>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</si>
  <si>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</si>
  <si>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</si>
  <si>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</si>
  <si>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</si>
  <si>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</si>
  <si>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</si>
  <si>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</si>
  <si>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</si>
  <si>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</si>
  <si>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</si>
  <si>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</si>
  <si>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</si>
  <si>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</si>
  <si>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</si>
  <si>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</si>
  <si>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</si>
  <si>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</si>
  <si>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</si>
  <si>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</si>
  <si>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</si>
  <si>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</si>
  <si>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</si>
  <si>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</si>
  <si>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</si>
  <si>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</si>
  <si>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</si>
  <si>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</si>
  <si>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</si>
  <si>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</si>
  <si>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</si>
  <si>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</si>
  <si>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</si>
  <si>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</si>
  <si>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</si>
  <si>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</si>
  <si>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</si>
  <si>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</si>
  <si>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</si>
  <si>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</si>
  <si>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</si>
  <si>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</si>
  <si>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</si>
  <si>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</si>
  <si>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</si>
  <si>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</si>
  <si>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</si>
  <si>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</si>
  <si>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</si>
  <si>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</si>
  <si>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</si>
  <si>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</si>
  <si>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</si>
  <si>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</si>
  <si>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</si>
  <si>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</si>
  <si>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</si>
  <si>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</si>
  <si>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</si>
  <si>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</si>
  <si>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</si>
  <si>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</si>
  <si>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</si>
  <si>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</si>
  <si>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</si>
  <si>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</si>
  <si>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</si>
  <si>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</si>
  <si>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</si>
  <si>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</si>
  <si>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</si>
  <si>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</si>
  <si>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</si>
  <si>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</si>
  <si>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</si>
  <si>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</si>
  <si>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</si>
  <si>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</si>
  <si>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</si>
  <si>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</si>
  <si>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</si>
  <si>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</si>
  <si>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</si>
  <si>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</si>
  <si>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</si>
  <si>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</si>
  <si>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</si>
  <si>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</si>
  <si>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</si>
  <si>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</si>
  <si>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</si>
  <si>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</si>
  <si>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</si>
  <si>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</si>
  <si>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</si>
  <si>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</si>
  <si>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</si>
  <si>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</si>
  <si>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Cagtegory</t>
  </si>
  <si>
    <t>Sub Category</t>
  </si>
  <si>
    <t>(All)</t>
  </si>
  <si>
    <t>Column Labels</t>
  </si>
  <si>
    <t>Grand Total</t>
  </si>
  <si>
    <t>Year</t>
  </si>
  <si>
    <t>Date</t>
  </si>
  <si>
    <t>Month</t>
  </si>
  <si>
    <t>Row Labels</t>
  </si>
  <si>
    <t>Count of outcomes</t>
  </si>
  <si>
    <t>2009</t>
  </si>
  <si>
    <t>May</t>
  </si>
  <si>
    <t>Jul</t>
  </si>
  <si>
    <t>Aug</t>
  </si>
  <si>
    <t>Sep</t>
  </si>
  <si>
    <t>Oct</t>
  </si>
  <si>
    <t>Nov</t>
  </si>
  <si>
    <t>2010</t>
  </si>
  <si>
    <t>Jan</t>
  </si>
  <si>
    <t>Feb</t>
  </si>
  <si>
    <t>Mar</t>
  </si>
  <si>
    <t>Apr</t>
  </si>
  <si>
    <t>Jun</t>
  </si>
  <si>
    <t>Dec</t>
  </si>
  <si>
    <t>2011</t>
  </si>
  <si>
    <t>2012</t>
  </si>
  <si>
    <t>2013</t>
  </si>
  <si>
    <t>2014</t>
  </si>
  <si>
    <t>2015</t>
  </si>
  <si>
    <t>2016</t>
  </si>
  <si>
    <t>2017</t>
  </si>
  <si>
    <t>2015-Jun-22</t>
  </si>
  <si>
    <t>2017-Jan-31</t>
  </si>
  <si>
    <t>2016-Feb-05</t>
  </si>
  <si>
    <t>2014-Jul-08</t>
  </si>
  <si>
    <t>2015-Nov-19</t>
  </si>
  <si>
    <t>2016-Jul-12</t>
  </si>
  <si>
    <t>2014-Jun-04</t>
  </si>
  <si>
    <t>2016-May-26</t>
  </si>
  <si>
    <t>2016-Apr-08</t>
  </si>
  <si>
    <t>2016-Mar-18</t>
  </si>
  <si>
    <t>2014-May-21</t>
  </si>
  <si>
    <t>2016-Jul-21</t>
  </si>
  <si>
    <t>2014-Jun-01</t>
  </si>
  <si>
    <t>2016-May-18</t>
  </si>
  <si>
    <t>2014-Jun-18</t>
  </si>
  <si>
    <t>2015-Sep-09</t>
  </si>
  <si>
    <t>2014-May-01</t>
  </si>
  <si>
    <t>2014-Oct-05</t>
  </si>
  <si>
    <t>2014-Aug-18</t>
  </si>
  <si>
    <t>2015-Jun-20</t>
  </si>
  <si>
    <t>2015-Jul-15</t>
  </si>
  <si>
    <t>2014-Aug-27</t>
  </si>
  <si>
    <t>2014-Dec-16</t>
  </si>
  <si>
    <t>2015-Apr-03</t>
  </si>
  <si>
    <t>2015-Aug-13</t>
  </si>
  <si>
    <t>2015-Nov-10</t>
  </si>
  <si>
    <t>2014-Oct-17</t>
  </si>
  <si>
    <t>2015-Nov-16</t>
  </si>
  <si>
    <t>2014-Jun-22</t>
  </si>
  <si>
    <t>2014-Jul-22</t>
  </si>
  <si>
    <t>2016-Jan-07</t>
  </si>
  <si>
    <t>2016-Apr-01</t>
  </si>
  <si>
    <t>2015-Oct-09</t>
  </si>
  <si>
    <t>2014-Jul-21</t>
  </si>
  <si>
    <t>2015-Apr-04</t>
  </si>
  <si>
    <t>2015-Mar-05</t>
  </si>
  <si>
    <t>2015-Jan-28</t>
  </si>
  <si>
    <t>2013-Apr-11</t>
  </si>
  <si>
    <t>2014-Apr-25</t>
  </si>
  <si>
    <t>2014-May-30</t>
  </si>
  <si>
    <t>2014-Sep-05</t>
  </si>
  <si>
    <t>2014-Nov-28</t>
  </si>
  <si>
    <t>2014-Jun-12</t>
  </si>
  <si>
    <t>2014-Aug-23</t>
  </si>
  <si>
    <t>2016-Mar-28</t>
  </si>
  <si>
    <t>2015-Nov-15</t>
  </si>
  <si>
    <t>2014-Oct-20</t>
  </si>
  <si>
    <t>2015-Jan-29</t>
  </si>
  <si>
    <t>2015-Sep-24</t>
  </si>
  <si>
    <t>2014-Dec-22</t>
  </si>
  <si>
    <t>2015-Jul-11</t>
  </si>
  <si>
    <t>2014-Jun-17</t>
  </si>
  <si>
    <t>2014-Mar-21</t>
  </si>
  <si>
    <t>2015-Nov-25</t>
  </si>
  <si>
    <t>2016-May-06</t>
  </si>
  <si>
    <t>2015-May-25</t>
  </si>
  <si>
    <t>2015-Mar-26</t>
  </si>
  <si>
    <t>2015-Aug-14</t>
  </si>
  <si>
    <t>2014-Mar-03</t>
  </si>
  <si>
    <t>2013-May-15</t>
  </si>
  <si>
    <t>2013-Feb-06</t>
  </si>
  <si>
    <t>2013-Dec-04</t>
  </si>
  <si>
    <t>2013-Jun-08</t>
  </si>
  <si>
    <t>2014-Jul-15</t>
  </si>
  <si>
    <t>2016-Jun-18</t>
  </si>
  <si>
    <t>2012-Jun-15</t>
  </si>
  <si>
    <t>2014-Jan-24</t>
  </si>
  <si>
    <t>2011-Aug-31</t>
  </si>
  <si>
    <t>2011-Jul-06</t>
  </si>
  <si>
    <t>2012-Mar-29</t>
  </si>
  <si>
    <t>2012-Oct-26</t>
  </si>
  <si>
    <t>2011-Feb-13</t>
  </si>
  <si>
    <t>2015-Dec-22</t>
  </si>
  <si>
    <t>2013-Mar-24</t>
  </si>
  <si>
    <t>2011-Oct-28</t>
  </si>
  <si>
    <t>2016-Aug-22</t>
  </si>
  <si>
    <t>2014-Mar-26</t>
  </si>
  <si>
    <t>2013-Nov-05</t>
  </si>
  <si>
    <t>2012-Jul-10</t>
  </si>
  <si>
    <t>2011-Sep-09</t>
  </si>
  <si>
    <t>2015-Feb-07</t>
  </si>
  <si>
    <t>2011-Apr-15</t>
  </si>
  <si>
    <t>2011-Aug-24</t>
  </si>
  <si>
    <t>2015-Oct-14</t>
  </si>
  <si>
    <t>2010-May-24</t>
  </si>
  <si>
    <t>2014-May-27</t>
  </si>
  <si>
    <t>2013-May-08</t>
  </si>
  <si>
    <t>2011-Jun-12</t>
  </si>
  <si>
    <t>2011-Mar-17</t>
  </si>
  <si>
    <t>2016-Dec-17</t>
  </si>
  <si>
    <t>2012-Jun-05</t>
  </si>
  <si>
    <t>2014-Mar-18</t>
  </si>
  <si>
    <t>2012-Jan-27</t>
  </si>
  <si>
    <t>2010-May-26</t>
  </si>
  <si>
    <t>2012-Nov-01</t>
  </si>
  <si>
    <t>2013-Dec-23</t>
  </si>
  <si>
    <t>2012-Oct-15</t>
  </si>
  <si>
    <t>2012-Dec-31</t>
  </si>
  <si>
    <t>2010-Nov-23</t>
  </si>
  <si>
    <t>2014-Feb-12</t>
  </si>
  <si>
    <t>2011-Mar-10</t>
  </si>
  <si>
    <t>2016-Apr-25</t>
  </si>
  <si>
    <t>2012-Mar-19</t>
  </si>
  <si>
    <t>2011-Apr-02</t>
  </si>
  <si>
    <t>2013-Apr-01</t>
  </si>
  <si>
    <t>2011-Jan-27</t>
  </si>
  <si>
    <t>2013-Oct-10</t>
  </si>
  <si>
    <t>2015-May-01</t>
  </si>
  <si>
    <t>2014-Mar-20</t>
  </si>
  <si>
    <t>2011-Jul-29</t>
  </si>
  <si>
    <t>2011-Nov-14</t>
  </si>
  <si>
    <t>2012-Jan-10</t>
  </si>
  <si>
    <t>2011-Feb-21</t>
  </si>
  <si>
    <t>2010-Mar-11</t>
  </si>
  <si>
    <t>2011-Jun-29</t>
  </si>
  <si>
    <t>2011-Jul-15</t>
  </si>
  <si>
    <t>2016-Sep-03</t>
  </si>
  <si>
    <t>2015-Apr-02</t>
  </si>
  <si>
    <t>2016-Aug-11</t>
  </si>
  <si>
    <t>2014-Sep-22</t>
  </si>
  <si>
    <t>2015-Apr-20</t>
  </si>
  <si>
    <t>2016-Dec-05</t>
  </si>
  <si>
    <t>2015-May-11</t>
  </si>
  <si>
    <t>2015-Mar-04</t>
  </si>
  <si>
    <t>2016-Sep-15</t>
  </si>
  <si>
    <t>2014-Aug-31</t>
  </si>
  <si>
    <t>2014-May-19</t>
  </si>
  <si>
    <t>2016-Jun-20</t>
  </si>
  <si>
    <t>2014-Sep-23</t>
  </si>
  <si>
    <t>2016-May-01</t>
  </si>
  <si>
    <t>2015-Aug-05</t>
  </si>
  <si>
    <t>2014-May-29</t>
  </si>
  <si>
    <t>2015-Aug-23</t>
  </si>
  <si>
    <t>2015-Jul-01</t>
  </si>
  <si>
    <t>2015-Jul-02</t>
  </si>
  <si>
    <t>2015-Feb-18</t>
  </si>
  <si>
    <t>2015-Apr-16</t>
  </si>
  <si>
    <t>2014-Oct-26</t>
  </si>
  <si>
    <t>2016-Jul-08</t>
  </si>
  <si>
    <t>2015-Feb-12</t>
  </si>
  <si>
    <t>2016-Nov-19</t>
  </si>
  <si>
    <t>2014-Nov-26</t>
  </si>
  <si>
    <t>2016-Jan-28</t>
  </si>
  <si>
    <t>2014-Nov-25</t>
  </si>
  <si>
    <t>2015-Mar-27</t>
  </si>
  <si>
    <t>2015-Apr-19</t>
  </si>
  <si>
    <t>2014-Aug-24</t>
  </si>
  <si>
    <t>2014-Oct-21</t>
  </si>
  <si>
    <t>2015-Apr-21</t>
  </si>
  <si>
    <t>2015-Jun-13</t>
  </si>
  <si>
    <t>2016-Jan-27</t>
  </si>
  <si>
    <t>2016-May-24</t>
  </si>
  <si>
    <t>2015-Jun-16</t>
  </si>
  <si>
    <t>2014-Jun-02</t>
  </si>
  <si>
    <t>2015-Aug-27</t>
  </si>
  <si>
    <t>2015-Dec-13</t>
  </si>
  <si>
    <t>2015-Jun-05</t>
  </si>
  <si>
    <t>2015-Feb-17</t>
  </si>
  <si>
    <t>2014-Sep-18</t>
  </si>
  <si>
    <t>2015-Jul-31</t>
  </si>
  <si>
    <t>2016-Jun-13</t>
  </si>
  <si>
    <t>2015-Mar-09</t>
  </si>
  <si>
    <t>2014-Aug-04</t>
  </si>
  <si>
    <t>2015-Jul-06</t>
  </si>
  <si>
    <t>2015-Mar-07</t>
  </si>
  <si>
    <t>2015-Oct-27</t>
  </si>
  <si>
    <t>2016-Feb-03</t>
  </si>
  <si>
    <t>2015-May-23</t>
  </si>
  <si>
    <t>2016-Dec-08</t>
  </si>
  <si>
    <t>2014-Oct-27</t>
  </si>
  <si>
    <t>2014-Jul-05</t>
  </si>
  <si>
    <t>2016-Jul-19</t>
  </si>
  <si>
    <t>2017-Feb-01</t>
  </si>
  <si>
    <t>2015-Jun-27</t>
  </si>
  <si>
    <t>2014-Aug-06</t>
  </si>
  <si>
    <t>2016-Jul-05</t>
  </si>
  <si>
    <t>2016-Jun-06</t>
  </si>
  <si>
    <t>2014-Sep-17</t>
  </si>
  <si>
    <t>2014-Sep-29</t>
  </si>
  <si>
    <t>2016-Jan-06</t>
  </si>
  <si>
    <t>2015-Sep-12</t>
  </si>
  <si>
    <t>2017-Jan-06</t>
  </si>
  <si>
    <t>2016-Aug-02</t>
  </si>
  <si>
    <t>2014-Aug-16</t>
  </si>
  <si>
    <t>2015-Jan-19</t>
  </si>
  <si>
    <t>2015-Sep-08</t>
  </si>
  <si>
    <t>2014-Nov-30</t>
  </si>
  <si>
    <t>2015-Sep-01</t>
  </si>
  <si>
    <t>2016-Jul-16</t>
  </si>
  <si>
    <t>2014-Dec-05</t>
  </si>
  <si>
    <t>2014-Nov-16</t>
  </si>
  <si>
    <t>2015-Jun-10</t>
  </si>
  <si>
    <t>2015-Sep-02</t>
  </si>
  <si>
    <t>2015-Aug-20</t>
  </si>
  <si>
    <t>2016-Feb-16</t>
  </si>
  <si>
    <t>2015-Jul-17</t>
  </si>
  <si>
    <t>2015-Jan-05</t>
  </si>
  <si>
    <t>2015-Mar-03</t>
  </si>
  <si>
    <t>2014-Nov-27</t>
  </si>
  <si>
    <t>2015-Mar-16</t>
  </si>
  <si>
    <t>2016-Feb-29</t>
  </si>
  <si>
    <t>2015-Jul-10</t>
  </si>
  <si>
    <t>2015-Jan-27</t>
  </si>
  <si>
    <t>2016-Apr-22</t>
  </si>
  <si>
    <t>2016-Mar-09</t>
  </si>
  <si>
    <t>2015-Apr-12</t>
  </si>
  <si>
    <t>2015-Jun-09</t>
  </si>
  <si>
    <t>2016-Jan-14</t>
  </si>
  <si>
    <t>2015-May-05</t>
  </si>
  <si>
    <t>2015-Dec-03</t>
  </si>
  <si>
    <t>2016-Aug-30</t>
  </si>
  <si>
    <t>2015-May-12</t>
  </si>
  <si>
    <t>2015-Nov-13</t>
  </si>
  <si>
    <t>2016-Jan-08</t>
  </si>
  <si>
    <t>2016-Dec-09</t>
  </si>
  <si>
    <t>2015-Oct-20</t>
  </si>
  <si>
    <t>2013-Mar-21</t>
  </si>
  <si>
    <t>2014-Nov-06</t>
  </si>
  <si>
    <t>2011-Nov-15</t>
  </si>
  <si>
    <t>2014-Jan-23</t>
  </si>
  <si>
    <t>2010-Feb-04</t>
  </si>
  <si>
    <t>2012-Jul-17</t>
  </si>
  <si>
    <t>2010-Oct-29</t>
  </si>
  <si>
    <t>2010-Sep-09</t>
  </si>
  <si>
    <t>2011-Nov-23</t>
  </si>
  <si>
    <t>2010-Jun-03</t>
  </si>
  <si>
    <t>2013-May-07</t>
  </si>
  <si>
    <t>2012-Apr-14</t>
  </si>
  <si>
    <t>2010-Mar-29</t>
  </si>
  <si>
    <t>2012-Jan-16</t>
  </si>
  <si>
    <t>2015-Sep-16</t>
  </si>
  <si>
    <t>2011-Feb-14</t>
  </si>
  <si>
    <t>2013-Feb-14</t>
  </si>
  <si>
    <t>2016-Apr-19</t>
  </si>
  <si>
    <t>2011-May-19</t>
  </si>
  <si>
    <t>2010-Jun-01</t>
  </si>
  <si>
    <t>2012-Apr-18</t>
  </si>
  <si>
    <t>2011-Jan-12</t>
  </si>
  <si>
    <t>2012-Aug-28</t>
  </si>
  <si>
    <t>2012-Apr-11</t>
  </si>
  <si>
    <t>2010-Mar-30</t>
  </si>
  <si>
    <t>2010-Jan-27</t>
  </si>
  <si>
    <t>2014-May-26</t>
  </si>
  <si>
    <t>2011-Sep-23</t>
  </si>
  <si>
    <t>2017-Jan-23</t>
  </si>
  <si>
    <t>2011-Apr-04</t>
  </si>
  <si>
    <t>2010-Feb-26</t>
  </si>
  <si>
    <t>2011-Jun-03</t>
  </si>
  <si>
    <t>2012-Mar-01</t>
  </si>
  <si>
    <t>2012-Oct-11</t>
  </si>
  <si>
    <t>2012-Feb-28</t>
  </si>
  <si>
    <t>2015-Apr-23</t>
  </si>
  <si>
    <t>2012-Sep-12</t>
  </si>
  <si>
    <t>2017-Jan-24</t>
  </si>
  <si>
    <t>2014-Apr-15</t>
  </si>
  <si>
    <t>2009-May-17</t>
  </si>
  <si>
    <t>2010-Jan-16</t>
  </si>
  <si>
    <t>2011-May-12</t>
  </si>
  <si>
    <t>2011-Dec-27</t>
  </si>
  <si>
    <t>2013-Aug-20</t>
  </si>
  <si>
    <t>2013-Feb-08</t>
  </si>
  <si>
    <t>2012-Oct-02</t>
  </si>
  <si>
    <t>2012-May-22</t>
  </si>
  <si>
    <t>2013-Oct-03</t>
  </si>
  <si>
    <t>2010-Dec-14</t>
  </si>
  <si>
    <t>2013-Apr-12</t>
  </si>
  <si>
    <t>2011-Sep-26</t>
  </si>
  <si>
    <t>2010-Jun-14</t>
  </si>
  <si>
    <t>2013-Sep-02</t>
  </si>
  <si>
    <t>2012-Aug-13</t>
  </si>
  <si>
    <t>2014-Mar-11</t>
  </si>
  <si>
    <t>2010-Oct-18</t>
  </si>
  <si>
    <t>2011-Mar-24</t>
  </si>
  <si>
    <t>2013-Feb-07</t>
  </si>
  <si>
    <t>2012-Jan-25</t>
  </si>
  <si>
    <t>2012-May-03</t>
  </si>
  <si>
    <t>2012-Jul-24</t>
  </si>
  <si>
    <t>2012-Feb-09</t>
  </si>
  <si>
    <t>2013-Feb-28</t>
  </si>
  <si>
    <t>2013-Jan-08</t>
  </si>
  <si>
    <t>2011-Jan-24</t>
  </si>
  <si>
    <t>2011-Oct-05</t>
  </si>
  <si>
    <t>2011-Nov-21</t>
  </si>
  <si>
    <t>2013-Mar-15</t>
  </si>
  <si>
    <t>2010-Jun-28</t>
  </si>
  <si>
    <t>2013-Jan-30</t>
  </si>
  <si>
    <t>2012-Jul-23</t>
  </si>
  <si>
    <t>2014-Nov-07</t>
  </si>
  <si>
    <t>2013-Nov-11</t>
  </si>
  <si>
    <t>2013-Feb-25</t>
  </si>
  <si>
    <t>2009-Nov-06</t>
  </si>
  <si>
    <t>2015-Nov-23</t>
  </si>
  <si>
    <t>2016-Oct-04</t>
  </si>
  <si>
    <t>2016-Apr-13</t>
  </si>
  <si>
    <t>2016-Nov-23</t>
  </si>
  <si>
    <t>2015-Jun-29</t>
  </si>
  <si>
    <t>2016-Nov-15</t>
  </si>
  <si>
    <t>2017-Feb-09</t>
  </si>
  <si>
    <t>2015-Feb-23</t>
  </si>
  <si>
    <t>2015-Oct-01</t>
  </si>
  <si>
    <t>2013-Apr-15</t>
  </si>
  <si>
    <t>2016-May-17</t>
  </si>
  <si>
    <t>2016-Mar-08</t>
  </si>
  <si>
    <t>2015-Apr-07</t>
  </si>
  <si>
    <t>2015-Mar-30</t>
  </si>
  <si>
    <t>2017-Feb-06</t>
  </si>
  <si>
    <t>2014-Sep-12</t>
  </si>
  <si>
    <t>2016-Mar-30</t>
  </si>
  <si>
    <t>2014-Oct-14</t>
  </si>
  <si>
    <t>2015-Apr-17</t>
  </si>
  <si>
    <t>2015-Sep-14</t>
  </si>
  <si>
    <t>2015-Oct-15</t>
  </si>
  <si>
    <t>2015-Jul-22</t>
  </si>
  <si>
    <t>2017-Jan-25</t>
  </si>
  <si>
    <t>2016-Aug-04</t>
  </si>
  <si>
    <t>2016-Feb-27</t>
  </si>
  <si>
    <t>2014-Sep-08</t>
  </si>
  <si>
    <t>2014-Oct-31</t>
  </si>
  <si>
    <t>2016-Feb-15</t>
  </si>
  <si>
    <t>2015-Mar-15</t>
  </si>
  <si>
    <t>2014-Oct-23</t>
  </si>
  <si>
    <t>2015-Jun-08</t>
  </si>
  <si>
    <t>2014-Oct-24</t>
  </si>
  <si>
    <t>2014-Jul-17</t>
  </si>
  <si>
    <t>2010-Mar-18</t>
  </si>
  <si>
    <t>2014-Jan-29</t>
  </si>
  <si>
    <t>2012-Apr-20</t>
  </si>
  <si>
    <t>2013-Mar-22</t>
  </si>
  <si>
    <t>2015-Feb-08</t>
  </si>
  <si>
    <t>2011-Dec-16</t>
  </si>
  <si>
    <t>2016-Dec-07</t>
  </si>
  <si>
    <t>2012-Dec-18</t>
  </si>
  <si>
    <t>2016-Feb-25</t>
  </si>
  <si>
    <t>2012-Jun-18</t>
  </si>
  <si>
    <t>2011-Aug-02</t>
  </si>
  <si>
    <t>2014-Jan-18</t>
  </si>
  <si>
    <t>2016-Jul-25</t>
  </si>
  <si>
    <t>2016-Jan-01</t>
  </si>
  <si>
    <t>2015-Dec-29</t>
  </si>
  <si>
    <t>2012-Jun-25</t>
  </si>
  <si>
    <t>2012-Aug-23</t>
  </si>
  <si>
    <t>2014-Apr-26</t>
  </si>
  <si>
    <t>2014-Dec-07</t>
  </si>
  <si>
    <t>2014-Oct-22</t>
  </si>
  <si>
    <t>2015-Jul-26</t>
  </si>
  <si>
    <t>2016-Jun-28</t>
  </si>
  <si>
    <t>2014-Feb-04</t>
  </si>
  <si>
    <t>2015-Apr-18</t>
  </si>
  <si>
    <t>2011-Nov-18</t>
  </si>
  <si>
    <t>2011-Aug-08</t>
  </si>
  <si>
    <t>2013-Sep-09</t>
  </si>
  <si>
    <t>2016-Feb-17</t>
  </si>
  <si>
    <t>2012-Mar-22</t>
  </si>
  <si>
    <t>2012-Jun-22</t>
  </si>
  <si>
    <t>2010-Jul-20</t>
  </si>
  <si>
    <t>2016-Nov-13</t>
  </si>
  <si>
    <t>2014-Apr-16</t>
  </si>
  <si>
    <t>2011-Jul-08</t>
  </si>
  <si>
    <t>2011-Jun-24</t>
  </si>
  <si>
    <t>2014-Jan-07</t>
  </si>
  <si>
    <t>2011-Apr-05</t>
  </si>
  <si>
    <t>2011-Sep-20</t>
  </si>
  <si>
    <t>2013-Sep-26</t>
  </si>
  <si>
    <t>2016-Jun-22</t>
  </si>
  <si>
    <t>2013-Nov-20</t>
  </si>
  <si>
    <t>2012-Jul-09</t>
  </si>
  <si>
    <t>2012-Jun-19</t>
  </si>
  <si>
    <t>2013-Sep-12</t>
  </si>
  <si>
    <t>2014-Jan-09</t>
  </si>
  <si>
    <t>2013-Mar-27</t>
  </si>
  <si>
    <t>2015-Jun-23</t>
  </si>
  <si>
    <t>2013-Apr-30</t>
  </si>
  <si>
    <t>2014-Aug-12</t>
  </si>
  <si>
    <t>2013-May-06</t>
  </si>
  <si>
    <t>2012-Jan-26</t>
  </si>
  <si>
    <t>2015-Sep-28</t>
  </si>
  <si>
    <t>2016-Jan-31</t>
  </si>
  <si>
    <t>2015-Oct-08</t>
  </si>
  <si>
    <t>2009-Sep-14</t>
  </si>
  <si>
    <t>2013-Aug-27</t>
  </si>
  <si>
    <t>2016-Jun-05</t>
  </si>
  <si>
    <t>2015-Aug-22</t>
  </si>
  <si>
    <t>2015-Aug-12</t>
  </si>
  <si>
    <t>2013-Oct-29</t>
  </si>
  <si>
    <t>2013-Aug-14</t>
  </si>
  <si>
    <t>2013-Jul-01</t>
  </si>
  <si>
    <t>2016-Aug-09</t>
  </si>
  <si>
    <t>2015-Oct-19</t>
  </si>
  <si>
    <t>2014-Oct-07</t>
  </si>
  <si>
    <t>2016-Feb-23</t>
  </si>
  <si>
    <t>2015-Jan-20</t>
  </si>
  <si>
    <t>2014-Jan-11</t>
  </si>
  <si>
    <t>2011-Dec-17</t>
  </si>
  <si>
    <t>2015-May-06</t>
  </si>
  <si>
    <t>2015-Feb-02</t>
  </si>
  <si>
    <t>2013-Feb-26</t>
  </si>
  <si>
    <t>2014-Apr-24</t>
  </si>
  <si>
    <t>2013-Sep-17</t>
  </si>
  <si>
    <t>2014-Jan-15</t>
  </si>
  <si>
    <t>2013-Dec-26</t>
  </si>
  <si>
    <t>2015-Apr-13</t>
  </si>
  <si>
    <t>2015-Feb-03</t>
  </si>
  <si>
    <t>2012-Mar-03</t>
  </si>
  <si>
    <t>2013-Sep-30</t>
  </si>
  <si>
    <t>2013-Apr-14</t>
  </si>
  <si>
    <t>2011-Sep-14</t>
  </si>
  <si>
    <t>2014-Apr-30</t>
  </si>
  <si>
    <t>2013-May-13</t>
  </si>
  <si>
    <t>2011-Jun-11</t>
  </si>
  <si>
    <t>2011-Jul-26</t>
  </si>
  <si>
    <t>2016-Apr-28</t>
  </si>
  <si>
    <t>2014-Jun-11</t>
  </si>
  <si>
    <t>2012-Aug-08</t>
  </si>
  <si>
    <t>2012-Aug-14</t>
  </si>
  <si>
    <t>2012-May-12</t>
  </si>
  <si>
    <t>2014-Jul-07</t>
  </si>
  <si>
    <t>2013-Nov-27</t>
  </si>
  <si>
    <t>2014-Mar-05</t>
  </si>
  <si>
    <t>2014-Jul-24</t>
  </si>
  <si>
    <t>2017-Jan-18</t>
  </si>
  <si>
    <t>2015-Apr-06</t>
  </si>
  <si>
    <t>2014-Apr-28</t>
  </si>
  <si>
    <t>2015-Mar-02</t>
  </si>
  <si>
    <t>2013-Jul-10</t>
  </si>
  <si>
    <t>2012-Sep-10</t>
  </si>
  <si>
    <t>2012-Nov-30</t>
  </si>
  <si>
    <t>2015-Sep-25</t>
  </si>
  <si>
    <t>2013-Apr-17</t>
  </si>
  <si>
    <t>2014-May-02</t>
  </si>
  <si>
    <t>2016-Oct-26</t>
  </si>
  <si>
    <t>2016-Dec-10</t>
  </si>
  <si>
    <t>2011-Dec-05</t>
  </si>
  <si>
    <t>2015-Dec-28</t>
  </si>
  <si>
    <t>2016-Aug-14</t>
  </si>
  <si>
    <t>2014-Jun-09</t>
  </si>
  <si>
    <t>2013-Dec-12</t>
  </si>
  <si>
    <t>2014-Nov-02</t>
  </si>
  <si>
    <t>2011-Nov-11</t>
  </si>
  <si>
    <t>2009-Aug-18</t>
  </si>
  <si>
    <t>2010-Mar-10</t>
  </si>
  <si>
    <t>2011-Jun-09</t>
  </si>
  <si>
    <t>2012-Feb-17</t>
  </si>
  <si>
    <t>2014-Dec-18</t>
  </si>
  <si>
    <t>2012-Feb-10</t>
  </si>
  <si>
    <t>2013-Jul-11</t>
  </si>
  <si>
    <t>2012-Sep-04</t>
  </si>
  <si>
    <t>2012-Mar-27</t>
  </si>
  <si>
    <t>2015-May-29</t>
  </si>
  <si>
    <t>2013-Mar-07</t>
  </si>
  <si>
    <t>2016-Oct-06</t>
  </si>
  <si>
    <t>2016-Jul-01</t>
  </si>
  <si>
    <t>2014-Jul-10</t>
  </si>
  <si>
    <t>2015-Mar-28</t>
  </si>
  <si>
    <t>2017-Jan-03</t>
  </si>
  <si>
    <t>2015-Aug-07</t>
  </si>
  <si>
    <t>2012-Nov-05</t>
  </si>
  <si>
    <t>2016-Oct-03</t>
  </si>
  <si>
    <t>2016-Mar-01</t>
  </si>
  <si>
    <t>2016-May-02</t>
  </si>
  <si>
    <t>2014-Jul-30</t>
  </si>
  <si>
    <t>2015-Jul-07</t>
  </si>
  <si>
    <t>2015-May-31</t>
  </si>
  <si>
    <t>2016-Dec-21</t>
  </si>
  <si>
    <t>2015-Jun-02</t>
  </si>
  <si>
    <t>2016-Nov-02</t>
  </si>
  <si>
    <t>2015-Sep-23</t>
  </si>
  <si>
    <t>2015-Jun-24</t>
  </si>
  <si>
    <t>2015-Oct-05</t>
  </si>
  <si>
    <t>2016-Jun-14</t>
  </si>
  <si>
    <t>2015-Sep-29</t>
  </si>
  <si>
    <t>2016-Mar-04</t>
  </si>
  <si>
    <t>2014-Oct-02</t>
  </si>
  <si>
    <t>2016-Jun-04</t>
  </si>
  <si>
    <t>2015-Oct-06</t>
  </si>
  <si>
    <t>2016-Jan-11</t>
  </si>
  <si>
    <t>2015-Jun-18</t>
  </si>
  <si>
    <t>2014-Oct-15</t>
  </si>
  <si>
    <t>2014-Sep-19</t>
  </si>
  <si>
    <t>2016-May-13</t>
  </si>
  <si>
    <t>2015-Dec-07</t>
  </si>
  <si>
    <t>2015-Feb-22</t>
  </si>
  <si>
    <t>2014-Nov-17</t>
  </si>
  <si>
    <t>2015-Sep-21</t>
  </si>
  <si>
    <t>2016-Nov-18</t>
  </si>
  <si>
    <t>2015-Jan-18</t>
  </si>
  <si>
    <t>2016-Feb-11</t>
  </si>
  <si>
    <t>2014-Dec-02</t>
  </si>
  <si>
    <t>2015-Dec-10</t>
  </si>
  <si>
    <t>2015-Dec-02</t>
  </si>
  <si>
    <t>2016-Jan-19</t>
  </si>
  <si>
    <t>2014-Nov-20</t>
  </si>
  <si>
    <t>2016-Sep-19</t>
  </si>
  <si>
    <t>2015-May-14</t>
  </si>
  <si>
    <t>2016-Mar-21</t>
  </si>
  <si>
    <t>2016-Aug-23</t>
  </si>
  <si>
    <t>2015-Jul-03</t>
  </si>
  <si>
    <t>2015-Feb-20</t>
  </si>
  <si>
    <t>2015-Feb-14</t>
  </si>
  <si>
    <t>2015-Jan-16</t>
  </si>
  <si>
    <t>2015-Mar-17</t>
  </si>
  <si>
    <t>2016-Sep-18</t>
  </si>
  <si>
    <t>2014-Nov-03</t>
  </si>
  <si>
    <t>2016-Mar-17</t>
  </si>
  <si>
    <t>2015-Mar-20</t>
  </si>
  <si>
    <t>2016-Jun-24</t>
  </si>
  <si>
    <t>2014-Nov-05</t>
  </si>
  <si>
    <t>2015-Mar-10</t>
  </si>
  <si>
    <t>2015-May-19</t>
  </si>
  <si>
    <t>2014-Jul-29</t>
  </si>
  <si>
    <t>2015-Jul-09</t>
  </si>
  <si>
    <t>2015-Apr-08</t>
  </si>
  <si>
    <t>2015-Oct-23</t>
  </si>
  <si>
    <t>2015-May-16</t>
  </si>
  <si>
    <t>2015-Oct-30</t>
  </si>
  <si>
    <t>2015-Mar-23</t>
  </si>
  <si>
    <t>2015-Nov-20</t>
  </si>
  <si>
    <t>2016-Aug-03</t>
  </si>
  <si>
    <t>2015-Aug-31</t>
  </si>
  <si>
    <t>2016-May-25</t>
  </si>
  <si>
    <t>2015-Aug-26</t>
  </si>
  <si>
    <t>2017-Jan-26</t>
  </si>
  <si>
    <t>2015-Mar-24</t>
  </si>
  <si>
    <t>2015-Nov-09</t>
  </si>
  <si>
    <t>2014-Sep-26</t>
  </si>
  <si>
    <t>2014-Jul-11</t>
  </si>
  <si>
    <t>2016-Jun-07</t>
  </si>
  <si>
    <t>2016-Jun-11</t>
  </si>
  <si>
    <t>2015-Apr-28</t>
  </si>
  <si>
    <t>2015-Apr-14</t>
  </si>
  <si>
    <t>2017-Feb-24</t>
  </si>
  <si>
    <t>2015-Jul-13</t>
  </si>
  <si>
    <t>2016-Jan-15</t>
  </si>
  <si>
    <t>2014-Jun-13</t>
  </si>
  <si>
    <t>2016-Apr-14</t>
  </si>
  <si>
    <t>2016-Apr-29</t>
  </si>
  <si>
    <t>2015-Oct-26</t>
  </si>
  <si>
    <t>2015-Mar-13</t>
  </si>
  <si>
    <t>2015-May-07</t>
  </si>
  <si>
    <t>2017-Jan-27</t>
  </si>
  <si>
    <t>2014-Aug-14</t>
  </si>
  <si>
    <t>2016-Nov-09</t>
  </si>
  <si>
    <t>2015-Jul-14</t>
  </si>
  <si>
    <t>2014-Sep-16</t>
  </si>
  <si>
    <t>2016-Jul-13</t>
  </si>
  <si>
    <t>2014-Jul-12</t>
  </si>
  <si>
    <t>2014-Sep-09</t>
  </si>
  <si>
    <t>2014-Aug-26</t>
  </si>
  <si>
    <t>2014-Nov-13</t>
  </si>
  <si>
    <t>2016-Nov-01</t>
  </si>
  <si>
    <t>2015-Feb-10</t>
  </si>
  <si>
    <t>2015-Jul-24</t>
  </si>
  <si>
    <t>2014-Oct-10</t>
  </si>
  <si>
    <t>2016-Sep-23</t>
  </si>
  <si>
    <t>2014-Dec-17</t>
  </si>
  <si>
    <t>2015-Mar-14</t>
  </si>
  <si>
    <t>2016-Nov-14</t>
  </si>
  <si>
    <t>2014-Jul-18</t>
  </si>
  <si>
    <t>2016-May-16</t>
  </si>
  <si>
    <t>2014-Dec-11</t>
  </si>
  <si>
    <t>2014-Dec-01</t>
  </si>
  <si>
    <t>2015-Jan-08</t>
  </si>
  <si>
    <t>2016-May-14</t>
  </si>
  <si>
    <t>2016-Apr-21</t>
  </si>
  <si>
    <t>2014-Aug-13</t>
  </si>
  <si>
    <t>2016-Sep-26</t>
  </si>
  <si>
    <t>2017-Feb-12</t>
  </si>
  <si>
    <t>2016-Sep-21</t>
  </si>
  <si>
    <t>2014-Jun-19</t>
  </si>
  <si>
    <t>2015-Jul-04</t>
  </si>
  <si>
    <t>2015-Sep-15</t>
  </si>
  <si>
    <t>2016-Jul-28</t>
  </si>
  <si>
    <t>2015-Jun-03</t>
  </si>
  <si>
    <t>2016-Nov-22</t>
  </si>
  <si>
    <t>2015-Mar-31</t>
  </si>
  <si>
    <t>2017-Jan-02</t>
  </si>
  <si>
    <t>2014-Oct-01</t>
  </si>
  <si>
    <t>2014-Jun-25</t>
  </si>
  <si>
    <t>2014-Aug-15</t>
  </si>
  <si>
    <t>2013-Oct-16</t>
  </si>
  <si>
    <t>2016-Dec-11</t>
  </si>
  <si>
    <t>2014-Jun-23</t>
  </si>
  <si>
    <t>2016-Oct-25</t>
  </si>
  <si>
    <t>2016-Dec-22</t>
  </si>
  <si>
    <t>2016-Nov-04</t>
  </si>
  <si>
    <t>2016-Dec-30</t>
  </si>
  <si>
    <t>2015-Sep-26</t>
  </si>
  <si>
    <t>2014-Oct-28</t>
  </si>
  <si>
    <t>2017-Jan-17</t>
  </si>
  <si>
    <t>2016-Feb-09</t>
  </si>
  <si>
    <t>2012-Jan-01</t>
  </si>
  <si>
    <t>2012-Mar-09</t>
  </si>
  <si>
    <t>2011-May-31</t>
  </si>
  <si>
    <t>2013-Mar-13</t>
  </si>
  <si>
    <t>2012-Dec-04</t>
  </si>
  <si>
    <t>2011-Jul-07</t>
  </si>
  <si>
    <t>2012-Jul-21</t>
  </si>
  <si>
    <t>2011-Nov-07</t>
  </si>
  <si>
    <t>2011-Dec-02</t>
  </si>
  <si>
    <t>2013-Jul-31</t>
  </si>
  <si>
    <t>2013-Nov-01</t>
  </si>
  <si>
    <t>2014-Jan-28</t>
  </si>
  <si>
    <t>2014-Jul-09</t>
  </si>
  <si>
    <t>2015-Jun-07</t>
  </si>
  <si>
    <t>2014-Feb-19</t>
  </si>
  <si>
    <t>2012-Nov-13</t>
  </si>
  <si>
    <t>2013-Apr-03</t>
  </si>
  <si>
    <t>2012-Sep-05</t>
  </si>
  <si>
    <t>2014-Dec-15</t>
  </si>
  <si>
    <t>2016-Dec-29</t>
  </si>
  <si>
    <t>2013-Jan-25</t>
  </si>
  <si>
    <t>2011-Jun-19</t>
  </si>
  <si>
    <t>2015-Jan-15</t>
  </si>
  <si>
    <t>2012-Dec-06</t>
  </si>
  <si>
    <t>2013-Apr-19</t>
  </si>
  <si>
    <t>2011-Feb-16</t>
  </si>
  <si>
    <t>2012-Nov-22</t>
  </si>
  <si>
    <t>2010-Sep-08</t>
  </si>
  <si>
    <t>2016-Oct-27</t>
  </si>
  <si>
    <t>2014-Jan-03</t>
  </si>
  <si>
    <t>2016-Nov-16</t>
  </si>
  <si>
    <t>2013-Jul-16</t>
  </si>
  <si>
    <t>2015-Aug-11</t>
  </si>
  <si>
    <t>2015-Jan-17</t>
  </si>
  <si>
    <t>2013-Nov-16</t>
  </si>
  <si>
    <t>2013-Nov-26</t>
  </si>
  <si>
    <t>2013-Jan-15</t>
  </si>
  <si>
    <t>2015-Dec-11</t>
  </si>
  <si>
    <t>2009-Sep-12</t>
  </si>
  <si>
    <t>2011-Nov-16</t>
  </si>
  <si>
    <t>2015-Sep-03</t>
  </si>
  <si>
    <t>2014-Mar-31</t>
  </si>
  <si>
    <t>2010-Sep-15</t>
  </si>
  <si>
    <t>2011-Apr-03</t>
  </si>
  <si>
    <t>2013-May-09</t>
  </si>
  <si>
    <t>2012-Jul-26</t>
  </si>
  <si>
    <t>2014-Feb-05</t>
  </si>
  <si>
    <t>2013-Jan-29</t>
  </si>
  <si>
    <t>2012-Mar-15</t>
  </si>
  <si>
    <t>2013-Oct-02</t>
  </si>
  <si>
    <t>2012-May-30</t>
  </si>
  <si>
    <t>2013-Jan-03</t>
  </si>
  <si>
    <t>2013-Jan-02</t>
  </si>
  <si>
    <t>2013-Oct-08</t>
  </si>
  <si>
    <t>2013-Jun-17</t>
  </si>
  <si>
    <t>2011-Jul-12</t>
  </si>
  <si>
    <t>2012-Feb-24</t>
  </si>
  <si>
    <t>2013-Aug-16</t>
  </si>
  <si>
    <t>2012-Mar-28</t>
  </si>
  <si>
    <t>2011-Jun-01</t>
  </si>
  <si>
    <t>2012-Aug-02</t>
  </si>
  <si>
    <t>2011-May-02</t>
  </si>
  <si>
    <t>2011-May-27</t>
  </si>
  <si>
    <t>2014-Nov-19</t>
  </si>
  <si>
    <t>2013-Dec-20</t>
  </si>
  <si>
    <t>2013-Jun-18</t>
  </si>
  <si>
    <t>2012-Jun-20</t>
  </si>
  <si>
    <t>2011-May-16</t>
  </si>
  <si>
    <t>2013-Mar-08</t>
  </si>
  <si>
    <t>2012-Jan-17</t>
  </si>
  <si>
    <t>2012-Jul-30</t>
  </si>
  <si>
    <t>2013-Dec-11</t>
  </si>
  <si>
    <t>2014-May-09</t>
  </si>
  <si>
    <t>2010-Mar-13</t>
  </si>
  <si>
    <t>2012-Oct-04</t>
  </si>
  <si>
    <t>2012-Mar-05</t>
  </si>
  <si>
    <t>2012-Jan-19</t>
  </si>
  <si>
    <t>2012-Jun-13</t>
  </si>
  <si>
    <t>2013-Feb-20</t>
  </si>
  <si>
    <t>2011-Nov-22</t>
  </si>
  <si>
    <t>2013-May-28</t>
  </si>
  <si>
    <t>2012-Apr-06</t>
  </si>
  <si>
    <t>2013-Sep-07</t>
  </si>
  <si>
    <t>2014-Apr-01</t>
  </si>
  <si>
    <t>2011-Dec-18</t>
  </si>
  <si>
    <t>2016-Aug-25</t>
  </si>
  <si>
    <t>2014-Oct-11</t>
  </si>
  <si>
    <t>2016-Nov-21</t>
  </si>
  <si>
    <t>2016-Jul-27</t>
  </si>
  <si>
    <t>2014-Feb-24</t>
  </si>
  <si>
    <t>2015-Feb-16</t>
  </si>
  <si>
    <t>2016-Mar-23</t>
  </si>
  <si>
    <t>2016-Jun-01</t>
  </si>
  <si>
    <t>2016-Oct-13</t>
  </si>
  <si>
    <t>2016-Nov-28</t>
  </si>
  <si>
    <t>2016-Aug-27</t>
  </si>
  <si>
    <t>2015-May-04</t>
  </si>
  <si>
    <t>2013-Oct-23</t>
  </si>
  <si>
    <t>2016-Aug-17</t>
  </si>
  <si>
    <t>2013-Oct-12</t>
  </si>
  <si>
    <t>2012-Jan-13</t>
  </si>
  <si>
    <t>2013-Sep-24</t>
  </si>
  <si>
    <t>2012-Nov-17</t>
  </si>
  <si>
    <t>2015-Jan-21</t>
  </si>
  <si>
    <t>2009-Oct-02</t>
  </si>
  <si>
    <t>2013-Dec-08</t>
  </si>
  <si>
    <t>2013-Mar-09</t>
  </si>
  <si>
    <t>2013-Aug-02</t>
  </si>
  <si>
    <t>2013-Oct-30</t>
  </si>
  <si>
    <t>2013-Apr-04</t>
  </si>
  <si>
    <t>2013-Nov-19</t>
  </si>
  <si>
    <t>2012-May-08</t>
  </si>
  <si>
    <t>2012-Sep-27</t>
  </si>
  <si>
    <t>2011-Nov-30</t>
  </si>
  <si>
    <t>2011-Aug-04</t>
  </si>
  <si>
    <t>2016-Jan-02</t>
  </si>
  <si>
    <t>2012-Mar-13</t>
  </si>
  <si>
    <t>2016-Aug-21</t>
  </si>
  <si>
    <t>2012-Apr-27</t>
  </si>
  <si>
    <t>2011-Jul-27</t>
  </si>
  <si>
    <t>2013-Oct-22</t>
  </si>
  <si>
    <t>2010-May-06</t>
  </si>
  <si>
    <t>2010-Sep-10</t>
  </si>
  <si>
    <t>2015-Aug-02</t>
  </si>
  <si>
    <t>2012-Oct-29</t>
  </si>
  <si>
    <t>2011-Dec-01</t>
  </si>
  <si>
    <t>2011-Apr-13</t>
  </si>
  <si>
    <t>2010-Apr-23</t>
  </si>
  <si>
    <t>2015-Dec-04</t>
  </si>
  <si>
    <t>2010-Nov-25</t>
  </si>
  <si>
    <t>2014-Feb-11</t>
  </si>
  <si>
    <t>2011-Aug-12</t>
  </si>
  <si>
    <t>2010-Jun-11</t>
  </si>
  <si>
    <t>2012-Jun-21</t>
  </si>
  <si>
    <t>2012-Oct-12</t>
  </si>
  <si>
    <t>2012-Apr-05</t>
  </si>
  <si>
    <t>2012-Jan-29</t>
  </si>
  <si>
    <t>2010-Sep-13</t>
  </si>
  <si>
    <t>2014-Nov-01</t>
  </si>
  <si>
    <t>2012-Nov-14</t>
  </si>
  <si>
    <t>2013-Oct-15</t>
  </si>
  <si>
    <t>2011-Oct-31</t>
  </si>
  <si>
    <t>2013-Jan-14</t>
  </si>
  <si>
    <t>2013-Oct-28</t>
  </si>
  <si>
    <t>2010-Jun-09</t>
  </si>
  <si>
    <t>2012-Sep-28</t>
  </si>
  <si>
    <t>2012-Mar-10</t>
  </si>
  <si>
    <t>2010-May-14</t>
  </si>
  <si>
    <t>2014-Feb-10</t>
  </si>
  <si>
    <t>2013-Feb-05</t>
  </si>
  <si>
    <t>2014-Mar-13</t>
  </si>
  <si>
    <t>2014-Apr-04</t>
  </si>
  <si>
    <t>2015-Dec-30</t>
  </si>
  <si>
    <t>2011-Dec-06</t>
  </si>
  <si>
    <t>2013-Oct-04</t>
  </si>
  <si>
    <t>2012-Aug-03</t>
  </si>
  <si>
    <t>2013-May-22</t>
  </si>
  <si>
    <t>2017-Jan-11</t>
  </si>
  <si>
    <t>2016-Jan-13</t>
  </si>
  <si>
    <t>2016-Oct-30</t>
  </si>
  <si>
    <t>2016-Mar-15</t>
  </si>
  <si>
    <t>2016-Dec-28</t>
  </si>
  <si>
    <t>2016-Aug-10</t>
  </si>
  <si>
    <t>2015-Dec-23</t>
  </si>
  <si>
    <t>2015-Dec-18</t>
  </si>
  <si>
    <t>2016-Apr-20</t>
  </si>
  <si>
    <t>2016-Oct-19</t>
  </si>
  <si>
    <t>2014-Dec-26</t>
  </si>
  <si>
    <t>2015-Feb-25</t>
  </si>
  <si>
    <t>2016-Oct-17</t>
  </si>
  <si>
    <t>2015-Mar-19</t>
  </si>
  <si>
    <t>2014-Dec-20</t>
  </si>
  <si>
    <t>2017-Jan-05</t>
  </si>
  <si>
    <t>2016-Jan-04</t>
  </si>
  <si>
    <t>2016-Sep-12</t>
  </si>
  <si>
    <t>2015-Jul-23</t>
  </si>
  <si>
    <t>2016-Sep-24</t>
  </si>
  <si>
    <t>2016-Sep-06</t>
  </si>
  <si>
    <t>2016-Feb-22</t>
  </si>
  <si>
    <t>2014-Jul-16</t>
  </si>
  <si>
    <t>2017-Jan-07</t>
  </si>
  <si>
    <t>2014-Aug-05</t>
  </si>
  <si>
    <t>2015-Sep-10</t>
  </si>
  <si>
    <t>2016-Feb-24</t>
  </si>
  <si>
    <t>2015-Jun-30</t>
  </si>
  <si>
    <t>2016-Jan-22</t>
  </si>
  <si>
    <t>2016-Jan-26</t>
  </si>
  <si>
    <t>2014-Oct-16</t>
  </si>
  <si>
    <t>2016-Sep-02</t>
  </si>
  <si>
    <t>2016-Jul-23</t>
  </si>
  <si>
    <t>2015-Feb-26</t>
  </si>
  <si>
    <t>2015-Dec-01</t>
  </si>
  <si>
    <t>2014-May-14</t>
  </si>
  <si>
    <t>2016-Sep-01</t>
  </si>
  <si>
    <t>2016-Aug-29</t>
  </si>
  <si>
    <t>2016-Jun-17</t>
  </si>
  <si>
    <t>2016-Oct-09</t>
  </si>
  <si>
    <t>2014-Oct-09</t>
  </si>
  <si>
    <t>2014-Nov-04</t>
  </si>
  <si>
    <t>2014-Jun-27</t>
  </si>
  <si>
    <t>2014-Oct-29</t>
  </si>
  <si>
    <t>2017-Jan-14</t>
  </si>
  <si>
    <t>2016-Dec-16</t>
  </si>
  <si>
    <t>2015-Nov-17</t>
  </si>
  <si>
    <t>2017-Feb-14</t>
  </si>
  <si>
    <t>2014-Dec-04</t>
  </si>
  <si>
    <t>2016-May-20</t>
  </si>
  <si>
    <t>2016-Jul-10</t>
  </si>
  <si>
    <t>2014-Nov-12</t>
  </si>
  <si>
    <t>2015-Oct-12</t>
  </si>
  <si>
    <t>2015-May-03</t>
  </si>
  <si>
    <t>2015-May-21</t>
  </si>
  <si>
    <t>2016-Feb-26</t>
  </si>
  <si>
    <t>2017-Jan-20</t>
  </si>
  <si>
    <t>2015-Feb-09</t>
  </si>
  <si>
    <t>2016-Jul-04</t>
  </si>
  <si>
    <t>2015-Jan-12</t>
  </si>
  <si>
    <t>2015-Apr-25</t>
  </si>
  <si>
    <t>2016-Feb-18</t>
  </si>
  <si>
    <t>2014-Jul-31</t>
  </si>
  <si>
    <t>2015-Jan-07</t>
  </si>
  <si>
    <t>2015-Nov-11</t>
  </si>
  <si>
    <t>2014-Oct-06</t>
  </si>
  <si>
    <t>2016-Aug-16</t>
  </si>
  <si>
    <t>2015-Aug-15</t>
  </si>
  <si>
    <t>2016-Apr-23</t>
  </si>
  <si>
    <t>2016-Feb-06</t>
  </si>
  <si>
    <t>2015-Feb-11</t>
  </si>
  <si>
    <t>2016-Mar-03</t>
  </si>
  <si>
    <t>2016-Aug-01</t>
  </si>
  <si>
    <t>2013-May-23</t>
  </si>
  <si>
    <t>2014-Jan-22</t>
  </si>
  <si>
    <t>2013-Jun-20</t>
  </si>
  <si>
    <t>2013-Nov-21</t>
  </si>
  <si>
    <t>2016-Mar-11</t>
  </si>
  <si>
    <t>2013-Oct-25</t>
  </si>
  <si>
    <t>2012-Sep-11</t>
  </si>
  <si>
    <t>2015-Oct-18</t>
  </si>
  <si>
    <t>2014-Jan-06</t>
  </si>
  <si>
    <t>2011-Sep-16</t>
  </si>
  <si>
    <t>2013-Dec-05</t>
  </si>
  <si>
    <t>2015-Dec-15</t>
  </si>
  <si>
    <t>2011-Jun-07</t>
  </si>
  <si>
    <t>2014-Apr-11</t>
  </si>
  <si>
    <t>2014-Dec-29</t>
  </si>
  <si>
    <t>2012-Jul-11</t>
  </si>
  <si>
    <t>2014-Jun-03</t>
  </si>
  <si>
    <t>2016-Feb-13</t>
  </si>
  <si>
    <t>2014-Jul-25</t>
  </si>
  <si>
    <t>2014-May-16</t>
  </si>
  <si>
    <t>2014-Mar-25</t>
  </si>
  <si>
    <t>2015-May-27</t>
  </si>
  <si>
    <t>2015-Apr-29</t>
  </si>
  <si>
    <t>2012-Dec-07</t>
  </si>
  <si>
    <t>2014-Sep-03</t>
  </si>
  <si>
    <t>2014-Jan-21</t>
  </si>
  <si>
    <t>2014-Mar-14</t>
  </si>
  <si>
    <t>2014-May-12</t>
  </si>
  <si>
    <t>2014-Feb-22</t>
  </si>
  <si>
    <t>2012-Feb-13</t>
  </si>
  <si>
    <t>2012-Nov-07</t>
  </si>
  <si>
    <t>2015-Dec-09</t>
  </si>
  <si>
    <t>2012-Apr-10</t>
  </si>
  <si>
    <t>2014-Mar-06</t>
  </si>
  <si>
    <t>2014-Mar-24</t>
  </si>
  <si>
    <t>2011-Sep-13</t>
  </si>
  <si>
    <t>2016-Feb-12</t>
  </si>
  <si>
    <t>2013-May-16</t>
  </si>
  <si>
    <t>2015-Jul-27</t>
  </si>
  <si>
    <t>2015-Nov-24</t>
  </si>
  <si>
    <t>2016-Dec-02</t>
  </si>
  <si>
    <t>2014-Jul-01</t>
  </si>
  <si>
    <t>2014-Nov-15</t>
  </si>
  <si>
    <t>2016-Jul-07</t>
  </si>
  <si>
    <t>2016-Mar-24</t>
  </si>
  <si>
    <t>2017-Jan-01</t>
  </si>
  <si>
    <t>2014-Aug-03</t>
  </si>
  <si>
    <t>2014-Aug-20</t>
  </si>
  <si>
    <t>2015-Aug-08</t>
  </si>
  <si>
    <t>2015-Apr-15</t>
  </si>
  <si>
    <t>2015-Jan-25</t>
  </si>
  <si>
    <t>2014-Nov-09</t>
  </si>
  <si>
    <t>2015-May-30</t>
  </si>
  <si>
    <t>2014-Aug-25</t>
  </si>
  <si>
    <t>2016-May-19</t>
  </si>
  <si>
    <t>2015-May-26</t>
  </si>
  <si>
    <t>2015-Jan-23</t>
  </si>
  <si>
    <t>2015-Apr-30</t>
  </si>
  <si>
    <t>2015-Jun-15</t>
  </si>
  <si>
    <t>2014-Sep-15</t>
  </si>
  <si>
    <t>2014-May-22</t>
  </si>
  <si>
    <t>2015-Jan-30</t>
  </si>
  <si>
    <t>2016-Dec-24</t>
  </si>
  <si>
    <t>2016-Jun-08</t>
  </si>
  <si>
    <t>2014-Aug-01</t>
  </si>
  <si>
    <t>2016-Feb-19</t>
  </si>
  <si>
    <t>2017-Jan-12</t>
  </si>
  <si>
    <t>2015-Oct-21</t>
  </si>
  <si>
    <t>2015-Nov-18</t>
  </si>
  <si>
    <t>2015-Jun-06</t>
  </si>
  <si>
    <t>2016-Jun-15</t>
  </si>
  <si>
    <t>2015-May-28</t>
  </si>
  <si>
    <t>2015-May-08</t>
  </si>
  <si>
    <t>2016-Dec-27</t>
  </si>
  <si>
    <t>2015-Apr-10</t>
  </si>
  <si>
    <t>2016-Sep-20</t>
  </si>
  <si>
    <t>2016-Nov-06</t>
  </si>
  <si>
    <t>2016-Oct-11</t>
  </si>
  <si>
    <t>2014-Apr-07</t>
  </si>
  <si>
    <t>2013-Aug-23</t>
  </si>
  <si>
    <t>2014-Mar-17</t>
  </si>
  <si>
    <t>2011-Jul-30</t>
  </si>
  <si>
    <t>2012-Mar-17</t>
  </si>
  <si>
    <t>2011-Jan-25</t>
  </si>
  <si>
    <t>2015-Jul-08</t>
  </si>
  <si>
    <t>2012-Jan-31</t>
  </si>
  <si>
    <t>2015-Jan-03</t>
  </si>
  <si>
    <t>2012-Jul-20</t>
  </si>
  <si>
    <t>2012-Aug-04</t>
  </si>
  <si>
    <t>2011-Aug-27</t>
  </si>
  <si>
    <t>2011-May-08</t>
  </si>
  <si>
    <t>2014-May-15</t>
  </si>
  <si>
    <t>2011-Oct-22</t>
  </si>
  <si>
    <t>2013-Apr-06</t>
  </si>
  <si>
    <t>2014-May-08</t>
  </si>
  <si>
    <t>2012-Jun-07</t>
  </si>
  <si>
    <t>2014-Jul-23</t>
  </si>
  <si>
    <t>2010-Nov-05</t>
  </si>
  <si>
    <t>2013-Aug-01</t>
  </si>
  <si>
    <t>2014-May-07</t>
  </si>
  <si>
    <t>2014-Jan-27</t>
  </si>
  <si>
    <t>2013-Dec-30</t>
  </si>
  <si>
    <t>2014-Jan-17</t>
  </si>
  <si>
    <t>2010-Oct-14</t>
  </si>
  <si>
    <t>2013-Jun-24</t>
  </si>
  <si>
    <t>2013-Aug-21</t>
  </si>
  <si>
    <t>2016-Mar-16</t>
  </si>
  <si>
    <t>2013-Oct-14</t>
  </si>
  <si>
    <t>2010-Apr-06</t>
  </si>
  <si>
    <t>2013-Jul-03</t>
  </si>
  <si>
    <t>2009-Jul-13</t>
  </si>
  <si>
    <t>2012-Jul-31</t>
  </si>
  <si>
    <t>2010-Dec-01</t>
  </si>
  <si>
    <t>2013-Jul-08</t>
  </si>
  <si>
    <t>2013-Nov-08</t>
  </si>
  <si>
    <t>2013-Feb-15</t>
  </si>
  <si>
    <t>2015-Feb-04</t>
  </si>
  <si>
    <t>2015-Mar-01</t>
  </si>
  <si>
    <t>2016-Mar-29</t>
  </si>
  <si>
    <t>2015-Jun-14</t>
  </si>
  <si>
    <t>2016-Jul-15</t>
  </si>
  <si>
    <t>2016-Jan-18</t>
  </si>
  <si>
    <t>2016-Feb-02</t>
  </si>
  <si>
    <t>2016-Jan-24</t>
  </si>
  <si>
    <t>2016-May-30</t>
  </si>
  <si>
    <t>2014-Dec-12</t>
  </si>
  <si>
    <t>2014-Jun-26</t>
  </si>
  <si>
    <t>2016-Dec-01</t>
  </si>
  <si>
    <t>2016-Mar-22</t>
  </si>
  <si>
    <t>2016-Sep-13</t>
  </si>
  <si>
    <t>2016-Nov-30</t>
  </si>
  <si>
    <t>2016-Jul-18</t>
  </si>
  <si>
    <t>2014-Jun-16</t>
  </si>
  <si>
    <t>2016-Feb-10</t>
  </si>
  <si>
    <t>2015-Nov-05</t>
  </si>
  <si>
    <t>2015-Jun-17</t>
  </si>
  <si>
    <t>2016-Jun-21</t>
  </si>
  <si>
    <t>2015-Feb-05</t>
  </si>
  <si>
    <t>2015-Nov-26</t>
  </si>
  <si>
    <t>2013-Feb-04</t>
  </si>
  <si>
    <t>2016-May-12</t>
  </si>
  <si>
    <t>2012-Oct-31</t>
  </si>
  <si>
    <t>2013-Jun-05</t>
  </si>
  <si>
    <t>2011-May-26</t>
  </si>
  <si>
    <t>2011-May-05</t>
  </si>
  <si>
    <t>2012-Jul-05</t>
  </si>
  <si>
    <t>2013-Jul-09</t>
  </si>
  <si>
    <t>2014-Nov-08</t>
  </si>
  <si>
    <t>2014-Oct-12</t>
  </si>
  <si>
    <t>2015-May-22</t>
  </si>
  <si>
    <t>2014-Mar-12</t>
  </si>
  <si>
    <t>2013-Oct-01</t>
  </si>
  <si>
    <t>2012-Jun-12</t>
  </si>
  <si>
    <t>2016-Nov-03</t>
  </si>
  <si>
    <t>2016-Jul-17</t>
  </si>
  <si>
    <t>2015-May-17</t>
  </si>
  <si>
    <t>2016-Nov-29</t>
  </si>
  <si>
    <t>2016-Dec-03</t>
  </si>
  <si>
    <t>2015-May-02</t>
  </si>
  <si>
    <t>2016-Jul-14</t>
  </si>
  <si>
    <t>2016-Feb-01</t>
  </si>
  <si>
    <t>2016-Jul-02</t>
  </si>
  <si>
    <t>2016-Dec-15</t>
  </si>
  <si>
    <t>2015-Jan-14</t>
  </si>
  <si>
    <t>2016-Sep-27</t>
  </si>
  <si>
    <t>2014-Sep-07</t>
  </si>
  <si>
    <t>2016-May-08</t>
  </si>
  <si>
    <t>2013-May-05</t>
  </si>
  <si>
    <t>2013-Jun-26</t>
  </si>
  <si>
    <t>2015-Jan-09</t>
  </si>
  <si>
    <t>2016-Dec-04</t>
  </si>
  <si>
    <t>2015-Oct-22</t>
  </si>
  <si>
    <t>2015-Aug-16</t>
  </si>
  <si>
    <t>2016-Sep-09</t>
  </si>
  <si>
    <t>2016-Jun-03</t>
  </si>
  <si>
    <t>2015-Jun-25</t>
  </si>
  <si>
    <t>2016-Aug-19</t>
  </si>
  <si>
    <t>2015-Mar-11</t>
  </si>
  <si>
    <t>2014-Nov-18</t>
  </si>
  <si>
    <t>2015-May-18</t>
  </si>
  <si>
    <t>2015-Sep-11</t>
  </si>
  <si>
    <t>2014-Jun-06</t>
  </si>
  <si>
    <t>2016-Apr-26</t>
  </si>
  <si>
    <t>2015-May-15</t>
  </si>
  <si>
    <t>2016-Jan-21</t>
  </si>
  <si>
    <t>2014-Oct-19</t>
  </si>
  <si>
    <t>2014-Jun-28</t>
  </si>
  <si>
    <t>2017-Mar-01</t>
  </si>
  <si>
    <t>2016-Apr-03</t>
  </si>
  <si>
    <t>2015-Nov-04</t>
  </si>
  <si>
    <t>2014-Oct-03</t>
  </si>
  <si>
    <t>2013-Mar-11</t>
  </si>
  <si>
    <t>2013-Feb-21</t>
  </si>
  <si>
    <t>2013-Jan-17</t>
  </si>
  <si>
    <t>2012-Feb-20</t>
  </si>
  <si>
    <t>2013-Jan-16</t>
  </si>
  <si>
    <t>2013-Sep-16</t>
  </si>
  <si>
    <t>2011-Aug-11</t>
  </si>
  <si>
    <t>2011-Oct-24</t>
  </si>
  <si>
    <t>2012-Aug-15</t>
  </si>
  <si>
    <t>2016-Jun-27</t>
  </si>
  <si>
    <t>2012-May-24</t>
  </si>
  <si>
    <t>2016-Jul-03</t>
  </si>
  <si>
    <t>2013-Dec-06</t>
  </si>
  <si>
    <t>2012-Oct-16</t>
  </si>
  <si>
    <t>2013-Sep-03</t>
  </si>
  <si>
    <t>2013-May-17</t>
  </si>
  <si>
    <t>2011-Jul-28</t>
  </si>
  <si>
    <t>2013-Jun-19</t>
  </si>
  <si>
    <t>2014-Jul-20</t>
  </si>
  <si>
    <t>2016-Aug-24</t>
  </si>
  <si>
    <t>2014-May-13</t>
  </si>
  <si>
    <t>2016-Feb-14</t>
  </si>
  <si>
    <t>2014-Jun-24</t>
  </si>
  <si>
    <t>2010-Mar-17</t>
  </si>
  <si>
    <t>2017-Jan-16</t>
  </si>
  <si>
    <t>2015-Aug-18</t>
  </si>
  <si>
    <t>2014-May-23</t>
  </si>
  <si>
    <t>2016-May-03</t>
  </si>
  <si>
    <t>2014-Nov-21</t>
  </si>
  <si>
    <t>2017-Jan-21</t>
  </si>
  <si>
    <t>2016-Mar-14</t>
  </si>
  <si>
    <t>2016-Apr-24</t>
  </si>
  <si>
    <t>2015-Jul-28</t>
  </si>
  <si>
    <t>2014-Dec-08</t>
  </si>
  <si>
    <t>2014-Jul-19</t>
  </si>
  <si>
    <t>2017-Feb-16</t>
  </si>
  <si>
    <t>2015-Oct-04</t>
  </si>
  <si>
    <t>2016-Apr-12</t>
  </si>
  <si>
    <t>2015-Apr-27</t>
  </si>
  <si>
    <t>2014-Sep-10</t>
  </si>
  <si>
    <t>2015-Aug-03</t>
  </si>
  <si>
    <t>2015-Aug-25</t>
  </si>
  <si>
    <t>2009-Sep-23</t>
  </si>
  <si>
    <t>2014-Jan-13</t>
  </si>
  <si>
    <t>2011-May-09</t>
  </si>
  <si>
    <t>2014-Feb-01</t>
  </si>
  <si>
    <t>2013-Apr-25</t>
  </si>
  <si>
    <t>2015-May-20</t>
  </si>
  <si>
    <t>2016-Feb-04</t>
  </si>
  <si>
    <t>2017-Feb-20</t>
  </si>
  <si>
    <t>2015-Jan-13</t>
  </si>
  <si>
    <t>2012-May-25</t>
  </si>
  <si>
    <t>2010-Aug-09</t>
  </si>
  <si>
    <t>2013-Jul-26</t>
  </si>
  <si>
    <t>2015-Aug-30</t>
  </si>
  <si>
    <t>2014-May-20</t>
  </si>
  <si>
    <t>2015-Mar-06</t>
  </si>
  <si>
    <t>2015-Jan-01</t>
  </si>
  <si>
    <t>2015-Aug-24</t>
  </si>
  <si>
    <t>2011-Sep-02</t>
  </si>
  <si>
    <t>2011-Nov-29</t>
  </si>
  <si>
    <t>2012-Feb-06</t>
  </si>
  <si>
    <t>2011-Jul-23</t>
  </si>
  <si>
    <t>2010-Dec-24</t>
  </si>
  <si>
    <t>2013-Nov-29</t>
  </si>
  <si>
    <t>2011-Sep-10</t>
  </si>
  <si>
    <t>2012-Nov-15</t>
  </si>
  <si>
    <t>2012-Dec-03</t>
  </si>
  <si>
    <t>2011-Oct-29</t>
  </si>
  <si>
    <t>2013-Sep-29</t>
  </si>
  <si>
    <t>2013-Jan-27</t>
  </si>
  <si>
    <t>2013-Feb-16</t>
  </si>
  <si>
    <t>2012-Apr-04</t>
  </si>
  <si>
    <t>2013-Jun-28</t>
  </si>
  <si>
    <t>2012-Oct-23</t>
  </si>
  <si>
    <t>2011-Dec-19</t>
  </si>
  <si>
    <t>2011-Apr-25</t>
  </si>
  <si>
    <t>2011-Apr-30</t>
  </si>
  <si>
    <t>2009-Nov-05</t>
  </si>
  <si>
    <t>2012-Feb-02</t>
  </si>
  <si>
    <t>2011-May-25</t>
  </si>
  <si>
    <t>2012-Aug-25</t>
  </si>
  <si>
    <t>2012-Sep-23</t>
  </si>
  <si>
    <t>2013-Sep-04</t>
  </si>
  <si>
    <t>2014-Jul-13</t>
  </si>
  <si>
    <t>2012-May-10</t>
  </si>
  <si>
    <t>2011-Feb-18</t>
  </si>
  <si>
    <t>2014-Apr-08</t>
  </si>
  <si>
    <t>2011-Mar-23</t>
  </si>
  <si>
    <t>2012-Mar-06</t>
  </si>
  <si>
    <t>2012-Apr-24</t>
  </si>
  <si>
    <t>2012-Nov-10</t>
  </si>
  <si>
    <t>2013-Nov-18</t>
  </si>
  <si>
    <t>2015-Dec-05</t>
  </si>
  <si>
    <t>2011-Nov-01</t>
  </si>
  <si>
    <t>2015-Jan-02</t>
  </si>
  <si>
    <t>2011-Jan-21</t>
  </si>
  <si>
    <t>2010-May-15</t>
  </si>
  <si>
    <t>2012-May-05</t>
  </si>
  <si>
    <t>2017-Feb-08</t>
  </si>
  <si>
    <t>2017-Feb-13</t>
  </si>
  <si>
    <t>2017-Mar-14</t>
  </si>
  <si>
    <t>2017-Feb-17</t>
  </si>
  <si>
    <t>2017-Feb-22</t>
  </si>
  <si>
    <t>2017-Feb-26</t>
  </si>
  <si>
    <t>2017-Mar-08</t>
  </si>
  <si>
    <t>2017-Mar-10</t>
  </si>
  <si>
    <t>2017-Mar-07</t>
  </si>
  <si>
    <t>2017-Mar-09</t>
  </si>
  <si>
    <t>2017-Feb-25</t>
  </si>
  <si>
    <t>2017-Mar-02</t>
  </si>
  <si>
    <t>2017-Mar-11</t>
  </si>
  <si>
    <t>2017-Mar-12</t>
  </si>
  <si>
    <t>2015-Feb-28</t>
  </si>
  <si>
    <t>2015-Aug-29</t>
  </si>
  <si>
    <t>2015-Apr-01</t>
  </si>
  <si>
    <t>2016-Mar-31</t>
  </si>
  <si>
    <t>2014-Sep-30</t>
  </si>
  <si>
    <t>2016-Apr-11</t>
  </si>
  <si>
    <t>2014-Sep-02</t>
  </si>
  <si>
    <t>2016-Mar-06</t>
  </si>
  <si>
    <t>2015-Apr-26</t>
  </si>
  <si>
    <t>2016-Dec-06</t>
  </si>
  <si>
    <t>2015-Jan-22</t>
  </si>
  <si>
    <t>2016-Mar-25</t>
  </si>
  <si>
    <t>2016-Sep-14</t>
  </si>
  <si>
    <t>2016-Feb-20</t>
  </si>
  <si>
    <t>2015-Sep-05</t>
  </si>
  <si>
    <t>2016-Jul-20</t>
  </si>
  <si>
    <t>2016-May-15</t>
  </si>
  <si>
    <t>2014-Jul-14</t>
  </si>
  <si>
    <t>2014-Jul-04</t>
  </si>
  <si>
    <t>2014-Dec-14</t>
  </si>
  <si>
    <t>2014-Oct-18</t>
  </si>
  <si>
    <t>2016-Aug-15</t>
  </si>
  <si>
    <t>2014-Dec-30</t>
  </si>
  <si>
    <t>2015-Jan-06</t>
  </si>
  <si>
    <t>2015-Dec-06</t>
  </si>
  <si>
    <t>2016-Sep-10</t>
  </si>
  <si>
    <t>2015-Jun-04</t>
  </si>
  <si>
    <t>2014-Aug-29</t>
  </si>
  <si>
    <t>2014-Aug-09</t>
  </si>
  <si>
    <t>2014-Jun-30</t>
  </si>
  <si>
    <t>2012-Jan-18</t>
  </si>
  <si>
    <t>2012-Sep-24</t>
  </si>
  <si>
    <t>2013-Dec-18</t>
  </si>
  <si>
    <t>2010-Dec-04</t>
  </si>
  <si>
    <t>2014-Jan-25</t>
  </si>
  <si>
    <t>2011-Feb-02</t>
  </si>
  <si>
    <t>2013-Jan-31</t>
  </si>
  <si>
    <t>2013-Apr-18</t>
  </si>
  <si>
    <t>2011-May-03</t>
  </si>
  <si>
    <t>2016-Jun-02</t>
  </si>
  <si>
    <t>2011-May-28</t>
  </si>
  <si>
    <t>2012-Sep-17</t>
  </si>
  <si>
    <t>2014-Jun-10</t>
  </si>
  <si>
    <t>2015-Mar-18</t>
  </si>
  <si>
    <t>2012-Sep-25</t>
  </si>
  <si>
    <t>2013-Apr-24</t>
  </si>
  <si>
    <t>2013-Nov-22</t>
  </si>
  <si>
    <t>2011-Oct-17</t>
  </si>
  <si>
    <t>2011-Aug-23</t>
  </si>
  <si>
    <t>2014-Jan-16</t>
  </si>
  <si>
    <t>2014-Dec-27</t>
  </si>
  <si>
    <t>2016-Oct-02</t>
  </si>
  <si>
    <t>2014-May-17</t>
  </si>
  <si>
    <t>2015-Jan-31</t>
  </si>
  <si>
    <t>2014-Oct-13</t>
  </si>
  <si>
    <t>2010-May-01</t>
  </si>
  <si>
    <t>2010-Jun-06</t>
  </si>
  <si>
    <t>2011-Mar-30</t>
  </si>
  <si>
    <t>2012-Jan-12</t>
  </si>
  <si>
    <t>2015-Sep-20</t>
  </si>
  <si>
    <t>2012-Sep-08</t>
  </si>
  <si>
    <t>2015-Apr-22</t>
  </si>
  <si>
    <t>2014-Aug-08</t>
  </si>
  <si>
    <t>2015-Sep-17</t>
  </si>
  <si>
    <t>2012-Jun-14</t>
  </si>
  <si>
    <t>2013-Nov-12</t>
  </si>
  <si>
    <t>2011-Aug-17</t>
  </si>
  <si>
    <t>2013-Sep-18</t>
  </si>
  <si>
    <t>2010-Oct-05</t>
  </si>
  <si>
    <t>2012-Feb-21</t>
  </si>
  <si>
    <t>2013-Apr-07</t>
  </si>
  <si>
    <t>2011-May-24</t>
  </si>
  <si>
    <t>2012-Jan-03</t>
  </si>
  <si>
    <t>2014-Aug-28</t>
  </si>
  <si>
    <t>2011-Nov-05</t>
  </si>
  <si>
    <t>2013-Jun-01</t>
  </si>
  <si>
    <t>2011-May-07</t>
  </si>
  <si>
    <t>2009-Oct-16</t>
  </si>
  <si>
    <t>2011-Mar-22</t>
  </si>
  <si>
    <t>2016-Oct-08</t>
  </si>
  <si>
    <t>2016-Jan-25</t>
  </si>
  <si>
    <t>2012-Apr-21</t>
  </si>
  <si>
    <t>2012-Aug-27</t>
  </si>
  <si>
    <t>2014-Apr-13</t>
  </si>
  <si>
    <t>2011-Dec-21</t>
  </si>
  <si>
    <t>2016-Jul-06</t>
  </si>
  <si>
    <t>2013-Feb-19</t>
  </si>
  <si>
    <t>2012-Oct-19</t>
  </si>
  <si>
    <t>2013-Jun-13</t>
  </si>
  <si>
    <t>2015-Nov-03</t>
  </si>
  <si>
    <t>2015-Oct-13</t>
  </si>
  <si>
    <t>2015-Jul-21</t>
  </si>
  <si>
    <t>2016-Nov-11</t>
  </si>
  <si>
    <t>2016-Jan-29</t>
  </si>
  <si>
    <t>2015-Jun-12</t>
  </si>
  <si>
    <t>2015-Nov-21</t>
  </si>
  <si>
    <t>2015-Jun-26</t>
  </si>
  <si>
    <t>2014-Jul-27</t>
  </si>
  <si>
    <t>2010-Jun-18</t>
  </si>
  <si>
    <t>2011-Aug-06</t>
  </si>
  <si>
    <t>2016-Oct-18</t>
  </si>
  <si>
    <t>2016-May-09</t>
  </si>
  <si>
    <t>2011-Aug-10</t>
  </si>
  <si>
    <t>2012-Feb-22</t>
  </si>
  <si>
    <t>2014-Aug-10</t>
  </si>
  <si>
    <t>2015-Feb-13</t>
  </si>
  <si>
    <t>2010-Feb-06</t>
  </si>
  <si>
    <t>2014-Jul-28</t>
  </si>
  <si>
    <t>2012-Oct-30</t>
  </si>
  <si>
    <t>2014-Mar-27</t>
  </si>
  <si>
    <t>2014-Apr-09</t>
  </si>
  <si>
    <t>2013-Oct-31</t>
  </si>
  <si>
    <t>2013-May-30</t>
  </si>
  <si>
    <t>2012-Jun-09</t>
  </si>
  <si>
    <t>2013-Apr-23</t>
  </si>
  <si>
    <t>2014-Apr-02</t>
  </si>
  <si>
    <t>2013-Mar-18</t>
  </si>
  <si>
    <t>2014-May-24</t>
  </si>
  <si>
    <t>2013-Nov-25</t>
  </si>
  <si>
    <t>2016-May-29</t>
  </si>
  <si>
    <t>2016-Aug-18</t>
  </si>
  <si>
    <t>2016-Apr-07</t>
  </si>
  <si>
    <t>2016-Apr-06</t>
  </si>
  <si>
    <t>2013-Jun-25</t>
  </si>
  <si>
    <t>2015-Apr-09</t>
  </si>
  <si>
    <t>2011-Sep-25</t>
  </si>
  <si>
    <t>2011-Nov-13</t>
  </si>
  <si>
    <t>2011-Aug-09</t>
  </si>
  <si>
    <t>2010-Aug-05</t>
  </si>
  <si>
    <t>2011-Aug-03</t>
  </si>
  <si>
    <t>2012-Oct-10</t>
  </si>
  <si>
    <t>2011-Oct-02</t>
  </si>
  <si>
    <t>2012-Feb-07</t>
  </si>
  <si>
    <t>2011-Dec-15</t>
  </si>
  <si>
    <t>2012-Dec-27</t>
  </si>
  <si>
    <t>2014-Aug-19</t>
  </si>
  <si>
    <t>2010-Oct-07</t>
  </si>
  <si>
    <t>2013-Nov-13</t>
  </si>
  <si>
    <t>2016-Dec-12</t>
  </si>
  <si>
    <t>2010-Jan-20</t>
  </si>
  <si>
    <t>2010-Oct-13</t>
  </si>
  <si>
    <t>2014-Jan-04</t>
  </si>
  <si>
    <t>2013-Mar-28</t>
  </si>
  <si>
    <t>2013-Sep-19</t>
  </si>
  <si>
    <t>2012-Dec-12</t>
  </si>
  <si>
    <t>2013-Aug-13</t>
  </si>
  <si>
    <t>2010-Jun-26</t>
  </si>
  <si>
    <t>2014-Feb-13</t>
  </si>
  <si>
    <t>2014-Jan-08</t>
  </si>
  <si>
    <t>2016-Nov-20</t>
  </si>
  <si>
    <t>2012-Dec-21</t>
  </si>
  <si>
    <t>2011-Jun-16</t>
  </si>
  <si>
    <t>2012-Apr-19</t>
  </si>
  <si>
    <t>2012-Sep-01</t>
  </si>
  <si>
    <t>2017-Jan-10</t>
  </si>
  <si>
    <t>2017-Feb-27</t>
  </si>
  <si>
    <t>2013-Aug-09</t>
  </si>
  <si>
    <t>2016-Apr-05</t>
  </si>
  <si>
    <t>2016-Dec-19</t>
  </si>
  <si>
    <t>2015-Mar-12</t>
  </si>
  <si>
    <t>2015-Oct-02</t>
  </si>
  <si>
    <t>2017-Feb-07</t>
  </si>
  <si>
    <t>2017-Feb-02</t>
  </si>
  <si>
    <t>2016-Nov-17</t>
  </si>
  <si>
    <t>2016-Oct-21</t>
  </si>
  <si>
    <t>2015-Jul-12</t>
  </si>
  <si>
    <t>2012-May-02</t>
  </si>
  <si>
    <t>2013-Oct-17</t>
  </si>
  <si>
    <t>2014-Apr-03</t>
  </si>
  <si>
    <t>2012-Feb-19</t>
  </si>
  <si>
    <t>2012-Aug-06</t>
  </si>
  <si>
    <t>2015-Jul-20</t>
  </si>
  <si>
    <t>2013-Jun-27</t>
  </si>
  <si>
    <t>2011-Dec-29</t>
  </si>
  <si>
    <t>2016-Oct-01</t>
  </si>
  <si>
    <t>2014-Aug-22</t>
  </si>
  <si>
    <t>2016-Jan-12</t>
  </si>
  <si>
    <t>2013-Jul-29</t>
  </si>
  <si>
    <t>2013-May-29</t>
  </si>
  <si>
    <t>2015-Feb-27</t>
  </si>
  <si>
    <t>2017-Mar-06</t>
  </si>
  <si>
    <t>2013-Mar-03</t>
  </si>
  <si>
    <t>2014-Jul-26</t>
  </si>
  <si>
    <t>2016-Jul-22</t>
  </si>
  <si>
    <t>2016-Nov-08</t>
  </si>
  <si>
    <t>2014-Feb-25</t>
  </si>
  <si>
    <t>2015-Jan-10</t>
  </si>
  <si>
    <t>2016-Apr-09</t>
  </si>
  <si>
    <t>2017-Feb-10</t>
  </si>
  <si>
    <t>2016-Nov-10</t>
  </si>
  <si>
    <t>2015-Nov-07</t>
  </si>
  <si>
    <t>2017-Feb-15</t>
  </si>
  <si>
    <t>2014-Nov-22</t>
  </si>
  <si>
    <t>2012-Jan-28</t>
  </si>
  <si>
    <t>2015-Nov-30</t>
  </si>
  <si>
    <t>2011-Feb-11</t>
  </si>
  <si>
    <t>2013-Aug-08</t>
  </si>
  <si>
    <t>2013-Oct-24</t>
  </si>
  <si>
    <t>2012-Aug-30</t>
  </si>
  <si>
    <t>2011-Jan-22</t>
  </si>
  <si>
    <t>2011-Nov-03</t>
  </si>
  <si>
    <t>2010-Nov-20</t>
  </si>
  <si>
    <t>2013-Feb-02</t>
  </si>
  <si>
    <t>2012-Apr-03</t>
  </si>
  <si>
    <t>2010-Jan-14</t>
  </si>
  <si>
    <t>2009-Aug-25</t>
  </si>
  <si>
    <t>2013-Nov-15</t>
  </si>
  <si>
    <t>2014-Feb-26</t>
  </si>
  <si>
    <t>2017-Mar-05</t>
  </si>
  <si>
    <t>2017-Mar-13</t>
  </si>
  <si>
    <t>2017-Feb-28</t>
  </si>
  <si>
    <t>2016-Sep-30</t>
  </si>
  <si>
    <t>2016-Jul-26</t>
  </si>
  <si>
    <t>2014-Nov-11</t>
  </si>
  <si>
    <t>2015-Nov-14</t>
  </si>
  <si>
    <t>2015-Dec-08</t>
  </si>
  <si>
    <t>2015-Mar-25</t>
  </si>
  <si>
    <t>2015-Jul-30</t>
  </si>
  <si>
    <t>2015-Aug-21</t>
  </si>
  <si>
    <t>2016-Dec-13</t>
  </si>
  <si>
    <t>2014-Dec-03</t>
  </si>
  <si>
    <t>2016-Jan-05</t>
  </si>
  <si>
    <t>2016-Jan-30</t>
  </si>
  <si>
    <t>2016-Aug-13</t>
  </si>
  <si>
    <t>2014-Dec-10</t>
  </si>
  <si>
    <t>2015-Jul-19</t>
  </si>
  <si>
    <t>2016-Oct-12</t>
  </si>
  <si>
    <t>2014-Sep-11</t>
  </si>
  <si>
    <t>2014-Sep-27</t>
  </si>
  <si>
    <t>2015-Feb-06</t>
  </si>
  <si>
    <t>2015-Sep-18</t>
  </si>
  <si>
    <t>2014-Sep-20</t>
  </si>
  <si>
    <t>2017-Feb-04</t>
  </si>
  <si>
    <t>2016-May-05</t>
  </si>
  <si>
    <t>2016-Feb-07</t>
  </si>
  <si>
    <t>2011-Aug-29</t>
  </si>
  <si>
    <t>2012-Jun-29</t>
  </si>
  <si>
    <t>2012-Aug-24</t>
  </si>
  <si>
    <t>2013-Apr-09</t>
  </si>
  <si>
    <t>2012-Apr-26</t>
  </si>
  <si>
    <t>2012-Sep-22</t>
  </si>
  <si>
    <t>2011-Jan-14</t>
  </si>
  <si>
    <t>2010-Jun-25</t>
  </si>
  <si>
    <t>2010-Aug-27</t>
  </si>
  <si>
    <t>2010-May-12</t>
  </si>
  <si>
    <t>2012-Jun-28</t>
  </si>
  <si>
    <t>2012-Dec-14</t>
  </si>
  <si>
    <t>2012-Mar-31</t>
  </si>
  <si>
    <t>2011-Jun-17</t>
  </si>
  <si>
    <t>2012-Mar-02</t>
  </si>
  <si>
    <t>2011-Aug-16</t>
  </si>
  <si>
    <t>2011-Sep-07</t>
  </si>
  <si>
    <t>2012-Mar-23</t>
  </si>
  <si>
    <t>2010-Dec-30</t>
  </si>
  <si>
    <t>2012-Apr-25</t>
  </si>
  <si>
    <t>2012-Apr-23</t>
  </si>
  <si>
    <t>2012-May-07</t>
  </si>
  <si>
    <t>2013-Feb-22</t>
  </si>
  <si>
    <t>2015-Aug-28</t>
  </si>
  <si>
    <t>2014-Aug-07</t>
  </si>
  <si>
    <t>2015-Apr-11</t>
  </si>
  <si>
    <t>2014-Oct-30</t>
  </si>
  <si>
    <t>2015-Sep-22</t>
  </si>
  <si>
    <t>2012-May-29</t>
  </si>
  <si>
    <t>2014-Nov-10</t>
  </si>
  <si>
    <t>2015-Aug-01</t>
  </si>
  <si>
    <t>2009-Nov-10</t>
  </si>
  <si>
    <t>2011-Jun-02</t>
  </si>
  <si>
    <t>2013-Jan-24</t>
  </si>
  <si>
    <t>2011-Aug-30</t>
  </si>
  <si>
    <t>2013-Jul-28</t>
  </si>
  <si>
    <t>2010-Dec-02</t>
  </si>
  <si>
    <t>2012-Jun-08</t>
  </si>
  <si>
    <t>2016-Sep-05</t>
  </si>
  <si>
    <t>2013-Apr-26</t>
  </si>
  <si>
    <t>2017-Feb-03</t>
  </si>
  <si>
    <t>2012-Nov-09</t>
  </si>
  <si>
    <t>2011-Oct-13</t>
  </si>
  <si>
    <t>2015-Sep-13</t>
  </si>
  <si>
    <t>2016-Aug-12</t>
  </si>
  <si>
    <t>2014-Jul-02</t>
  </si>
  <si>
    <t>2017-Jan-09</t>
  </si>
  <si>
    <t>2016-Mar-20</t>
  </si>
  <si>
    <t>2016-Apr-27</t>
  </si>
  <si>
    <t>2014-Dec-13</t>
  </si>
  <si>
    <t>2015-Oct-17</t>
  </si>
  <si>
    <t>2016-Sep-29</t>
  </si>
  <si>
    <t>2014-Jun-05</t>
  </si>
  <si>
    <t>2012-Aug-29</t>
  </si>
  <si>
    <t>2013-Dec-09</t>
  </si>
  <si>
    <t>2012-Mar-30</t>
  </si>
  <si>
    <t>2014-Mar-28</t>
  </si>
  <si>
    <t>2014-Dec-09</t>
  </si>
  <si>
    <t>2012-Aug-22</t>
  </si>
  <si>
    <t>2015-Sep-04</t>
  </si>
  <si>
    <t>2016-Oct-15</t>
  </si>
  <si>
    <t>2016-May-04</t>
  </si>
  <si>
    <t>2015-Aug-10</t>
  </si>
  <si>
    <t>2016-Feb-08</t>
  </si>
  <si>
    <t>2016-Jun-30</t>
  </si>
  <si>
    <t>2013-Sep-25</t>
  </si>
  <si>
    <t>2015-Aug-06</t>
  </si>
  <si>
    <t>2015-Aug-19</t>
  </si>
  <si>
    <t>2016-Mar-07</t>
  </si>
  <si>
    <t>2014-Jun-15</t>
  </si>
  <si>
    <t>2015-Jan-24</t>
  </si>
  <si>
    <t>2014-May-28</t>
  </si>
  <si>
    <t>2017-Feb-21</t>
  </si>
  <si>
    <t>2013-Apr-27</t>
  </si>
  <si>
    <t>2016-May-22</t>
  </si>
  <si>
    <t>2013-Jun-07</t>
  </si>
  <si>
    <t>2016-Sep-16</t>
  </si>
  <si>
    <t>2013-Aug-07</t>
  </si>
  <si>
    <t>2014-Aug-21</t>
  </si>
  <si>
    <t>2013-Feb-11</t>
  </si>
  <si>
    <t>2013-Dec-03</t>
  </si>
  <si>
    <t>2016-Sep-07</t>
  </si>
  <si>
    <t>2012-May-01</t>
  </si>
  <si>
    <t>2012-Jan-30</t>
  </si>
  <si>
    <t>2012-May-15</t>
  </si>
  <si>
    <t>2014-Apr-18</t>
  </si>
  <si>
    <t>2011-Nov-08</t>
  </si>
  <si>
    <t>2012-Jul-27</t>
  </si>
  <si>
    <t>2013-May-21</t>
  </si>
  <si>
    <t>2014-Feb-16</t>
  </si>
  <si>
    <t>2013-Sep-20</t>
  </si>
  <si>
    <t>2014-Oct-08</t>
  </si>
  <si>
    <t>2016-Jun-29</t>
  </si>
  <si>
    <t>2015-Feb-21</t>
  </si>
  <si>
    <t>2015-Jun-28</t>
  </si>
  <si>
    <t>2015-Jun-21</t>
  </si>
  <si>
    <t>2014-Jun-08</t>
  </si>
  <si>
    <t>2015-Jul-16</t>
  </si>
  <si>
    <t>2014-Aug-30</t>
  </si>
  <si>
    <t>2015-Feb-19</t>
  </si>
  <si>
    <t>2015-Sep-07</t>
  </si>
  <si>
    <t>2014-Apr-29</t>
  </si>
  <si>
    <t>2014-Aug-02</t>
  </si>
  <si>
    <t>2015-Aug-17</t>
  </si>
  <si>
    <t>2016-Jun-10</t>
  </si>
  <si>
    <t>2016-Dec-18</t>
  </si>
  <si>
    <t>2015-Dec-21</t>
  </si>
  <si>
    <t>2016-Nov-27</t>
  </si>
  <si>
    <t>2015-Dec-16</t>
  </si>
  <si>
    <t>2014-Jul-06</t>
  </si>
  <si>
    <t>2014-Dec-31</t>
  </si>
  <si>
    <t>2015-Apr-24</t>
  </si>
  <si>
    <t>2015-Dec-24</t>
  </si>
  <si>
    <t>2016-Apr-04</t>
  </si>
  <si>
    <t>2015-Feb-01</t>
  </si>
  <si>
    <t>2015-Aug-09</t>
  </si>
  <si>
    <t>2016-Mar-02</t>
  </si>
  <si>
    <t>2016-May-21</t>
  </si>
  <si>
    <t>2015-Nov-29</t>
  </si>
  <si>
    <t>2016-Dec-20</t>
  </si>
  <si>
    <t>2012-Nov-26</t>
  </si>
  <si>
    <t>2014-Sep-06</t>
  </si>
  <si>
    <t>2014-Nov-14</t>
  </si>
  <si>
    <t>2014-Dec-23</t>
  </si>
  <si>
    <t>2012-Sep-06</t>
  </si>
  <si>
    <t>2010-Jul-19</t>
  </si>
  <si>
    <t>2013-Dec-02</t>
  </si>
  <si>
    <t>2015-Sep-06</t>
  </si>
  <si>
    <t>2014-Aug-11</t>
  </si>
  <si>
    <t>2016-Sep-17</t>
  </si>
  <si>
    <t>2015-Oct-16</t>
  </si>
  <si>
    <t>2016-Oct-22</t>
  </si>
  <si>
    <t>2016-Jun-09</t>
  </si>
  <si>
    <t>2017-Feb-23</t>
  </si>
  <si>
    <t>2017-Mar-15</t>
  </si>
  <si>
    <t>2017-Feb-19</t>
  </si>
  <si>
    <t>2010-Oct-27</t>
  </si>
  <si>
    <t>2011-Mar-31</t>
  </si>
  <si>
    <t>2012-Nov-20</t>
  </si>
  <si>
    <t>2013-Jun-22</t>
  </si>
  <si>
    <t>2011-Dec-07</t>
  </si>
  <si>
    <t>2011-Apr-11</t>
  </si>
  <si>
    <t>2012-Jan-15</t>
  </si>
  <si>
    <t>2010-Dec-19</t>
  </si>
  <si>
    <t>2013-Jul-22</t>
  </si>
  <si>
    <t>2013-Aug-05</t>
  </si>
  <si>
    <t>2014-Aug-17</t>
  </si>
  <si>
    <t>2016-Oct-05</t>
  </si>
  <si>
    <t>2015-Feb-15</t>
  </si>
  <si>
    <t>2015-Sep-30</t>
  </si>
  <si>
    <t>2015-Jun-01</t>
  </si>
  <si>
    <t>2017-Jan-19</t>
  </si>
  <si>
    <t>2016-Aug-08</t>
  </si>
  <si>
    <t>2016-Aug-20</t>
  </si>
  <si>
    <t>2015-Feb-24</t>
  </si>
  <si>
    <t>2015-Oct-07</t>
  </si>
  <si>
    <t>2015-May-13</t>
  </si>
  <si>
    <t>2015-Nov-01</t>
  </si>
  <si>
    <t>2016-Nov-07</t>
  </si>
  <si>
    <t>2016-Apr-15</t>
  </si>
  <si>
    <t>2016-May-23</t>
  </si>
  <si>
    <t>2016-May-31</t>
  </si>
  <si>
    <t>2016-Aug-26</t>
  </si>
  <si>
    <t>2015-May-24</t>
  </si>
  <si>
    <t>2015-Oct-25</t>
  </si>
  <si>
    <t>2014-May-06</t>
  </si>
  <si>
    <t>2014-Oct-25</t>
  </si>
  <si>
    <t>2014-May-05</t>
  </si>
  <si>
    <t>2016-May-10</t>
  </si>
  <si>
    <t>2014-Apr-23</t>
  </si>
  <si>
    <t>2016-Mar-19</t>
  </si>
  <si>
    <t>2016-Jul-24</t>
  </si>
  <si>
    <t>2016-Jan-03</t>
  </si>
  <si>
    <t>2016-Jul-30</t>
  </si>
  <si>
    <t>2016-Mar-13</t>
  </si>
  <si>
    <t>2016-Apr-02</t>
  </si>
  <si>
    <t>2015-Jul-18</t>
  </si>
  <si>
    <t>2014-Dec-24</t>
  </si>
  <si>
    <t>2015-Aug-04</t>
  </si>
  <si>
    <t>2016-Apr-30</t>
  </si>
  <si>
    <t>2014-Jun-20</t>
  </si>
  <si>
    <t>2015-May-10</t>
  </si>
  <si>
    <t>2014-Apr-10</t>
  </si>
  <si>
    <t>2015-Jun-11</t>
  </si>
  <si>
    <t>2016-Jun-25</t>
  </si>
  <si>
    <t>2016-Oct-23</t>
  </si>
  <si>
    <t>2015-Mar-21</t>
  </si>
  <si>
    <t>2016-May-07</t>
  </si>
  <si>
    <t>2017-Jan-28</t>
  </si>
  <si>
    <t>2016-Oct-20</t>
  </si>
  <si>
    <t>2015-Oct-31</t>
  </si>
  <si>
    <t>2014-Sep-21</t>
  </si>
  <si>
    <t>2014-Jun-14</t>
  </si>
  <si>
    <t>Goals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</si>
  <si>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</si>
  <si>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</si>
  <si>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</si>
  <si>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</si>
  <si>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</si>
  <si>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</si>
  <si>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</si>
  <si>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</si>
  <si>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</si>
  <si>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</si>
  <si>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</si>
  <si>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</si>
  <si>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25000 to 29999</t>
  </si>
  <si>
    <t>20000 to 24999</t>
  </si>
  <si>
    <t>40000 to 44999</t>
  </si>
  <si>
    <t>45000 to 49999</t>
  </si>
  <si>
    <t>30000 to 34999</t>
  </si>
  <si>
    <t>35000 to 39999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</si>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</sst>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/>
    <xf numFmtId="9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Theater Outcome by Launch Date </a:t>
            </a:r>
            <a:endParaRPr lang="en-US"/>
          </a:p>
        </c:rich>
      </c:tx>
      <c:layout>
        <c:manualLayout>
          <c:xMode val="edge"/>
          <c:yMode val="edge"/>
          <c:x val="0.2400485564304462"/>
          <c:y val="4.8884514435695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E-4899-BA91-0AD0FC86F3B0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E-4899-BA91-0AD0FC86F3B0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E-4899-BA91-0AD0FC86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36767"/>
        <c:axId val="1992833023"/>
      </c:lineChart>
      <c:catAx>
        <c:axId val="199283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33023"/>
        <c:crosses val="autoZero"/>
        <c:auto val="1"/>
        <c:lblAlgn val="ctr"/>
        <c:lblOffset val="100"/>
        <c:noMultiLvlLbl val="0"/>
      </c:catAx>
      <c:valAx>
        <c:axId val="1992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6-4898-B950-5A1A7EE61524}"/>
            </c:ext>
          </c:extLst>
        </c:ser>
        <c:ser>
          <c:idx val="1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6-4898-B950-5A1A7EE61524}"/>
            </c:ext>
          </c:extLst>
        </c:ser>
        <c:ser>
          <c:idx val="2"/>
          <c:order val="2"/>
          <c:tx>
            <c:strRef>
              <c:f>'Outcome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6-4898-B950-5A1A7EE6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825472"/>
        <c:axId val="2095826304"/>
      </c:lineChart>
      <c:catAx>
        <c:axId val="20958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26304"/>
        <c:crosses val="autoZero"/>
        <c:auto val="1"/>
        <c:lblAlgn val="ctr"/>
        <c:lblOffset val="100"/>
        <c:noMultiLvlLbl val="0"/>
      </c:catAx>
      <c:valAx>
        <c:axId val="20958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5</xdr:row>
      <xdr:rowOff>102870</xdr:rowOff>
    </xdr:from>
    <xdr:to>
      <xdr:col>13</xdr:col>
      <xdr:colOff>228600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31EC0-4E70-4985-9E78-A07C9E092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148590</xdr:rowOff>
    </xdr:from>
    <xdr:to>
      <xdr:col>16</xdr:col>
      <xdr:colOff>129540</xdr:colOff>
      <xdr:row>15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F21EEC-CC3F-444B-AB2C-D93AB2B8C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krishna Ponnapalli" refreshedDate="44623.801493402774" createdVersion="7" refreshedVersion="7" minRefreshableVersion="3" recordCount="4114" xr:uid="{B04BF83E-5809-43F4-A30C-A6E27764DFEC}">
  <cacheSource type="worksheet">
    <worksheetSource ref="A1:R4115" sheet="Kickstarter_challeng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g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" numFmtId="14">
      <sharedItems/>
    </cacheField>
    <cacheField name="Year" numFmtId="0">
      <sharedItems containsMixedTypes="1" containsNumber="1" containsInteger="1" minValue="2009" maxValue="2017" count="18">
        <s v="2015"/>
        <s v="2017"/>
        <s v="2016"/>
        <s v="2014"/>
        <s v="2013"/>
        <s v="2012"/>
        <s v="2011"/>
        <s v="2010"/>
        <s v="2009"/>
        <n v="2015" u="1"/>
        <n v="2013" u="1"/>
        <n v="2011" u="1"/>
        <n v="2016" u="1"/>
        <n v="2009" u="1"/>
        <n v="2014" u="1"/>
        <n v="2012" u="1"/>
        <n v="2017" u="1"/>
        <n v="2010" u="1"/>
      </sharedItems>
    </cacheField>
    <cacheField name="Month" numFmtId="0">
      <sharedItems containsMixedTypes="1" containsNumber="1" containsInteger="1" minValue="1" maxValue="12" count="24">
        <s v="Jun"/>
        <s v="Jan"/>
        <s v="Feb"/>
        <s v="Jul"/>
        <s v="Nov"/>
        <s v="May"/>
        <s v="Apr"/>
        <s v="Mar"/>
        <s v="Sep"/>
        <s v="Oct"/>
        <s v="Aug"/>
        <s v="Dec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s v="2015-Jun-22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s v="2017-Jan-3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s v="2016-Feb-05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s v="2014-Jul-08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s v="2015-Nov-19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s v="2016-Jul-12"/>
    <x v="2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s v="2014-Jun-04"/>
    <x v="3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s v="2016-May-26"/>
    <x v="2"/>
    <x v="5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s v="2016-Apr-08"/>
    <x v="2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s v="2016-Mar-18"/>
    <x v="2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s v="2014-May-21"/>
    <x v="3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s v="2016-Jul-21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s v="2014-Jun-01"/>
    <x v="3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s v="2016-May-18"/>
    <x v="2"/>
    <x v="5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s v="2014-Jun-18"/>
    <x v="3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s v="2015-Sep-09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s v="2014-May-01"/>
    <x v="3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s v="2014-Oct-05"/>
    <x v="3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s v="2014-Aug-18"/>
    <x v="3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s v="2015-Jun-2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s v="2015-Jul-15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s v="2014-Aug-27"/>
    <x v="3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s v="2014-Dec-16"/>
    <x v="3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s v="2015-Apr-03"/>
    <x v="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s v="2015-Aug-13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s v="2015-Nov-10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s v="2014-Jul-08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s v="2014-Oct-17"/>
    <x v="3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s v="2015-Nov-16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s v="2014-Jun-22"/>
    <x v="3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s v="2014-Jul-22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s v="2016-Jan-07"/>
    <x v="2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s v="2016-Apr-01"/>
    <x v="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s v="2015-Oct-09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s v="2014-Jul-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s v="2015-Apr-04"/>
    <x v="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s v="2015-Mar-05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s v="2015-Jan-28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s v="2013-Apr-11"/>
    <x v="4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s v="2014-Apr-25"/>
    <x v="3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s v="2014-May-30"/>
    <x v="3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s v="2014-Sep-05"/>
    <x v="3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s v="2014-Nov-28"/>
    <x v="3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s v="2014-Jun-12"/>
    <x v="3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s v="2014-Aug-23"/>
    <x v="3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s v="2016-Mar-28"/>
    <x v="2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s v="2015-Nov-15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s v="2014-Oct-20"/>
    <x v="3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s v="2015-Jan-29"/>
    <x v="0"/>
    <x v="1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s v="2015-Sep-24"/>
    <x v="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s v="2014-Dec-22"/>
    <x v="3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s v="2015-Jul-11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s v="2014-Jun-17"/>
    <x v="3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s v="2014-Mar-21"/>
    <x v="3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s v="2015-Nov-25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s v="2016-May-06"/>
    <x v="2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s v="2015-May-25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s v="2015-Mar-26"/>
    <x v="0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s v="2014-Oct-20"/>
    <x v="3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s v="2015-Aug-14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s v="2014-Mar-03"/>
    <x v="3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s v="2013-May-15"/>
    <x v="4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s v="2013-Feb-06"/>
    <x v="4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s v="2013-Dec-04"/>
    <x v="4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s v="2013-Jun-08"/>
    <x v="4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s v="2014-Jul-15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s v="2016-Jun-18"/>
    <x v="2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s v="2012-Jun-15"/>
    <x v="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s v="2014-Jan-24"/>
    <x v="3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s v="2011-Aug-31"/>
    <x v="6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s v="2011-Jul-06"/>
    <x v="6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s v="2012-Mar-29"/>
    <x v="5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s v="2012-Oct-26"/>
    <x v="5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s v="2011-Feb-13"/>
    <x v="6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s v="2015-Dec-22"/>
    <x v="0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s v="2013-Mar-24"/>
    <x v="4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s v="2011-Oct-28"/>
    <x v="6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s v="2012-Mar-29"/>
    <x v="5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s v="2016-Aug-22"/>
    <x v="2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s v="2014-Mar-26"/>
    <x v="3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s v="2013-Nov-05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s v="2012-Jul-10"/>
    <x v="5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s v="2011-Sep-09"/>
    <x v="6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s v="2015-Feb-07"/>
    <x v="0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s v="2011-Apr-15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s v="2011-Aug-24"/>
    <x v="6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s v="2015-Oct-14"/>
    <x v="0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s v="2010-May-24"/>
    <x v="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s v="2014-May-27"/>
    <x v="3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s v="2013-May-08"/>
    <x v="4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s v="2011-Jun-12"/>
    <x v="6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s v="2011-Mar-17"/>
    <x v="6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s v="2016-Dec-17"/>
    <x v="2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s v="2012-Jun-05"/>
    <x v="5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s v="2014-Mar-18"/>
    <x v="3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s v="2012-Jan-27"/>
    <x v="5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s v="2010-May-26"/>
    <x v="7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s v="2011-Jun-12"/>
    <x v="6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s v="2012-Nov-01"/>
    <x v="5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s v="2013-Dec-23"/>
    <x v="4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s v="2012-Oct-15"/>
    <x v="5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s v="2012-Dec-31"/>
    <x v="5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s v="2010-Nov-23"/>
    <x v="7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s v="2014-Feb-12"/>
    <x v="3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s v="2011-Mar-10"/>
    <x v="6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s v="2016-Apr-25"/>
    <x v="2"/>
    <x v="6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s v="2012-Mar-19"/>
    <x v="5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s v="2011-Apr-02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s v="2013-Apr-01"/>
    <x v="4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s v="2011-Jan-27"/>
    <x v="6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s v="2013-Oct-10"/>
    <x v="4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s v="2015-May-01"/>
    <x v="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s v="2014-Mar-20"/>
    <x v="3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s v="2011-Jul-29"/>
    <x v="6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s v="2011-Nov-14"/>
    <x v="6"/>
    <x v="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s v="2012-Jan-10"/>
    <x v="5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s v="2011-Feb-21"/>
    <x v="6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s v="2010-Mar-11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s v="2011-Jun-29"/>
    <x v="6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s v="2011-Jul-15"/>
    <x v="6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s v="2016-Sep-03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s v="2015-Apr-02"/>
    <x v="0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s v="2016-Aug-11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s v="2014-Sep-22"/>
    <x v="3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s v="2015-Apr-20"/>
    <x v="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s v="2016-Dec-05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s v="2015-May-11"/>
    <x v="0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s v="2015-Mar-04"/>
    <x v="0"/>
    <x v="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s v="2016-Sep-15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s v="2014-Aug-31"/>
    <x v="3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s v="2014-May-19"/>
    <x v="3"/>
    <x v="5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s v="2016-Jun-20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s v="2014-Sep-23"/>
    <x v="3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s v="2016-May-01"/>
    <x v="2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s v="2015-Aug-05"/>
    <x v="0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s v="2014-May-29"/>
    <x v="3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s v="2015-Apr-02"/>
    <x v="0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s v="2015-Aug-23"/>
    <x v="0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s v="2015-Jul-01"/>
    <x v="0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s v="2015-Jul-02"/>
    <x v="0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s v="2015-Feb-18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s v="2015-Apr-16"/>
    <x v="0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s v="2014-Oct-26"/>
    <x v="3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s v="2016-Jul-08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s v="2015-Feb-12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s v="2015-Jul-15"/>
    <x v="0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s v="2016-Nov-19"/>
    <x v="2"/>
    <x v="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s v="2014-Nov-26"/>
    <x v="3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s v="2016-Jan-28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s v="2014-Nov-25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s v="2015-Mar-27"/>
    <x v="0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s v="2015-Apr-19"/>
    <x v="0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s v="2014-Aug-24"/>
    <x v="3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s v="2014-Oct-21"/>
    <x v="3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s v="2015-Apr-21"/>
    <x v="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s v="2015-Jun-13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s v="2014-Jun-04"/>
    <x v="3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s v="2016-Jan-27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s v="2014-Sep-22"/>
    <x v="3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s v="2016-May-24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s v="2015-Jun-16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s v="2014-Jun-02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s v="2014-Jul-15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s v="2015-Aug-27"/>
    <x v="0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s v="2014-Jul-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s v="2015-Dec-13"/>
    <x v="0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s v="2016-Dec-17"/>
    <x v="2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s v="2015-Jun-0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s v="2015-Feb-17"/>
    <x v="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s v="2014-Sep-18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s v="2015-Jul-31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s v="2016-Jun-13"/>
    <x v="2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s v="2015-Feb-12"/>
    <x v="0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s v="2015-Jan-29"/>
    <x v="0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s v="2015-Mar-09"/>
    <x v="0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s v="2014-Aug-04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s v="2015-Jul-06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s v="2015-Mar-07"/>
    <x v="0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s v="2015-Oct-27"/>
    <x v="0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s v="2016-Feb-03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s v="2015-Mar-04"/>
    <x v="0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s v="2015-May-23"/>
    <x v="0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s v="2016-Dec-08"/>
    <x v="2"/>
    <x v="1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s v="2014-Oct-27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s v="2014-Jul-05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s v="2016-Jul-19"/>
    <x v="2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s v="2017-Feb-01"/>
    <x v="1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s v="2015-Jun-2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s v="2014-Aug-06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s v="2016-Jul-05"/>
    <x v="2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s v="2016-Jun-06"/>
    <x v="2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s v="2015-Aug-23"/>
    <x v="0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s v="2014-Sep-17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s v="2014-Sep-29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s v="2016-Jan-06"/>
    <x v="2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s v="2015-May-11"/>
    <x v="0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s v="2015-Sep-12"/>
    <x v="0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s v="2017-Jan-06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s v="2014-Sep-05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s v="2016-Aug-02"/>
    <x v="2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s v="2014-Aug-16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s v="2015-Jan-19"/>
    <x v="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s v="2015-Sep-08"/>
    <x v="0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s v="2014-Nov-30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s v="2016-Jul-05"/>
    <x v="2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s v="2015-Sep-01"/>
    <x v="0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s v="2016-Jul-16"/>
    <x v="2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s v="2014-Dec-05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s v="2014-Nov-16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s v="2015-Jun-10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s v="2015-Sep-02"/>
    <x v="0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s v="2015-Aug-20"/>
    <x v="0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s v="2016-Feb-16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s v="2015-Jul-17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s v="2015-Jan-05"/>
    <x v="0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s v="2016-Jan-06"/>
    <x v="2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s v="2015-Mar-03"/>
    <x v="0"/>
    <x v="7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s v="2014-Nov-27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s v="2015-Mar-16"/>
    <x v="0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s v="2016-Feb-29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s v="2015-Jul-1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s v="2015-Jan-27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s v="2015-Jan-27"/>
    <x v="0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s v="2016-Apr-22"/>
    <x v="2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s v="2015-May-11"/>
    <x v="0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s v="2016-Mar-09"/>
    <x v="2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s v="2015-Apr-12"/>
    <x v="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s v="2015-Jun-09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s v="2015-Apr-02"/>
    <x v="0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s v="2016-Jan-14"/>
    <x v="2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s v="2015-May-05"/>
    <x v="0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s v="2015-Dec-03"/>
    <x v="0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s v="2015-Jan-28"/>
    <x v="0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s v="2016-Aug-30"/>
    <x v="2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s v="2015-May-12"/>
    <x v="0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s v="2015-Jun-09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s v="2015-Nov-13"/>
    <x v="0"/>
    <x v="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s v="2016-Jan-08"/>
    <x v="2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s v="2016-Dec-09"/>
    <x v="2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s v="2015-Oct-20"/>
    <x v="0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s v="2013-Mar-21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s v="2014-Nov-06"/>
    <x v="3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s v="2011-Nov-15"/>
    <x v="6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s v="2014-Jan-23"/>
    <x v="3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s v="2010-Feb-04"/>
    <x v="7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s v="2012-Jul-17"/>
    <x v="5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s v="2010-Oct-29"/>
    <x v="7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s v="2010-Sep-09"/>
    <x v="7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s v="2011-Nov-23"/>
    <x v="6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s v="2010-Jun-03"/>
    <x v="7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s v="2013-May-07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s v="2012-Apr-14"/>
    <x v="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s v="2010-Mar-29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s v="2012-Jan-16"/>
    <x v="5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s v="2015-Sep-16"/>
    <x v="0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s v="2011-Feb-14"/>
    <x v="6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s v="2013-Feb-14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s v="2016-Apr-19"/>
    <x v="2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s v="2011-May-19"/>
    <x v="6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s v="2015-Mar-09"/>
    <x v="0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s v="2010-Jun-01"/>
    <x v="7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s v="2012-Apr-18"/>
    <x v="5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s v="2011-Jan-12"/>
    <x v="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s v="2012-Aug-28"/>
    <x v="5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s v="2012-Apr-11"/>
    <x v="5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s v="2010-Mar-3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s v="2010-Jan-27"/>
    <x v="7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s v="2014-May-26"/>
    <x v="3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s v="2011-Sep-23"/>
    <x v="6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s v="2017-Jan-23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s v="2011-Apr-04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s v="2013-Dec-04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s v="2010-Feb-26"/>
    <x v="7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s v="2011-Jun-03"/>
    <x v="6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s v="2012-Mar-01"/>
    <x v="5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s v="2012-Oct-11"/>
    <x v="5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s v="2012-Feb-28"/>
    <x v="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s v="2015-Apr-23"/>
    <x v="0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s v="2012-Sep-12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s v="2017-Jan-24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s v="2014-Apr-15"/>
    <x v="3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s v="2009-May-17"/>
    <x v="8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s v="2010-Jan-16"/>
    <x v="7"/>
    <x v="1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s v="2011-May-12"/>
    <x v="6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s v="2011-Dec-27"/>
    <x v="6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s v="2013-Aug-20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s v="2013-Feb-08"/>
    <x v="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s v="2012-Oct-02"/>
    <x v="5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s v="2012-May-22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s v="2013-Oct-03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s v="2010-Dec-14"/>
    <x v="7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s v="2013-Apr-12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s v="2011-Sep-26"/>
    <x v="6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s v="2014-Mar-21"/>
    <x v="3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s v="2010-Jun-14"/>
    <x v="7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s v="2013-Sep-02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s v="2012-Aug-13"/>
    <x v="5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s v="2015-Mar-26"/>
    <x v="0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s v="2014-Mar-11"/>
    <x v="3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s v="2010-Oct-18"/>
    <x v="7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s v="2011-Mar-24"/>
    <x v="6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s v="2013-Feb-07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s v="2012-Jan-25"/>
    <x v="5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s v="2012-May-03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s v="2012-Jul-24"/>
    <x v="5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s v="2012-Feb-09"/>
    <x v="5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s v="2013-Feb-28"/>
    <x v="4"/>
    <x v="2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s v="2013-Jan-08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s v="2011-Jan-24"/>
    <x v="6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s v="2012-Aug-13"/>
    <x v="5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s v="2011-Oct-05"/>
    <x v="6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s v="2011-Nov-21"/>
    <x v="6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s v="2013-Mar-15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s v="2010-Jun-28"/>
    <x v="7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s v="2013-Jan-30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s v="2012-Jul-23"/>
    <x v="5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s v="2014-Nov-07"/>
    <x v="3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s v="2013-Nov-11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s v="2013-Feb-25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s v="2009-Nov-06"/>
    <x v="8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s v="2015-Nov-23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s v="2016-Oct-04"/>
    <x v="2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s v="2016-Apr-13"/>
    <x v="2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s v="2016-Nov-23"/>
    <x v="2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s v="2015-Jun-29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s v="2016-Nov-15"/>
    <x v="2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s v="2017-Feb-09"/>
    <x v="1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s v="2015-Feb-23"/>
    <x v="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s v="2015-Oct-01"/>
    <x v="0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s v="2015-Oct-14"/>
    <x v="0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s v="2013-Apr-15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s v="2016-May-17"/>
    <x v="2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s v="2015-Sep-16"/>
    <x v="0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s v="2016-Mar-08"/>
    <x v="2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s v="2015-Apr-07"/>
    <x v="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s v="2015-Apr-07"/>
    <x v="0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s v="2015-Oct-14"/>
    <x v="0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s v="2015-Feb-12"/>
    <x v="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s v="2016-Jul-08"/>
    <x v="2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s v="2015-Mar-30"/>
    <x v="0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s v="2017-Feb-06"/>
    <x v="1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s v="2014-Sep-12"/>
    <x v="3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s v="2016-Mar-30"/>
    <x v="2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s v="2014-Oct-14"/>
    <x v="3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s v="2015-Apr-17"/>
    <x v="0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s v="2015-Apr-20"/>
    <x v="0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s v="2015-Sep-14"/>
    <x v="0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s v="2015-Oct-15"/>
    <x v="0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s v="2015-Jul-22"/>
    <x v="0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s v="2017-Jan-25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s v="2016-Aug-04"/>
    <x v="2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s v="2016-Feb-2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s v="2014-Sep-08"/>
    <x v="3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s v="2015-Oct-20"/>
    <x v="0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s v="2016-Mar-09"/>
    <x v="2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s v="2014-Oct-31"/>
    <x v="3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s v="2016-Feb-15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s v="2015-Mar-15"/>
    <x v="0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s v="2016-May-17"/>
    <x v="2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s v="2014-Oct-23"/>
    <x v="3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s v="2015-Jun-08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s v="2014-Oct-24"/>
    <x v="3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s v="2014-Jul-17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s v="2010-Mar-18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s v="2014-May-21"/>
    <x v="3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s v="2014-Jan-29"/>
    <x v="3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s v="2012-Apr-20"/>
    <x v="5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s v="2013-Mar-22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s v="2015-Feb-08"/>
    <x v="0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s v="2011-Dec-16"/>
    <x v="6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s v="2016-Dec-07"/>
    <x v="2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s v="2012-Dec-18"/>
    <x v="5"/>
    <x v="1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s v="2016-Feb-25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s v="2012-Jun-18"/>
    <x v="5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s v="2011-Aug-02"/>
    <x v="6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s v="2014-Jan-18"/>
    <x v="3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s v="2016-Jul-25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s v="2015-Oct-15"/>
    <x v="0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s v="2016-Jan-01"/>
    <x v="2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s v="2012-Mar-19"/>
    <x v="5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s v="2015-Dec-29"/>
    <x v="0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s v="2012-Jun-25"/>
    <x v="5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s v="2012-Aug-23"/>
    <x v="5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s v="2014-Apr-26"/>
    <x v="3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s v="2014-Dec-07"/>
    <x v="3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s v="2014-Oct-22"/>
    <x v="3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s v="2015-Jul-26"/>
    <x v="0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s v="2015-Jul-15"/>
    <x v="0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s v="2016-Jun-28"/>
    <x v="2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s v="2014-Feb-04"/>
    <x v="3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s v="2015-Apr-18"/>
    <x v="0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s v="2011-Nov-18"/>
    <x v="6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s v="2011-Aug-08"/>
    <x v="6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s v="2013-Sep-09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s v="2016-Feb-17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s v="2012-Mar-22"/>
    <x v="5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s v="2012-Jun-22"/>
    <x v="5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s v="2010-Jul-20"/>
    <x v="7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s v="2015-Mar-15"/>
    <x v="0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s v="2016-Nov-13"/>
    <x v="2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s v="2014-Apr-16"/>
    <x v="3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s v="2011-Jul-08"/>
    <x v="6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s v="2015-Oct-15"/>
    <x v="0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s v="2011-Jun-24"/>
    <x v="6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s v="2014-Jan-07"/>
    <x v="3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s v="2014-Feb-04"/>
    <x v="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s v="2011-Apr-05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s v="2011-Sep-20"/>
    <x v="6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s v="2013-Sep-26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s v="2016-Jun-22"/>
    <x v="2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s v="2015-Apr-19"/>
    <x v="0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s v="2013-Nov-20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s v="2012-Jul-09"/>
    <x v="5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s v="2012-Jun-19"/>
    <x v="5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s v="2013-Sep-12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s v="2014-Sep-22"/>
    <x v="3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s v="2014-Jan-09"/>
    <x v="3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s v="2013-Mar-27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s v="2015-Jun-23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s v="2013-Apr-30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s v="2014-Feb-12"/>
    <x v="3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s v="2015-Jun-22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s v="2014-Aug-12"/>
    <x v="3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s v="2013-May-06"/>
    <x v="4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s v="2012-Jan-26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s v="2015-Sep-28"/>
    <x v="0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s v="2016-Jan-31"/>
    <x v="2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s v="2015-Oct-08"/>
    <x v="0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s v="2014-May-19"/>
    <x v="3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s v="2009-Sep-14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s v="2013-Aug-27"/>
    <x v="4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s v="2016-Jun-05"/>
    <x v="2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s v="2015-Aug-22"/>
    <x v="0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s v="2015-Aug-12"/>
    <x v="0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s v="2013-Oct-29"/>
    <x v="4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s v="2013-Aug-14"/>
    <x v="4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s v="2013-Jul-01"/>
    <x v="4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s v="2016-Aug-09"/>
    <x v="2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s v="2015-Oct-19"/>
    <x v="0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s v="2014-Oct-07"/>
    <x v="3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s v="2016-Feb-2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s v="2013-Oct-03"/>
    <x v="4"/>
    <x v="9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s v="2015-Jan-20"/>
    <x v="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s v="2014-Jan-11"/>
    <x v="3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s v="2011-Dec-17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s v="2015-May-06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s v="2015-Feb-02"/>
    <x v="0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s v="2013-Feb-26"/>
    <x v="4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s v="2014-Apr-24"/>
    <x v="3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s v="2013-Sep-17"/>
    <x v="4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s v="2014-Jan-15"/>
    <x v="3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s v="2013-Dec-26"/>
    <x v="4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s v="2015-Apr-13"/>
    <x v="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s v="2015-Feb-03"/>
    <x v="0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s v="2014-Oct-26"/>
    <x v="3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s v="2012-Mar-03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s v="2013-Sep-30"/>
    <x v="4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s v="2014-Jul-17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s v="2013-Apr-14"/>
    <x v="4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s v="2011-Sep-14"/>
    <x v="6"/>
    <x v="8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s v="2014-Apr-30"/>
    <x v="3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s v="2013-May-13"/>
    <x v="4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s v="2011-Jun-11"/>
    <x v="6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s v="2011-Jul-26"/>
    <x v="6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s v="2016-Apr-28"/>
    <x v="2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s v="2014-Jun-11"/>
    <x v="3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s v="2012-Aug-08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s v="2012-Aug-14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s v="2012-May-12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s v="2014-Jul-07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s v="2013-Nov-27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s v="2014-Mar-05"/>
    <x v="3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s v="2014-Jul-24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s v="2014-Aug-18"/>
    <x v="3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s v="2017-Jan-18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s v="2015-Apr-06"/>
    <x v="0"/>
    <x v="6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s v="2014-Apr-28"/>
    <x v="3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s v="2012-Mar-19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s v="2015-Mar-02"/>
    <x v="0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s v="2014-Sep-22"/>
    <x v="3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s v="2013-Jul-10"/>
    <x v="4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s v="2012-Sep-10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s v="2016-Mar-18"/>
    <x v="2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s v="2012-Nov-30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s v="2015-Sep-25"/>
    <x v="0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s v="2013-Apr-17"/>
    <x v="4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s v="2014-May-02"/>
    <x v="3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s v="2016-Oct-26"/>
    <x v="2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s v="2016-Dec-10"/>
    <x v="2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s v="2011-Dec-05"/>
    <x v="6"/>
    <x v="11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s v="2012-Jul-23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s v="2015-Dec-28"/>
    <x v="0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s v="2016-Aug-14"/>
    <x v="2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s v="2015-Apr-20"/>
    <x v="0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s v="2014-Jun-09"/>
    <x v="3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s v="2015-Jun-16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s v="2013-Dec-12"/>
    <x v="4"/>
    <x v="11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s v="2014-Nov-02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s v="2011-Nov-11"/>
    <x v="6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s v="2009-Aug-18"/>
    <x v="8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s v="2010-Mar-10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s v="2011-Jun-09"/>
    <x v="6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s v="2012-Feb-17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s v="2014-Dec-18"/>
    <x v="3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s v="2012-Feb-10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s v="2015-Nov-10"/>
    <x v="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s v="2013-Jul-11"/>
    <x v="4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s v="2012-Sep-04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s v="2012-Mar-27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s v="2015-May-29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s v="2016-Jan-31"/>
    <x v="2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s v="2013-Mar-07"/>
    <x v="4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s v="2016-Oct-06"/>
    <x v="2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s v="2016-Jul-01"/>
    <x v="2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s v="2014-Jul-10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s v="2015-Nov-19"/>
    <x v="0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s v="2015-Mar-28"/>
    <x v="0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s v="2017-Jan-03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s v="2015-Aug-07"/>
    <x v="0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s v="2012-Nov-05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s v="2015-Nov-10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s v="2016-Oct-03"/>
    <x v="2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s v="2016-Mar-01"/>
    <x v="2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s v="2015-Aug-22"/>
    <x v="0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s v="2016-May-02"/>
    <x v="2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s v="2014-Jul-30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s v="2015-Jul-07"/>
    <x v="0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s v="2017-Jan-18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s v="2015-May-31"/>
    <x v="0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s v="2016-Dec-21"/>
    <x v="2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s v="2015-Jun-02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s v="2016-Nov-02"/>
    <x v="2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s v="2016-Apr-13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s v="2016-Apr-22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s v="2015-Sep-23"/>
    <x v="0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s v="2016-Dec-07"/>
    <x v="2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s v="2015-Jun-24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s v="2015-Oct-05"/>
    <x v="0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s v="2016-Apr-13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s v="2016-Jun-14"/>
    <x v="2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s v="2015-Jan-05"/>
    <x v="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s v="2015-Sep-29"/>
    <x v="0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s v="2016-Mar-04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s v="2014-Oct-02"/>
    <x v="3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s v="2016-Jun-04"/>
    <x v="2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s v="2015-Oct-06"/>
    <x v="0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s v="2015-Sep-02"/>
    <x v="0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s v="2016-Jan-11"/>
    <x v="2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s v="2015-Sep-29"/>
    <x v="0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s v="2015-Jun-08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s v="2017-Jan-18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s v="2015-Jun-18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s v="2015-Nov-10"/>
    <x v="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s v="2014-Oct-15"/>
    <x v="3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s v="2014-Sep-19"/>
    <x v="3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s v="2016-May-13"/>
    <x v="2"/>
    <x v="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s v="2015-Dec-07"/>
    <x v="0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s v="2016-Nov-02"/>
    <x v="2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s v="2015-Feb-22"/>
    <x v="0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s v="2015-Nov-13"/>
    <x v="0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s v="2014-Nov-17"/>
    <x v="3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s v="2015-Sep-21"/>
    <x v="0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s v="2016-Nov-18"/>
    <x v="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s v="2015-Jan-18"/>
    <x v="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s v="2016-Feb-11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s v="2015-Jun-10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s v="2016-Jun-14"/>
    <x v="2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s v="2014-Dec-02"/>
    <x v="3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s v="2015-Dec-10"/>
    <x v="0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s v="2015-Dec-02"/>
    <x v="0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s v="2016-Jan-19"/>
    <x v="2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s v="2015-Jul-07"/>
    <x v="0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s v="2015-Oct-05"/>
    <x v="0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s v="2014-Nov-20"/>
    <x v="3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s v="2016-Sep-19"/>
    <x v="2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s v="2015-May-14"/>
    <x v="0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s v="2015-Jan-27"/>
    <x v="0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s v="2016-Mar-21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s v="2015-Aug-14"/>
    <x v="0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s v="2014-Nov-25"/>
    <x v="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s v="2016-Aug-23"/>
    <x v="2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s v="2015-Jul-03"/>
    <x v="0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s v="2015-Feb-20"/>
    <x v="0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s v="2015-Feb-17"/>
    <x v="0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s v="2015-Feb-14"/>
    <x v="0"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s v="2015-Oct-06"/>
    <x v="0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s v="2015-Jan-16"/>
    <x v="0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s v="2015-Mar-17"/>
    <x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s v="2016-Sep-18"/>
    <x v="2"/>
    <x v="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s v="2015-Jun-23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s v="2016-Jan-08"/>
    <x v="2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s v="2015-Jun-22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s v="2014-Nov-03"/>
    <x v="3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s v="2015-Mar-07"/>
    <x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s v="2016-Mar-17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s v="2015-Mar-20"/>
    <x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s v="2016-Oct-03"/>
    <x v="2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s v="2016-Jun-24"/>
    <x v="2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s v="2014-Nov-05"/>
    <x v="3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s v="2015-Feb-12"/>
    <x v="0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s v="2015-Mar-10"/>
    <x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s v="2014-Nov-26"/>
    <x v="3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s v="2015-May-19"/>
    <x v="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s v="2014-Jul-15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s v="2014-Jul-29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s v="2015-Jul-09"/>
    <x v="0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s v="2015-Apr-08"/>
    <x v="0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s v="2015-Oct-23"/>
    <x v="0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s v="2015-May-16"/>
    <x v="0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s v="2015-Oct-30"/>
    <x v="0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s v="2015-Mar-23"/>
    <x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s v="2015-Nov-20"/>
    <x v="0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s v="2016-Aug-03"/>
    <x v="2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s v="2015-Aug-31"/>
    <x v="0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s v="2016-May-25"/>
    <x v="2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s v="2015-Aug-26"/>
    <x v="0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s v="2017-Jan-26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s v="2015-Mar-24"/>
    <x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s v="2015-Nov-09"/>
    <x v="0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s v="2014-Sep-26"/>
    <x v="3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s v="2014-Jul-11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s v="2016-Jun-07"/>
    <x v="2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s v="2016-Jun-11"/>
    <x v="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s v="2015-Apr-28"/>
    <x v="0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s v="2015-Apr-14"/>
    <x v="0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s v="2017-Feb-24"/>
    <x v="1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s v="2015-Jul-13"/>
    <x v="0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s v="2016-Jan-15"/>
    <x v="2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s v="2014-Jun-13"/>
    <x v="3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s v="2016-Apr-14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s v="2015-Aug-07"/>
    <x v="0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s v="2016-Apr-29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s v="2015-Oct-26"/>
    <x v="0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s v="2016-May-17"/>
    <x v="2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s v="2015-Jan-27"/>
    <x v="0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s v="2015-Mar-13"/>
    <x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s v="2015-May-07"/>
    <x v="0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s v="2017-Jan-27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s v="2017-Jan-24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s v="2014-Aug-14"/>
    <x v="3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s v="2016-Nov-09"/>
    <x v="2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s v="2015-Jul-14"/>
    <x v="0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s v="2015-Jul-14"/>
    <x v="0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s v="2015-Apr-06"/>
    <x v="0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s v="2014-Sep-16"/>
    <x v="3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s v="2016-Jul-13"/>
    <x v="2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s v="2014-Jul-12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s v="2016-Feb-16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s v="2014-Sep-09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s v="2014-Aug-26"/>
    <x v="3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s v="2014-Oct-20"/>
    <x v="3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s v="2014-Nov-13"/>
    <x v="3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s v="2016-Nov-01"/>
    <x v="2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s v="2015-Jul-14"/>
    <x v="0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s v="2015-Jun-08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s v="2015-Feb-10"/>
    <x v="0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s v="2016-Feb-17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s v="2015-Nov-23"/>
    <x v="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s v="2015-Jun-24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s v="2015-Jul-24"/>
    <x v="0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s v="2014-Oct-10"/>
    <x v="3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s v="2016-Sep-23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s v="2014-Dec-17"/>
    <x v="3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s v="2015-Jun-18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s v="2015-Mar-14"/>
    <x v="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s v="2016-Nov-14"/>
    <x v="2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s v="2014-Jul-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s v="2016-Sep-19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s v="2015-Mar-27"/>
    <x v="0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s v="2016-Jun-06"/>
    <x v="2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s v="2016-May-16"/>
    <x v="2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s v="2014-Dec-11"/>
    <x v="3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s v="2014-Dec-01"/>
    <x v="3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s v="2014-Jul-18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s v="2014-Jun-13"/>
    <x v="3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s v="2014-Dec-02"/>
    <x v="3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s v="2015-Jan-08"/>
    <x v="0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s v="2016-May-14"/>
    <x v="2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s v="2016-Apr-21"/>
    <x v="2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s v="2016-Jul-05"/>
    <x v="2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s v="2014-Aug-13"/>
    <x v="3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s v="2016-Sep-26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s v="2017-Feb-12"/>
    <x v="1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s v="2016-Sep-21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s v="2014-Jun-19"/>
    <x v="3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s v="2014-Nov-28"/>
    <x v="3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s v="2015-Jul-04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s v="2016-Dec-07"/>
    <x v="2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s v="2015-Sep-15"/>
    <x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s v="2016-Nov-01"/>
    <x v="2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s v="2016-Jul-28"/>
    <x v="2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s v="2015-Jun-03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s v="2016-Nov-22"/>
    <x v="2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s v="2015-Mar-31"/>
    <x v="0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s v="2017-Jan-02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s v="2014-Oct-01"/>
    <x v="3"/>
    <x v="9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s v="2014-Jun-25"/>
    <x v="3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s v="2016-Jan-19"/>
    <x v="2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s v="2014-Aug-15"/>
    <x v="3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s v="2013-Oct-16"/>
    <x v="4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s v="2016-Dec-11"/>
    <x v="2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s v="2014-Jun-23"/>
    <x v="3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s v="2016-Oct-25"/>
    <x v="2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s v="2016-Dec-07"/>
    <x v="2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s v="2016-Dec-22"/>
    <x v="2"/>
    <x v="11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s v="2016-Dec-22"/>
    <x v="2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s v="2016-Nov-02"/>
    <x v="2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s v="2016-Nov-22"/>
    <x v="2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s v="2014-Jul-15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s v="2014-Nov-05"/>
    <x v="3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s v="2014-Jul-17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s v="2016-Nov-04"/>
    <x v="2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s v="2016-Jan-15"/>
    <x v="2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s v="2016-May-06"/>
    <x v="2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s v="2016-Dec-30"/>
    <x v="2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s v="2015-Sep-26"/>
    <x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s v="2014-Oct-28"/>
    <x v="3"/>
    <x v="9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s v="2014-Aug-06"/>
    <x v="3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s v="2017-Jan-1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s v="2016-Feb-09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s v="2012-Jan-01"/>
    <x v="5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s v="2014-Jun-17"/>
    <x v="3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s v="2012-Mar-09"/>
    <x v="5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s v="2015-Jun-2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s v="2011-May-31"/>
    <x v="6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s v="2015-Nov-13"/>
    <x v="0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s v="2013-Mar-13"/>
    <x v="4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s v="2012-Dec-04"/>
    <x v="5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s v="2011-Jul-07"/>
    <x v="6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s v="2012-Jul-21"/>
    <x v="5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s v="2011-Nov-07"/>
    <x v="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s v="2011-Dec-02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s v="2013-Jul-31"/>
    <x v="4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s v="2013-Nov-20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s v="2015-Apr-08"/>
    <x v="0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s v="2014-Nov-03"/>
    <x v="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s v="2013-Nov-01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s v="2014-Jan-28"/>
    <x v="3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s v="2014-Oct-3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s v="2014-Jul-0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s v="2015-Jun-07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s v="2013-May-07"/>
    <x v="4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s v="2014-Feb-19"/>
    <x v="3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s v="2012-Mar-22"/>
    <x v="5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s v="2012-Nov-13"/>
    <x v="5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s v="2013-Apr-03"/>
    <x v="4"/>
    <x v="6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s v="2012-Sep-05"/>
    <x v="5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s v="2014-Dec-15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s v="2014-Jul-11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s v="2016-Dec-29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s v="2013-Jan-25"/>
    <x v="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s v="2011-Jun-19"/>
    <x v="6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s v="2016-Sep-26"/>
    <x v="2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s v="2015-Jan-15"/>
    <x v="0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s v="2012-Dec-06"/>
    <x v="5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s v="2013-Apr-19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s v="2011-Feb-16"/>
    <x v="6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s v="2012-Nov-22"/>
    <x v="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s v="2010-Sep-08"/>
    <x v="7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s v="2014-May-30"/>
    <x v="3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s v="2016-Oct-27"/>
    <x v="2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s v="2014-Jan-03"/>
    <x v="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s v="2016-Nov-16"/>
    <x v="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s v="2013-Jul-16"/>
    <x v="4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s v="2015-Aug-11"/>
    <x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s v="2014-Sep-19"/>
    <x v="3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s v="2015-Jan-17"/>
    <x v="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s v="2015-Apr-21"/>
    <x v="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s v="2013-Nov-16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s v="2013-Nov-26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s v="2013-Jan-15"/>
    <x v="4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s v="2015-Dec-11"/>
    <x v="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s v="2009-Sep-12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s v="2015-Apr-06"/>
    <x v="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s v="2014-Jan-24"/>
    <x v="3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s v="2011-Nov-16"/>
    <x v="6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s v="2015-Sep-03"/>
    <x v="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s v="2013-Jul-01"/>
    <x v="4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s v="2014-Mar-31"/>
    <x v="3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s v="2010-Sep-15"/>
    <x v="7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s v="2011-Apr-03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s v="2013-May-09"/>
    <x v="4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s v="2012-Jul-26"/>
    <x v="5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s v="2012-Mar-19"/>
    <x v="5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s v="2014-Feb-05"/>
    <x v="3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s v="2013-Jan-29"/>
    <x v="4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s v="2012-Mar-15"/>
    <x v="5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s v="2013-Oct-02"/>
    <x v="4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s v="2012-May-30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s v="2013-Jan-03"/>
    <x v="4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s v="2013-Jan-02"/>
    <x v="4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s v="2013-Oct-10"/>
    <x v="4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s v="2013-Oct-08"/>
    <x v="4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s v="2013-Jun-17"/>
    <x v="4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s v="2011-Jul-12"/>
    <x v="6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s v="2012-Feb-24"/>
    <x v="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s v="2013-Aug-16"/>
    <x v="4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s v="2012-Mar-28"/>
    <x v="5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s v="2014-Aug-31"/>
    <x v="3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s v="2012-Mar-28"/>
    <x v="5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s v="2014-Aug-12"/>
    <x v="3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s v="2011-Jun-01"/>
    <x v="6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s v="2012-Aug-02"/>
    <x v="5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s v="2011-May-02"/>
    <x v="6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s v="2011-Jul-06"/>
    <x v="6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s v="2011-May-27"/>
    <x v="6"/>
    <x v="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s v="2011-Aug-08"/>
    <x v="6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s v="2017-Jan-24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s v="2014-Nov-19"/>
    <x v="3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s v="2013-Dec-20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s v="2012-Aug-02"/>
    <x v="5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s v="2013-Jun-18"/>
    <x v="4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s v="2013-Jan-08"/>
    <x v="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s v="2012-Jun-20"/>
    <x v="5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s v="2011-May-16"/>
    <x v="6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s v="2014-Oct-02"/>
    <x v="3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s v="2013-Mar-08"/>
    <x v="4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s v="2012-Jan-17"/>
    <x v="5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s v="2012-Jul-30"/>
    <x v="5"/>
    <x v="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s v="2013-Dec-1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s v="2014-May-09"/>
    <x v="3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s v="2015-Mar-30"/>
    <x v="0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s v="2012-Sep-05"/>
    <x v="5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s v="2015-Feb-20"/>
    <x v="0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s v="2010-Mar-13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s v="2012-Oct-04"/>
    <x v="5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s v="2012-Mar-05"/>
    <x v="5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s v="2012-Jan-19"/>
    <x v="5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s v="2012-Jun-13"/>
    <x v="5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s v="2016-May-14"/>
    <x v="2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s v="2013-Feb-20"/>
    <x v="4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s v="2012-Mar-28"/>
    <x v="5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s v="2011-Nov-22"/>
    <x v="6"/>
    <x v="4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s v="2014-Mar-20"/>
    <x v="3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s v="2013-May-28"/>
    <x v="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s v="2012-Apr-06"/>
    <x v="5"/>
    <x v="6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s v="2013-Sep-07"/>
    <x v="4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s v="2014-Apr-01"/>
    <x v="3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s v="2011-Dec-18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s v="2012-Aug-23"/>
    <x v="5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s v="2016-Aug-25"/>
    <x v="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s v="2014-Oct-11"/>
    <x v="3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s v="2013-Sep-09"/>
    <x v="4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s v="2016-Nov-21"/>
    <x v="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s v="2014-Sep-23"/>
    <x v="3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s v="2016-Jul-27"/>
    <x v="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s v="2014-Feb-24"/>
    <x v="3"/>
    <x v="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s v="2015-Jun-10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s v="2015-Mar-15"/>
    <x v="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s v="2015-Feb-16"/>
    <x v="0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s v="2016-Mar-23"/>
    <x v="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s v="2016-Jun-01"/>
    <x v="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s v="2016-Oct-13"/>
    <x v="2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s v="2015-Jan-17"/>
    <x v="0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s v="2016-Nov-28"/>
    <x v="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s v="2016-Jun-24"/>
    <x v="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s v="2016-Aug-27"/>
    <x v="2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s v="2015-Oct-14"/>
    <x v="0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s v="2015-Mar-16"/>
    <x v="0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s v="2015-May-04"/>
    <x v="0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s v="2013-Oct-23"/>
    <x v="4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s v="2016-Aug-17"/>
    <x v="2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s v="2013-Oct-12"/>
    <x v="4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s v="2012-Jan-13"/>
    <x v="5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s v="2013-Sep-24"/>
    <x v="4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s v="2012-Nov-17"/>
    <x v="5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s v="2015-Jan-21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s v="2009-Oct-02"/>
    <x v="8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s v="2013-Dec-08"/>
    <x v="4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s v="2013-Mar-09"/>
    <x v="4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s v="2013-Aug-02"/>
    <x v="4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s v="2013-Oct-30"/>
    <x v="4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s v="2011-Jan-24"/>
    <x v="6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s v="2012-Oct-02"/>
    <x v="5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s v="2013-Apr-04"/>
    <x v="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s v="2015-Sep-01"/>
    <x v="0"/>
    <x v="8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s v="2013-Jan-02"/>
    <x v="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s v="2013-Nov-19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s v="2010-Nov-23"/>
    <x v="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s v="2012-May-08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s v="2012-Sep-27"/>
    <x v="5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s v="2011-Nov-30"/>
    <x v="6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s v="2011-Aug-04"/>
    <x v="6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s v="2016-Jan-02"/>
    <x v="2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s v="2012-Mar-13"/>
    <x v="5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s v="2016-Dec-09"/>
    <x v="2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s v="2016-Aug-21"/>
    <x v="2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s v="2012-Apr-27"/>
    <x v="5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s v="2011-Jul-27"/>
    <x v="6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s v="2014-Sep-05"/>
    <x v="3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s v="2013-Oct-22"/>
    <x v="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s v="2014-Jul-22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s v="2010-May-06"/>
    <x v="7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s v="2015-Mar-02"/>
    <x v="0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s v="2016-May-06"/>
    <x v="2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s v="2010-Sep-10"/>
    <x v="7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s v="2015-Aug-02"/>
    <x v="0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s v="2012-Oct-29"/>
    <x v="5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s v="2011-Dec-01"/>
    <x v="6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s v="2011-Apr-13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s v="2016-Feb-29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s v="2010-Apr-23"/>
    <x v="7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s v="2014-Jul-09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s v="2012-Aug-28"/>
    <x v="5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s v="2015-Dec-04"/>
    <x v="0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s v="2010-Nov-25"/>
    <x v="7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s v="2014-Feb-11"/>
    <x v="3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s v="2011-Aug-12"/>
    <x v="6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s v="2010-Jun-11"/>
    <x v="7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s v="2012-Jun-21"/>
    <x v="5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s v="2017-Jan-02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s v="2014-Jan-03"/>
    <x v="3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s v="2012-Oct-12"/>
    <x v="5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s v="2012-Apr-05"/>
    <x v="5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s v="2012-Jul-26"/>
    <x v="5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s v="2012-Jan-29"/>
    <x v="5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s v="2010-Sep-13"/>
    <x v="7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s v="2014-Jun-12"/>
    <x v="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s v="2014-Nov-01"/>
    <x v="3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s v="2012-Nov-14"/>
    <x v="5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s v="2013-Oct-15"/>
    <x v="4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s v="2011-Oct-31"/>
    <x v="6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s v="2014-Aug-27"/>
    <x v="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s v="2014-Oct-22"/>
    <x v="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s v="2013-Jan-14"/>
    <x v="4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s v="2013-Oct-28"/>
    <x v="4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s v="2010-Jun-09"/>
    <x v="7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s v="2012-Apr-14"/>
    <x v="5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s v="2012-Sep-28"/>
    <x v="5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s v="2012-Mar-10"/>
    <x v="5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s v="2010-May-14"/>
    <x v="7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s v="2014-Feb-10"/>
    <x v="3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s v="2013-Feb-05"/>
    <x v="4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s v="2014-Mar-13"/>
    <x v="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s v="2014-Apr-04"/>
    <x v="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s v="2015-Dec-30"/>
    <x v="0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s v="2011-Dec-06"/>
    <x v="6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s v="2013-Oct-04"/>
    <x v="4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s v="2012-Aug-03"/>
    <x v="5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s v="2013-May-22"/>
    <x v="4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s v="2015-Jun-27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s v="2017-Jan-11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s v="2016-Jan-13"/>
    <x v="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s v="2016-Oct-30"/>
    <x v="2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s v="2016-Mar-15"/>
    <x v="2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s v="2016-Dec-28"/>
    <x v="2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s v="2016-Aug-10"/>
    <x v="2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s v="2016-May-01"/>
    <x v="2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s v="2016-Feb-11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s v="2015-Dec-23"/>
    <x v="0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s v="2015-Dec-18"/>
    <x v="0"/>
    <x v="1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s v="2016-Apr-20"/>
    <x v="2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s v="2016-Oct-19"/>
    <x v="2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s v="2014-Dec-26"/>
    <x v="3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s v="2015-Jul-09"/>
    <x v="0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s v="2016-Aug-04"/>
    <x v="2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s v="2015-Feb-25"/>
    <x v="0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s v="2016-Oct-17"/>
    <x v="2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s v="2015-Mar-19"/>
    <x v="0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s v="2014-Dec-20"/>
    <x v="3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s v="2017-Jan-31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s v="2017-Jan-0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s v="2016-Jan-04"/>
    <x v="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s v="2016-Sep-12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s v="2015-Jul-23"/>
    <x v="0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s v="2016-Sep-2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s v="2016-Sep-06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s v="2016-Feb-22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s v="2014-Jul-16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s v="2017-Jan-0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s v="2016-Dec-17"/>
    <x v="2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s v="2015-Apr-17"/>
    <x v="0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s v="2014-Aug-05"/>
    <x v="3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s v="2015-Sep-10"/>
    <x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s v="2016-Feb-24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s v="2016-Apr-29"/>
    <x v="2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s v="2015-Jun-30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s v="2016-Jan-22"/>
    <x v="2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s v="2016-Jan-26"/>
    <x v="2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s v="2016-May-16"/>
    <x v="2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s v="2014-Oct-16"/>
    <x v="3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s v="2014-Jul-10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s v="2016-Sep-02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s v="2016-Jul-23"/>
    <x v="2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s v="2015-Feb-26"/>
    <x v="0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s v="2015-Dec-01"/>
    <x v="0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s v="2015-Nov-16"/>
    <x v="0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s v="2014-May-14"/>
    <x v="3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s v="2016-Sep-01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s v="2016-Aug-29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s v="2014-Aug-04"/>
    <x v="3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s v="2016-Jun-17"/>
    <x v="2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s v="2016-Mar-08"/>
    <x v="2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s v="2016-Oct-09"/>
    <x v="2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s v="2014-Oct-09"/>
    <x v="3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s v="2014-Nov-04"/>
    <x v="3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s v="2014-Jun-27"/>
    <x v="3"/>
    <x v="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s v="2014-Oct-29"/>
    <x v="3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s v="2015-Oct-05"/>
    <x v="0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s v="2014-Oct-14"/>
    <x v="3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s v="2017-Jan-14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s v="2016-Dec-16"/>
    <x v="2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s v="2015-Nov-17"/>
    <x v="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s v="2017-Feb-14"/>
    <x v="1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s v="2016-Jan-19"/>
    <x v="2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s v="2015-Sep-29"/>
    <x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s v="2014-Dec-04"/>
    <x v="3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s v="2016-Nov-02"/>
    <x v="2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s v="2016-Nov-28"/>
    <x v="2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s v="2016-May-20"/>
    <x v="2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s v="2016-Jul-10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s v="2014-Nov-03"/>
    <x v="3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s v="2016-Dec-10"/>
    <x v="2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s v="2015-Dec-01"/>
    <x v="0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s v="2014-Nov-12"/>
    <x v="3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s v="2015-Oct-26"/>
    <x v="0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s v="2016-Feb-22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s v="2015-Oct-12"/>
    <x v="0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s v="2016-Jun-14"/>
    <x v="2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s v="2015-Jan-05"/>
    <x v="0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s v="2015-May-03"/>
    <x v="0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s v="2015-Sep-24"/>
    <x v="0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s v="2015-Apr-17"/>
    <x v="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s v="2015-May-21"/>
    <x v="0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s v="2016-Jan-01"/>
    <x v="2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s v="2015-Feb-14"/>
    <x v="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s v="2016-Feb-2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s v="2014-Sep-23"/>
    <x v="3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s v="2017-Jan-20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s v="2015-Feb-09"/>
    <x v="0"/>
    <x v="2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s v="2016-Aug-29"/>
    <x v="2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s v="2015-Nov-16"/>
    <x v="0"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s v="2016-May-24"/>
    <x v="2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s v="2016-Nov-14"/>
    <x v="2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s v="2016-Jul-04"/>
    <x v="2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s v="2015-Jan-12"/>
    <x v="0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s v="2012-Dec-06"/>
    <x v="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s v="2015-Apr-25"/>
    <x v="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s v="2016-Feb-18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s v="2016-Nov-18"/>
    <x v="2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s v="2016-Jul-28"/>
    <x v="2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s v="2014-Jul-11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s v="2014-Jul-31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s v="2015-Apr-20"/>
    <x v="0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s v="2015-Jan-07"/>
    <x v="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s v="2014-Jul-24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s v="2015-Nov-11"/>
    <x v="0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s v="2014-Oct-06"/>
    <x v="3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s v="2016-Aug-16"/>
    <x v="2"/>
    <x v="10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s v="2016-Jan-13"/>
    <x v="2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s v="2015-Aug-15"/>
    <x v="0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s v="2014-Jul-30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s v="2016-Apr-23"/>
    <x v="2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s v="2017-Feb-09"/>
    <x v="1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s v="2014-Jul-11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s v="2016-Feb-06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s v="2015-Feb-23"/>
    <x v="0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s v="2016-Nov-04"/>
    <x v="2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s v="2015-Feb-12"/>
    <x v="0"/>
    <x v="2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s v="2015-Feb-11"/>
    <x v="0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s v="2015-Mar-16"/>
    <x v="0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s v="2016-Mar-03"/>
    <x v="2"/>
    <x v="7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s v="2016-Jul-05"/>
    <x v="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s v="2016-Aug-01"/>
    <x v="2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s v="2013-May-23"/>
    <x v="4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s v="2014-Jan-22"/>
    <x v="3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s v="2013-Jun-20"/>
    <x v="4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s v="2013-Nov-2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s v="2016-Mar-11"/>
    <x v="2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s v="2013-Oct-25"/>
    <x v="4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s v="2012-Sep-11"/>
    <x v="5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s v="2015-Oct-18"/>
    <x v="0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s v="2014-Jan-06"/>
    <x v="3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s v="2011-Sep-16"/>
    <x v="6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s v="2013-Dec-05"/>
    <x v="4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s v="2012-Apr-06"/>
    <x v="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s v="2014-Jul-18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s v="2015-Dec-15"/>
    <x v="0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s v="2011-Jun-07"/>
    <x v="6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s v="2016-Apr-19"/>
    <x v="2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s v="2014-Apr-11"/>
    <x v="3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s v="2014-Dec-29"/>
    <x v="3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s v="2012-Jul-11"/>
    <x v="5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s v="2014-Jun-03"/>
    <x v="3"/>
    <x v="0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s v="2014-Jul-09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s v="2016-Feb-13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s v="2014-Jul-25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s v="2014-May-16"/>
    <x v="3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s v="2014-Mar-25"/>
    <x v="3"/>
    <x v="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s v="2015-May-27"/>
    <x v="0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s v="2015-Apr-29"/>
    <x v="0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s v="2016-Mar-11"/>
    <x v="2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s v="2012-Dec-07"/>
    <x v="5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s v="2016-Jan-27"/>
    <x v="2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s v="2011-Sep-09"/>
    <x v="6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s v="2013-Jul-31"/>
    <x v="4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s v="2014-Sep-03"/>
    <x v="3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s v="2014-Jan-21"/>
    <x v="3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s v="2014-Mar-14"/>
    <x v="3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s v="2015-Apr-13"/>
    <x v="0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s v="2016-Jan-15"/>
    <x v="2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s v="2016-Jun-17"/>
    <x v="2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s v="2013-Oct-30"/>
    <x v="4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s v="2016-Apr-19"/>
    <x v="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s v="2014-May-12"/>
    <x v="3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s v="2014-Feb-22"/>
    <x v="3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s v="2012-Mar-05"/>
    <x v="5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s v="2014-Jun-23"/>
    <x v="3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s v="2012-Feb-13"/>
    <x v="5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s v="2016-Oct-19"/>
    <x v="2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s v="2012-Nov-07"/>
    <x v="5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s v="2015-Dec-09"/>
    <x v="0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s v="2014-Nov-20"/>
    <x v="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s v="2014-Jul-15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s v="2013-Sep-09"/>
    <x v="4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s v="2016-Feb-29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s v="2012-Apr-10"/>
    <x v="5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s v="2015-Nov-25"/>
    <x v="0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s v="2014-Mar-06"/>
    <x v="3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s v="2014-Mar-24"/>
    <x v="3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s v="2011-Sep-13"/>
    <x v="6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s v="2016-Feb-12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s v="2013-May-16"/>
    <x v="4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s v="2014-Mar-20"/>
    <x v="3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s v="2015-Mar-31"/>
    <x v="0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s v="2015-Jul-27"/>
    <x v="0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s v="2016-Jun-14"/>
    <x v="2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s v="2014-Oct-14"/>
    <x v="3"/>
    <x v="9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s v="2014-Jul-08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s v="2016-May-06"/>
    <x v="2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s v="2014-Sep-26"/>
    <x v="3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s v="2015-Nov-24"/>
    <x v="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s v="2016-Dec-02"/>
    <x v="2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s v="2014-Jul-0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s v="2014-Nov-15"/>
    <x v="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s v="2016-Jul-07"/>
    <x v="2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s v="2015-Nov-19"/>
    <x v="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s v="2016-Mar-24"/>
    <x v="2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s v="2017-Jan-0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s v="2014-Dec-02"/>
    <x v="3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s v="2015-Jul-07"/>
    <x v="0"/>
    <x v="3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s v="2015-Jun-09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s v="2015-Jan-18"/>
    <x v="0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s v="2015-Nov-17"/>
    <x v="0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s v="2015-Mar-30"/>
    <x v="0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s v="2014-Aug-03"/>
    <x v="3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s v="2014-Mar-25"/>
    <x v="3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s v="2014-Aug-20"/>
    <x v="3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s v="2016-Nov-01"/>
    <x v="2"/>
    <x v="4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s v="2016-May-17"/>
    <x v="2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s v="2015-Nov-09"/>
    <x v="0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s v="2015-Aug-08"/>
    <x v="0"/>
    <x v="1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s v="2015-Apr-15"/>
    <x v="0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s v="2015-May-19"/>
    <x v="0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s v="2015-Aug-07"/>
    <x v="0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s v="2014-Jul-15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s v="2015-Jan-25"/>
    <x v="0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s v="2014-Oct-06"/>
    <x v="3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s v="2014-Nov-09"/>
    <x v="3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s v="2015-May-30"/>
    <x v="0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s v="2015-Feb-26"/>
    <x v="0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s v="2015-Apr-28"/>
    <x v="0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s v="2014-Aug-25"/>
    <x v="3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s v="2014-Jul-1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s v="2016-May-19"/>
    <x v="2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s v="2014-Jun-02"/>
    <x v="3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s v="2015-May-26"/>
    <x v="0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s v="2014-Aug-12"/>
    <x v="3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s v="2016-Aug-23"/>
    <x v="2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s v="2015-Jan-23"/>
    <x v="0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s v="2015-Apr-30"/>
    <x v="0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s v="2014-Oct-26"/>
    <x v="3"/>
    <x v="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s v="2014-Jul-21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s v="2015-Jun-29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s v="2016-Apr-08"/>
    <x v="2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s v="2015-Jun-15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s v="2017-Jan-11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s v="2014-Sep-15"/>
    <x v="3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s v="2014-Jul-17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s v="2015-Sep-28"/>
    <x v="0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s v="2014-May-22"/>
    <x v="3"/>
    <x v="5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s v="2015-Jan-30"/>
    <x v="0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s v="2016-Dec-24"/>
    <x v="2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s v="2016-Oct-13"/>
    <x v="2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s v="2017-Jan-06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s v="2015-May-06"/>
    <x v="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s v="2015-Apr-29"/>
    <x v="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s v="2015-Apr-15"/>
    <x v="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s v="2016-Dec-07"/>
    <x v="2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s v="2016-Jun-08"/>
    <x v="2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s v="2014-Aug-01"/>
    <x v="3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s v="2016-Feb-19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s v="2017-Jan-12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s v="2016-Feb-09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s v="2015-Mar-09"/>
    <x v="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s v="2015-Oct-21"/>
    <x v="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s v="2015-Nov-18"/>
    <x v="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s v="2016-May-13"/>
    <x v="2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s v="2015-Nov-25"/>
    <x v="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s v="2015-Jun-06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s v="2015-Mar-26"/>
    <x v="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s v="2016-Jun-15"/>
    <x v="2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s v="2015-May-28"/>
    <x v="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s v="2015-May-01"/>
    <x v="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s v="2015-Oct-20"/>
    <x v="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s v="2015-May-14"/>
    <x v="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s v="2017-Feb-06"/>
    <x v="1"/>
    <x v="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s v="2016-Mar-01"/>
    <x v="2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s v="2016-Feb-23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s v="2017-Jan-26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s v="2015-May-08"/>
    <x v="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s v="2016-May-25"/>
    <x v="2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s v="2015-Nov-10"/>
    <x v="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s v="2016-Dec-27"/>
    <x v="2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s v="2015-Apr-10"/>
    <x v="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s v="2014-Apr-30"/>
    <x v="3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s v="2015-Aug-31"/>
    <x v="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s v="2016-Jun-14"/>
    <x v="2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s v="2015-Oct-01"/>
    <x v="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s v="2016-Sep-20"/>
    <x v="2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s v="2015-Jul-26"/>
    <x v="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s v="2016-Nov-06"/>
    <x v="2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s v="2016-Mar-01"/>
    <x v="2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s v="2016-Oct-11"/>
    <x v="2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s v="2014-Apr-07"/>
    <x v="3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s v="2013-Aug-23"/>
    <x v="4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s v="2014-Mar-17"/>
    <x v="3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s v="2014-Jul-07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s v="2011-Jul-30"/>
    <x v="6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s v="2012-Mar-17"/>
    <x v="5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s v="2011-Jan-25"/>
    <x v="6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s v="2015-Jul-08"/>
    <x v="0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s v="2013-Aug-20"/>
    <x v="4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s v="2012-Jan-31"/>
    <x v="5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s v="2015-Jan-03"/>
    <x v="0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s v="2013-Nov-05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s v="2012-Jul-20"/>
    <x v="5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s v="2012-Aug-04"/>
    <x v="5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s v="2011-Jul-07"/>
    <x v="6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s v="2011-Dec-06"/>
    <x v="6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s v="2013-May-15"/>
    <x v="4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s v="2014-Oct-11"/>
    <x v="3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s v="2011-Aug-27"/>
    <x v="6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s v="2011-May-08"/>
    <x v="6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s v="2013-Mar-22"/>
    <x v="4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s v="2014-May-15"/>
    <x v="3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s v="2011-Oct-22"/>
    <x v="6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s v="2013-Apr-06"/>
    <x v="4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s v="2014-May-08"/>
    <x v="3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s v="2012-Jun-07"/>
    <x v="5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s v="2014-Jul-23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s v="2011-Jul-27"/>
    <x v="6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s v="2013-Sep-26"/>
    <x v="4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s v="2014-Aug-04"/>
    <x v="3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s v="2010-Nov-05"/>
    <x v="7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s v="2013-Nov-01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s v="2012-Jan-13"/>
    <x v="5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s v="2011-Feb-13"/>
    <x v="6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s v="2013-Aug-01"/>
    <x v="4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s v="2014-May-07"/>
    <x v="3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s v="2014-Jan-27"/>
    <x v="3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s v="2013-Dec-30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s v="2014-Jan-17"/>
    <x v="3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s v="2014-Feb-22"/>
    <x v="3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s v="2013-Sep-30"/>
    <x v="4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s v="2010-Oct-14"/>
    <x v="7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s v="2013-Dec-12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s v="2013-Jun-24"/>
    <x v="4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s v="2013-Aug-21"/>
    <x v="4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s v="2016-Mar-16"/>
    <x v="2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s v="2012-Jan-25"/>
    <x v="5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s v="2013-Oct-14"/>
    <x v="4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s v="2010-Apr-06"/>
    <x v="7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s v="2014-Aug-01"/>
    <x v="3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s v="2012-Jul-26"/>
    <x v="5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s v="2013-Jul-03"/>
    <x v="4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s v="2009-Jul-13"/>
    <x v="8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s v="2012-Jul-31"/>
    <x v="5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s v="2014-May-27"/>
    <x v="3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s v="2014-Feb-12"/>
    <x v="3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s v="2010-Dec-01"/>
    <x v="7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s v="2013-Jul-08"/>
    <x v="4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s v="2013-Nov-08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s v="2013-Feb-15"/>
    <x v="4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s v="2016-Dec-08"/>
    <x v="2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s v="2015-Jun-0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s v="2015-Feb-04"/>
    <x v="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s v="2015-Apr-13"/>
    <x v="0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s v="2016-Jul-10"/>
    <x v="2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s v="2016-Dec-05"/>
    <x v="2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s v="2015-Mar-23"/>
    <x v="0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s v="2015-Mar-01"/>
    <x v="0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s v="2015-Sep-09"/>
    <x v="0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s v="2015-Oct-15"/>
    <x v="0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s v="2015-Oct-01"/>
    <x v="0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s v="2015-Jun-29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s v="2016-Feb-2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s v="2016-Apr-01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s v="2016-Mar-29"/>
    <x v="2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s v="2015-Jun-14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s v="2016-Apr-23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s v="2015-Jul-10"/>
    <x v="0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s v="2016-Nov-01"/>
    <x v="2"/>
    <x v="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s v="2016-Jul-15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s v="2017-Jan-12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s v="2016-Jun-22"/>
    <x v="2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s v="2014-Nov-04"/>
    <x v="3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s v="2016-Jan-18"/>
    <x v="2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s v="2016-Aug-29"/>
    <x v="2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s v="2015-Sep-10"/>
    <x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s v="2016-Jul-05"/>
    <x v="2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s v="2016-Oct-26"/>
    <x v="2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s v="2015-Mar-19"/>
    <x v="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s v="2016-Feb-02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s v="2016-Aug-22"/>
    <x v="2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s v="2015-Oct-01"/>
    <x v="0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s v="2016-Jan-24"/>
    <x v="2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s v="2016-May-30"/>
    <x v="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s v="2014-Dec-12"/>
    <x v="3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s v="2014-Jun-26"/>
    <x v="3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s v="2016-Dec-01"/>
    <x v="2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s v="2016-Nov-23"/>
    <x v="2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s v="2015-Apr-21"/>
    <x v="0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s v="2016-Mar-22"/>
    <x v="2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s v="2016-Sep-13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s v="2016-Nov-30"/>
    <x v="2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s v="2014-Dec-01"/>
    <x v="3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s v="2015-Apr-29"/>
    <x v="0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s v="2016-Aug-30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s v="2014-Oct-23"/>
    <x v="3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s v="2016-Jun-01"/>
    <x v="2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s v="2016-Jul-18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s v="2016-Dec-28"/>
    <x v="2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s v="2014-Jun-16"/>
    <x v="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s v="2016-Feb-10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s v="2015-Nov-05"/>
    <x v="0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s v="2014-Nov-12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s v="2017-Feb-01"/>
    <x v="1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s v="2015-Jul-03"/>
    <x v="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s v="2014-Oct-24"/>
    <x v="3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s v="2014-Jul-16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s v="2016-Aug-30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s v="2015-Jun-17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s v="2016-Jun-21"/>
    <x v="2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s v="2016-Jun-01"/>
    <x v="2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s v="2014-Jun-09"/>
    <x v="3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s v="2013-May-28"/>
    <x v="4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s v="2015-Feb-05"/>
    <x v="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s v="2014-Nov-20"/>
    <x v="3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s v="2015-Nov-09"/>
    <x v="0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s v="2015-Nov-26"/>
    <x v="0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s v="2016-Jan-13"/>
    <x v="2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s v="2015-Jul-15"/>
    <x v="0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s v="2013-Feb-04"/>
    <x v="4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s v="2016-May-12"/>
    <x v="2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s v="2012-Oct-31"/>
    <x v="5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s v="2013-Jun-05"/>
    <x v="4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s v="2013-Jan-30"/>
    <x v="4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s v="2011-May-26"/>
    <x v="6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s v="2011-May-05"/>
    <x v="6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s v="2012-Jul-05"/>
    <x v="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s v="2014-May-22"/>
    <x v="3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s v="2013-Jul-09"/>
    <x v="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s v="2016-Jan-27"/>
    <x v="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s v="2014-Nov-08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s v="2015-Feb-14"/>
    <x v="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s v="2014-Oct-12"/>
    <x v="3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s v="2015-Oct-15"/>
    <x v="0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s v="2015-May-22"/>
    <x v="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s v="2014-Mar-12"/>
    <x v="3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s v="2013-Oct-01"/>
    <x v="4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s v="2015-Apr-07"/>
    <x v="0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s v="2012-Jun-12"/>
    <x v="5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s v="2016-Nov-30"/>
    <x v="2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s v="2016-Feb-24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s v="2016-Dec-16"/>
    <x v="2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s v="2016-Nov-03"/>
    <x v="2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s v="2017-Jan-12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s v="2016-Jul-17"/>
    <x v="2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s v="2015-May-06"/>
    <x v="0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s v="2015-May-17"/>
    <x v="0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s v="2016-Nov-29"/>
    <x v="2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s v="2013-Apr-06"/>
    <x v="4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s v="2016-Dec-03"/>
    <x v="2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s v="2015-Jun-05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s v="2016-Mar-04"/>
    <x v="2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s v="2015-Jun-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s v="2015-May-02"/>
    <x v="0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s v="2016-Sep-21"/>
    <x v="2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s v="2016-Jul-14"/>
    <x v="2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s v="2015-Mar-24"/>
    <x v="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s v="2015-Jul-08"/>
    <x v="0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s v="2016-Feb-01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s v="2016-Jul-02"/>
    <x v="2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s v="2017-Jan-17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s v="2016-Dec-15"/>
    <x v="2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s v="2015-Jan-14"/>
    <x v="0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s v="2016-Sep-27"/>
    <x v="2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s v="2016-Jun-05"/>
    <x v="2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s v="2014-Sep-07"/>
    <x v="3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s v="2016-May-08"/>
    <x v="2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s v="2013-May-05"/>
    <x v="4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s v="2015-Mar-02"/>
    <x v="0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s v="2013-Jun-26"/>
    <x v="4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s v="2015-Jan-28"/>
    <x v="0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s v="2014-Oct-29"/>
    <x v="3"/>
    <x v="9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s v="2015-Oct-20"/>
    <x v="0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s v="2014-Jul-1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s v="2015-Oct-14"/>
    <x v="0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s v="2014-Nov-02"/>
    <x v="3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s v="2016-Apr-19"/>
    <x v="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s v="2015-Jan-09"/>
    <x v="0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s v="2014-Nov-04"/>
    <x v="3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s v="2015-Dec-22"/>
    <x v="0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s v="2016-Dec-04"/>
    <x v="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s v="2015-Jul-07"/>
    <x v="0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s v="2015-Oct-22"/>
    <x v="0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s v="2015-Aug-16"/>
    <x v="0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s v="2016-Jan-26"/>
    <x v="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s v="2016-Sep-09"/>
    <x v="2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s v="2016-Jun-03"/>
    <x v="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s v="2015-Jan-09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s v="2016-Aug-22"/>
    <x v="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s v="2015-Dec-02"/>
    <x v="0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s v="2016-Nov-02"/>
    <x v="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s v="2015-Mar-30"/>
    <x v="0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s v="2015-Jun-25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s v="2016-Aug-19"/>
    <x v="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s v="2016-Mar-03"/>
    <x v="2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s v="2015-Mar-11"/>
    <x v="0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s v="2014-Nov-18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s v="2015-Oct-27"/>
    <x v="0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s v="2015-Jun-20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s v="2016-Oct-30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s v="2015-May-18"/>
    <x v="0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s v="2015-Sep-11"/>
    <x v="0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s v="2016-Jan-22"/>
    <x v="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s v="2014-Jun-06"/>
    <x v="3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s v="2016-Mar-28"/>
    <x v="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s v="2015-Feb-05"/>
    <x v="0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s v="2016-Apr-26"/>
    <x v="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s v="2015-Jul-13"/>
    <x v="0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s v="2016-Apr-25"/>
    <x v="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s v="2016-Dec-03"/>
    <x v="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s v="2015-Jul-14"/>
    <x v="0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s v="2015-May-15"/>
    <x v="0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s v="2016-Apr-01"/>
    <x v="2"/>
    <x v="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s v="2016-Jun-08"/>
    <x v="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s v="2015-Apr-21"/>
    <x v="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s v="2015-Mar-23"/>
    <x v="0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s v="2016-Jan-21"/>
    <x v="2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s v="2014-Oct-19"/>
    <x v="3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s v="2014-Jun-28"/>
    <x v="3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s v="2017-Mar-01"/>
    <x v="1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s v="2016-Apr-03"/>
    <x v="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s v="2014-Jul-12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s v="2016-Dec-04"/>
    <x v="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s v="2015-Oct-12"/>
    <x v="0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s v="2014-Jul-11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s v="2015-Nov-04"/>
    <x v="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s v="2014-Oct-03"/>
    <x v="3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s v="2014-Sep-17"/>
    <x v="3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s v="2013-Mar-11"/>
    <x v="4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s v="2013-Feb-21"/>
    <x v="4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s v="2013-Jan-17"/>
    <x v="4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s v="2012-Feb-20"/>
    <x v="5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s v="2015-Dec-02"/>
    <x v="0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s v="2012-Jan-25"/>
    <x v="5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s v="2011-Apr-13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s v="2013-Jan-16"/>
    <x v="4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s v="2012-Dec-07"/>
    <x v="5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s v="2015-Mar-10"/>
    <x v="0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s v="2013-Sep-16"/>
    <x v="4"/>
    <x v="8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s v="2012-Jan-31"/>
    <x v="5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s v="2013-Aug-14"/>
    <x v="4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s v="2014-Nov-17"/>
    <x v="3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s v="2011-Aug-11"/>
    <x v="6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s v="2011-Oct-24"/>
    <x v="6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s v="2013-Apr-30"/>
    <x v="4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s v="2014-Apr-25"/>
    <x v="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s v="2013-Jul-09"/>
    <x v="4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s v="2013-Oct-03"/>
    <x v="4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s v="2012-Aug-15"/>
    <x v="5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s v="2016-Jun-27"/>
    <x v="2"/>
    <x v="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s v="2012-May-24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s v="2015-May-06"/>
    <x v="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s v="2015-Jan-28"/>
    <x v="0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s v="2016-Jul-03"/>
    <x v="2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s v="2013-Dec-06"/>
    <x v="4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s v="2012-Oct-16"/>
    <x v="5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s v="2013-Sep-03"/>
    <x v="4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s v="2014-Dec-18"/>
    <x v="3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s v="2011-May-19"/>
    <x v="6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s v="2013-May-17"/>
    <x v="4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s v="2015-Mar-04"/>
    <x v="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s v="2011-Jul-28"/>
    <x v="6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s v="2014-Jul-18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s v="2013-Jun-19"/>
    <x v="4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s v="2014-Jul-20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s v="2016-Jun-06"/>
    <x v="2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s v="2013-Apr-01"/>
    <x v="4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s v="2015-Jun-08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s v="2016-Feb-26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s v="2016-Aug-24"/>
    <x v="2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s v="2014-May-13"/>
    <x v="3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s v="2016-Feb-14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s v="2014-Jun-24"/>
    <x v="3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s v="2010-Mar-17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s v="2014-May-27"/>
    <x v="3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s v="2017-Jan-16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s v="2014-Jun-19"/>
    <x v="3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s v="2015-Oct-19"/>
    <x v="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s v="2017-Jan-06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s v="2014-Jun-16"/>
    <x v="3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s v="2015-Aug-18"/>
    <x v="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s v="2016-Feb-15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s v="2016-Sep-06"/>
    <x v="2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s v="2014-Nov-05"/>
    <x v="3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s v="2014-May-01"/>
    <x v="3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s v="2014-May-23"/>
    <x v="3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s v="2014-Nov-12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s v="2016-May-03"/>
    <x v="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s v="2014-Sep-17"/>
    <x v="3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s v="2014-Nov-21"/>
    <x v="3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s v="2017-Jan-21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s v="2016-Jul-19"/>
    <x v="2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s v="2015-Dec-01"/>
    <x v="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s v="2017-Feb-14"/>
    <x v="1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s v="2017-Jan-01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s v="2015-Feb-17"/>
    <x v="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s v="2015-Sep-28"/>
    <x v="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s v="2014-Oct-29"/>
    <x v="3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s v="2016-Jan-22"/>
    <x v="2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s v="2016-Mar-14"/>
    <x v="2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s v="2015-Aug-05"/>
    <x v="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s v="2016-Apr-24"/>
    <x v="2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s v="2015-Jul-28"/>
    <x v="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s v="2016-Jul-01"/>
    <x v="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s v="2014-Dec-08"/>
    <x v="3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s v="2016-Dec-01"/>
    <x v="2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s v="2014-Oct-27"/>
    <x v="3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s v="2014-Dec-01"/>
    <x v="3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s v="2015-Jun-15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s v="2014-Oct-23"/>
    <x v="3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s v="2015-Feb-18"/>
    <x v="0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s v="2015-Jan-27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s v="2014-Jul-1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s v="2017-Feb-16"/>
    <x v="1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s v="2015-Oct-09"/>
    <x v="0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s v="2015-Oct-04"/>
    <x v="0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s v="2016-Apr-12"/>
    <x v="2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s v="2015-Apr-27"/>
    <x v="0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s v="2014-Sep-10"/>
    <x v="3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s v="2015-Aug-03"/>
    <x v="0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s v="2015-Jul-03"/>
    <x v="0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s v="2015-Aug-25"/>
    <x v="0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s v="2016-Jun-04"/>
    <x v="2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s v="2014-Aug-20"/>
    <x v="3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s v="2015-Jun-30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s v="2015-Apr-14"/>
    <x v="0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s v="2014-Oct-24"/>
    <x v="3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s v="2013-Oct-08"/>
    <x v="4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s v="2009-Sep-23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s v="2014-Jan-13"/>
    <x v="3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s v="2015-Apr-27"/>
    <x v="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s v="2011-May-09"/>
    <x v="6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s v="2016-Jun-28"/>
    <x v="2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s v="2014-Feb-01"/>
    <x v="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s v="2014-Nov-19"/>
    <x v="3"/>
    <x v="4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s v="2013-Apr-25"/>
    <x v="4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s v="2016-Mar-09"/>
    <x v="2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s v="2015-May-20"/>
    <x v="0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s v="2016-Feb-04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s v="2017-Feb-20"/>
    <x v="1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s v="2015-Jan-13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s v="2014-Jun-09"/>
    <x v="3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s v="2015-May-16"/>
    <x v="0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s v="2012-May-25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s v="2010-Aug-09"/>
    <x v="7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s v="2013-Jul-26"/>
    <x v="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s v="2012-Mar-22"/>
    <x v="5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s v="2015-Nov-17"/>
    <x v="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s v="2015-Aug-30"/>
    <x v="0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s v="2014-Aug-26"/>
    <x v="3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s v="2014-May-20"/>
    <x v="3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s v="2016-Dec-03"/>
    <x v="2"/>
    <x v="1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s v="2015-Mar-06"/>
    <x v="0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s v="2014-Nov-13"/>
    <x v="3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s v="2015-Jan-01"/>
    <x v="0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s v="2015-Sep-09"/>
    <x v="0"/>
    <x v="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s v="2015-Aug-24"/>
    <x v="0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s v="2016-Mar-04"/>
    <x v="2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s v="2015-Feb-11"/>
    <x v="0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s v="2015-Jan-29"/>
    <x v="0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s v="2016-Mar-16"/>
    <x v="2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s v="2014-May-21"/>
    <x v="3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s v="2014-Oct-29"/>
    <x v="3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s v="2016-Aug-21"/>
    <x v="2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s v="2015-May-27"/>
    <x v="0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s v="2016-Mar-09"/>
    <x v="2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s v="2014-Jun-01"/>
    <x v="3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s v="2011-Apr-05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s v="2011-Sep-02"/>
    <x v="6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s v="2011-Nov-29"/>
    <x v="6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s v="2012-Feb-06"/>
    <x v="5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s v="2011-Jul-23"/>
    <x v="6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s v="2010-Dec-24"/>
    <x v="7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s v="2012-May-24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s v="2013-Nov-29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s v="2011-Sep-10"/>
    <x v="6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s v="2012-Nov-15"/>
    <x v="5"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s v="2013-May-15"/>
    <x v="4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s v="2012-Dec-03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s v="2012-Jun-22"/>
    <x v="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s v="2014-Jun-04"/>
    <x v="3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s v="2011-Oct-29"/>
    <x v="6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s v="2012-Oct-12"/>
    <x v="5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s v="2013-Sep-29"/>
    <x v="4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s v="2013-Jan-27"/>
    <x v="4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s v="2014-Aug-25"/>
    <x v="3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s v="2013-Feb-16"/>
    <x v="4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s v="2012-Apr-04"/>
    <x v="5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s v="2014-Nov-07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s v="2013-Jun-28"/>
    <x v="4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s v="2012-Nov-30"/>
    <x v="5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s v="2012-Aug-14"/>
    <x v="5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s v="2013-Nov-01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s v="2012-Oct-23"/>
    <x v="5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s v="2014-May-15"/>
    <x v="3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s v="2014-Jan-06"/>
    <x v="3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s v="2012-Jan-31"/>
    <x v="5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s v="2012-Sep-12"/>
    <x v="5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s v="2011-Jul-26"/>
    <x v="6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s v="2011-Dec-19"/>
    <x v="6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s v="2011-Apr-25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s v="2016-May-12"/>
    <x v="2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s v="2011-Apr-30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s v="2009-Nov-05"/>
    <x v="8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s v="2013-Jan-14"/>
    <x v="4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s v="2012-Feb-02"/>
    <x v="5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s v="2010-Jul-20"/>
    <x v="7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s v="2014-Nov-19"/>
    <x v="3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s v="2011-May-25"/>
    <x v="6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s v="2012-Aug-25"/>
    <x v="5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s v="2012-Sep-23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s v="2013-Sep-04"/>
    <x v="4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s v="2014-Jul-1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s v="2012-May-10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s v="2011-Feb-18"/>
    <x v="6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s v="2014-Apr-08"/>
    <x v="3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s v="2013-Sep-09"/>
    <x v="4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s v="2011-Mar-23"/>
    <x v="6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s v="2013-Oct-25"/>
    <x v="4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s v="2011-Mar-24"/>
    <x v="6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s v="2012-Mar-19"/>
    <x v="5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s v="2012-Mar-06"/>
    <x v="5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s v="2012-Nov-13"/>
    <x v="5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s v="2012-Apr-24"/>
    <x v="5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s v="2012-Nov-10"/>
    <x v="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s v="2013-Nov-18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s v="2016-Mar-30"/>
    <x v="2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s v="2015-Dec-05"/>
    <x v="0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s v="2011-Nov-01"/>
    <x v="6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s v="2015-Jan-02"/>
    <x v="0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s v="2012-Jan-31"/>
    <x v="5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s v="2011-Jan-21"/>
    <x v="6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s v="2013-Feb-26"/>
    <x v="4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s v="2014-Feb-12"/>
    <x v="3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s v="2011-Oct-29"/>
    <x v="6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s v="2016-Apr-01"/>
    <x v="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s v="2010-May-15"/>
    <x v="7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s v="2016-Jul-02"/>
    <x v="2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s v="2012-May-05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s v="2015-Feb-04"/>
    <x v="0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s v="2016-Jul-18"/>
    <x v="2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s v="2011-Sep-16"/>
    <x v="6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s v="2012-Mar-05"/>
    <x v="5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s v="2016-Feb-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s v="2014-Jan-23"/>
    <x v="3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s v="2011-Jun-29"/>
    <x v="6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s v="2014-Jun-12"/>
    <x v="3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s v="2017-Feb-08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s v="2017-Feb-13"/>
    <x v="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s v="2017-Mar-14"/>
    <x v="1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s v="2017-Feb-17"/>
    <x v="1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s v="2017-Feb-22"/>
    <x v="1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s v="2017-Feb-26"/>
    <x v="1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s v="2017-Mar-08"/>
    <x v="1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s v="2017-Mar-10"/>
    <x v="1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s v="2017-Feb-14"/>
    <x v="1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s v="2017-Mar-07"/>
    <x v="1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s v="2017-Mar-01"/>
    <x v="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s v="2017-Feb-22"/>
    <x v="1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s v="2017-Mar-09"/>
    <x v="1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s v="2017-Feb-25"/>
    <x v="1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s v="2017-Mar-07"/>
    <x v="1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s v="2017-Mar-02"/>
    <x v="1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s v="2017-Mar-11"/>
    <x v="1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s v="2017-Mar-02"/>
    <x v="1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s v="2017-Mar-12"/>
    <x v="1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s v="2017-Mar-02"/>
    <x v="1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s v="2014-Dec-16"/>
    <x v="3"/>
    <x v="1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s v="2015-Feb-28"/>
    <x v="0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s v="2015-Jul-02"/>
    <x v="0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s v="2015-Jan-17"/>
    <x v="0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s v="2015-Aug-29"/>
    <x v="0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s v="2015-Jun-24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s v="2016-Feb-27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s v="2016-Mar-22"/>
    <x v="2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s v="2014-Jul-21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s v="2015-Dec-03"/>
    <x v="0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s v="2014-Aug-01"/>
    <x v="3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s v="2015-May-01"/>
    <x v="0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s v="2014-Sep-05"/>
    <x v="3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s v="2015-Apr-01"/>
    <x v="0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s v="2015-Mar-01"/>
    <x v="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s v="2016-Oct-30"/>
    <x v="2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s v="2016-Mar-31"/>
    <x v="2"/>
    <x v="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s v="2016-Mar-31"/>
    <x v="2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s v="2014-Aug-18"/>
    <x v="3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s v="2014-Oct-10"/>
    <x v="3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s v="2015-Nov-11"/>
    <x v="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s v="2016-Feb-25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s v="2015-May-05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s v="2014-Sep-30"/>
    <x v="3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s v="2014-Jul-25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s v="2014-May-29"/>
    <x v="3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s v="2015-Feb-09"/>
    <x v="0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s v="2015-Sep-21"/>
    <x v="0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s v="2016-Apr-11"/>
    <x v="2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s v="2015-Sep-25"/>
    <x v="0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s v="2015-May-28"/>
    <x v="0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s v="2015-Nov-17"/>
    <x v="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s v="2016-Sep-01"/>
    <x v="2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s v="2015-Apr-08"/>
    <x v="0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s v="2016-Jul-08"/>
    <x v="2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s v="2015-Oct-09"/>
    <x v="0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s v="2015-Jun-20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s v="2014-Sep-02"/>
    <x v="3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s v="2016-Mar-06"/>
    <x v="2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s v="2015-Jun-16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s v="2015-Apr-26"/>
    <x v="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s v="2016-Dec-06"/>
    <x v="2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s v="2016-Aug-04"/>
    <x v="2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s v="2015-Jan-22"/>
    <x v="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s v="2016-Nov-16"/>
    <x v="2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s v="2016-Oct-25"/>
    <x v="2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s v="2015-Oct-15"/>
    <x v="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s v="2015-Aug-03"/>
    <x v="0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s v="2017-Jan-23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s v="2016-Mar-25"/>
    <x v="2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s v="2015-Feb-17"/>
    <x v="0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s v="2016-Sep-14"/>
    <x v="2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s v="2016-Feb-20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s v="2015-Mar-04"/>
    <x v="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s v="2015-Sep-05"/>
    <x v="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s v="2016-Jul-20"/>
    <x v="2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s v="2016-Dec-29"/>
    <x v="2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s v="2016-May-15"/>
    <x v="2"/>
    <x v="5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s v="2015-Mar-05"/>
    <x v="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s v="2016-Feb-05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s v="2015-Jul-24"/>
    <x v="0"/>
    <x v="3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s v="2016-Feb-10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s v="2016-Sep-23"/>
    <x v="2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s v="2014-Jul-05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s v="2014-Jul-14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s v="2014-Aug-04"/>
    <x v="3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s v="2014-Jul-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s v="2014-Jul-29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s v="2014-Dec-14"/>
    <x v="3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s v="2014-Sep-09"/>
    <x v="3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s v="2014-Sep-23"/>
    <x v="3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s v="2014-May-07"/>
    <x v="3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s v="2014-Dec-05"/>
    <x v="3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s v="2014-Oct-18"/>
    <x v="3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s v="2014-Sep-09"/>
    <x v="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s v="2014-Sep-23"/>
    <x v="3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s v="2015-Jan-21"/>
    <x v="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s v="2015-Feb-10"/>
    <x v="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s v="2016-Aug-03"/>
    <x v="2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s v="2016-May-03"/>
    <x v="2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s v="2016-Aug-15"/>
    <x v="2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s v="2016-Jan-19"/>
    <x v="2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s v="2015-Apr-21"/>
    <x v="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s v="2014-Dec-30"/>
    <x v="3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s v="2014-Sep-15"/>
    <x v="3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s v="2014-Nov-15"/>
    <x v="3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s v="2015-Mar-05"/>
    <x v="0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s v="2014-Oct-01"/>
    <x v="3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s v="2014-Nov-13"/>
    <x v="3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s v="2015-Jan-06"/>
    <x v="0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s v="2014-Nov-30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s v="2015-Jul-04"/>
    <x v="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s v="2014-Oct-28"/>
    <x v="3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s v="2015-Jan-07"/>
    <x v="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s v="2016-Sep-15"/>
    <x v="2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s v="2016-May-25"/>
    <x v="2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s v="2016-Nov-15"/>
    <x v="2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s v="2015-Dec-06"/>
    <x v="0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s v="2014-Oct-22"/>
    <x v="3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s v="2016-Sep-10"/>
    <x v="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s v="2015-Nov-13"/>
    <x v="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s v="2015-Jun-04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s v="2015-Jan-14"/>
    <x v="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s v="2015-Oct-05"/>
    <x v="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s v="2015-Aug-31"/>
    <x v="0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s v="2014-Aug-26"/>
    <x v="3"/>
    <x v="1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s v="2014-Aug-29"/>
    <x v="3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s v="2017-Jan-07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s v="2015-Jan-25"/>
    <x v="0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s v="2014-Aug-09"/>
    <x v="3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s v="2014-Aug-25"/>
    <x v="3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s v="2016-Jun-03"/>
    <x v="2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s v="2014-Jul-09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s v="2015-Jan-29"/>
    <x v="0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s v="2015-Jun-1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s v="2016-Jun-27"/>
    <x v="2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s v="2016-Dec-01"/>
    <x v="2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s v="2015-Mar-04"/>
    <x v="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s v="2014-Jun-30"/>
    <x v="3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s v="2015-Mar-02"/>
    <x v="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s v="2012-Jan-18"/>
    <x v="5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s v="2013-Dec-26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s v="2012-Sep-24"/>
    <x v="5"/>
    <x v="8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s v="2013-Dec-18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s v="2013-Jun-18"/>
    <x v="4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s v="2014-Jan-18"/>
    <x v="3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s v="2011-Jan-12"/>
    <x v="6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s v="2014-Apr-07"/>
    <x v="3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s v="2010-Dec-0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s v="2014-Jan-25"/>
    <x v="3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s v="2012-Apr-27"/>
    <x v="5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s v="2011-Feb-02"/>
    <x v="6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s v="2013-Jan-29"/>
    <x v="4"/>
    <x v="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s v="2014-Dec-15"/>
    <x v="3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s v="2016-Mar-01"/>
    <x v="2"/>
    <x v="7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s v="2013-Jan-31"/>
    <x v="4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s v="2012-Jan-18"/>
    <x v="5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s v="2011-Sep-02"/>
    <x v="6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s v="2016-Sep-01"/>
    <x v="2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s v="2013-Apr-18"/>
    <x v="4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s v="2014-Apr-16"/>
    <x v="3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s v="2015-Jan-27"/>
    <x v="0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s v="2011-Jan-21"/>
    <x v="6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s v="2011-May-03"/>
    <x v="6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s v="2016-Jun-02"/>
    <x v="2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s v="2012-Nov-15"/>
    <x v="5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s v="2015-Mar-31"/>
    <x v="0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s v="2011-May-28"/>
    <x v="6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s v="2012-Sep-17"/>
    <x v="5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s v="2014-Jun-10"/>
    <x v="3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s v="2014-Jul-07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s v="2015-Mar-18"/>
    <x v="0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s v="2012-Sep-25"/>
    <x v="5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s v="2013-Apr-24"/>
    <x v="4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s v="2013-Nov-22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s v="2014-Jun-27"/>
    <x v="3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s v="2014-Aug-13"/>
    <x v="3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s v="2011-Oct-17"/>
    <x v="6"/>
    <x v="9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s v="2011-Aug-23"/>
    <x v="6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s v="2014-Jan-16"/>
    <x v="3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s v="2014-Dec-27"/>
    <x v="3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s v="2017-Jan-20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s v="2014-May-13"/>
    <x v="3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s v="2014-Apr-04"/>
    <x v="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s v="2016-Oct-02"/>
    <x v="2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s v="2017-Jan-0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s v="2016-Oct-06"/>
    <x v="2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s v="2015-Nov-20"/>
    <x v="0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s v="2016-Dec-05"/>
    <x v="2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s v="2016-Jan-02"/>
    <x v="2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s v="2014-Oct-11"/>
    <x v="3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s v="2015-May-31"/>
    <x v="0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s v="2015-Jun-09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s v="2016-Jun-08"/>
    <x v="2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s v="2016-Jun-07"/>
    <x v="2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s v="2014-May-17"/>
    <x v="3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s v="2015-Jan-31"/>
    <x v="0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s v="2014-May-14"/>
    <x v="3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s v="2016-Feb-13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s v="2016-Mar-01"/>
    <x v="2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s v="2015-Feb-08"/>
    <x v="0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s v="2012-Jun-07"/>
    <x v="5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s v="2012-Mar-09"/>
    <x v="5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s v="2012-Oct-23"/>
    <x v="5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s v="2012-Jul-09"/>
    <x v="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s v="2014-Oct-13"/>
    <x v="3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s v="2015-Nov-15"/>
    <x v="0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s v="2010-May-01"/>
    <x v="7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s v="2013-Jan-25"/>
    <x v="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s v="2012-Nov-15"/>
    <x v="5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s v="2010-Jun-06"/>
    <x v="7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s v="2011-May-08"/>
    <x v="6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s v="2011-Mar-30"/>
    <x v="6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s v="2012-Jan-12"/>
    <x v="5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s v="2015-Sep-20"/>
    <x v="0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s v="2012-Mar-13"/>
    <x v="5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s v="2014-Feb-10"/>
    <x v="3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s v="2015-Dec-28"/>
    <x v="0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s v="2015-Feb-23"/>
    <x v="0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s v="2012-Sep-08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s v="2015-Apr-22"/>
    <x v="0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s v="2015-Feb-02"/>
    <x v="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s v="2016-Nov-28"/>
    <x v="2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s v="2015-Nov-18"/>
    <x v="0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s v="2014-Aug-08"/>
    <x v="3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s v="2016-May-24"/>
    <x v="2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s v="2014-May-08"/>
    <x v="3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s v="2016-Nov-29"/>
    <x v="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s v="2014-Sep-23"/>
    <x v="3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s v="2015-Sep-17"/>
    <x v="0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s v="2014-Jul-10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s v="2015-May-05"/>
    <x v="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s v="2014-Sep-08"/>
    <x v="3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s v="2014-Oct-17"/>
    <x v="3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s v="2014-Aug-13"/>
    <x v="3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s v="2016-Oct-13"/>
    <x v="2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s v="2017-Jan-11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s v="2014-Jul-08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s v="2015-Apr-19"/>
    <x v="0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s v="2015-Sep-23"/>
    <x v="0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s v="2012-Jun-14"/>
    <x v="5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s v="2013-Nov-12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s v="2011-Aug-17"/>
    <x v="6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s v="2013-Dec-18"/>
    <x v="4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s v="2013-Sep-18"/>
    <x v="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s v="2010-Oct-05"/>
    <x v="7"/>
    <x v="9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s v="2012-Feb-21"/>
    <x v="5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s v="2013-Apr-07"/>
    <x v="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s v="2011-May-24"/>
    <x v="6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s v="2013-May-08"/>
    <x v="4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s v="2012-May-08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s v="2012-Jan-03"/>
    <x v="5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s v="2014-Aug-28"/>
    <x v="3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s v="2011-Nov-18"/>
    <x v="6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s v="2014-May-14"/>
    <x v="3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s v="2011-Nov-05"/>
    <x v="6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s v="2012-May-30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s v="2013-Jun-01"/>
    <x v="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s v="2013-Feb-08"/>
    <x v="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s v="2011-May-07"/>
    <x v="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s v="2014-Apr-15"/>
    <x v="3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s v="2011-Apr-05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s v="2016-Jun-27"/>
    <x v="2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s v="2014-Apr-01"/>
    <x v="3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s v="2015-Jun-02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s v="2014-Feb-19"/>
    <x v="3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s v="2009-Oct-16"/>
    <x v="8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s v="2016-Apr-13"/>
    <x v="2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s v="2014-Jun-10"/>
    <x v="3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s v="2011-Mar-22"/>
    <x v="6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s v="2016-Oct-08"/>
    <x v="2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s v="2013-Sep-09"/>
    <x v="4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s v="2012-Feb-02"/>
    <x v="5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s v="2016-Jan-25"/>
    <x v="2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s v="2012-Apr-21"/>
    <x v="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s v="2015-Mar-04"/>
    <x v="0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s v="2012-Sep-27"/>
    <x v="5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s v="2013-Feb-21"/>
    <x v="4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s v="2014-Aug-20"/>
    <x v="3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s v="2014-Nov-21"/>
    <x v="3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s v="2012-Aug-27"/>
    <x v="5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s v="2014-Apr-13"/>
    <x v="3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s v="2014-Aug-12"/>
    <x v="3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s v="2016-Mar-23"/>
    <x v="2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s v="2011-Dec-21"/>
    <x v="6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s v="2014-Jul-15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s v="2014-Apr-01"/>
    <x v="3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s v="2016-Nov-02"/>
    <x v="2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s v="2016-Jul-06"/>
    <x v="2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s v="2013-Feb-19"/>
    <x v="4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s v="2013-Oct-14"/>
    <x v="4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s v="2012-Oct-19"/>
    <x v="5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s v="2016-Jun-28"/>
    <x v="2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s v="2013-Jun-20"/>
    <x v="4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s v="2013-Feb-08"/>
    <x v="4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s v="2013-Jun-13"/>
    <x v="4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s v="2015-Nov-03"/>
    <x v="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s v="2012-May-10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s v="2015-Oct-13"/>
    <x v="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s v="2016-Feb-23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s v="2014-Jun-09"/>
    <x v="3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s v="2016-Nov-04"/>
    <x v="2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s v="2016-Aug-11"/>
    <x v="2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s v="2014-Oct-01"/>
    <x v="3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s v="2016-Jul-04"/>
    <x v="2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s v="2016-Feb-1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s v="2015-Jan-30"/>
    <x v="0"/>
    <x v="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s v="2015-Jul-21"/>
    <x v="0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s v="2016-Nov-11"/>
    <x v="2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s v="2016-Jan-29"/>
    <x v="2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s v="2015-Jun-12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s v="2015-Jan-19"/>
    <x v="0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s v="2015-Nov-21"/>
    <x v="0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s v="2016-Oct-08"/>
    <x v="2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s v="2015-Jun-2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s v="2014-Jun-10"/>
    <x v="3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s v="2014-Jul-27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s v="2014-Jun-17"/>
    <x v="3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s v="2014-Oct-14"/>
    <x v="3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s v="2015-Dec-07"/>
    <x v="0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s v="2015-May-12"/>
    <x v="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s v="2016-Dec-24"/>
    <x v="2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s v="2010-Jun-18"/>
    <x v="7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s v="2014-Jun-10"/>
    <x v="3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s v="2013-Sep-18"/>
    <x v="4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s v="2014-Oct-29"/>
    <x v="3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s v="2010-Jun-18"/>
    <x v="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s v="2011-Aug-06"/>
    <x v="6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s v="2016-Oct-18"/>
    <x v="2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s v="2016-Jul-19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s v="2015-Dec-09"/>
    <x v="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s v="2015-Jan-06"/>
    <x v="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s v="2016-May-09"/>
    <x v="2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s v="2013-Feb-19"/>
    <x v="4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s v="2011-Aug-10"/>
    <x v="6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s v="2013-Feb-07"/>
    <x v="4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s v="2012-Feb-22"/>
    <x v="5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s v="2015-Jul-14"/>
    <x v="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s v="2016-Aug-23"/>
    <x v="2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s v="2014-Apr-08"/>
    <x v="3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s v="2014-Aug-10"/>
    <x v="3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s v="2016-May-12"/>
    <x v="2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s v="2015-May-12"/>
    <x v="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s v="2012-Jul-09"/>
    <x v="5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s v="2015-May-12"/>
    <x v="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s v="2014-Mar-06"/>
    <x v="3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s v="2015-Feb-13"/>
    <x v="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s v="2010-Feb-06"/>
    <x v="7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s v="2014-Jul-28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s v="2012-Oct-30"/>
    <x v="5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s v="2014-Dec-02"/>
    <x v="3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s v="2016-Nov-15"/>
    <x v="2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s v="2014-Mar-27"/>
    <x v="3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s v="2015-Mar-13"/>
    <x v="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s v="2015-Nov-03"/>
    <x v="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s v="2014-Apr-09"/>
    <x v="3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s v="2013-Oct-31"/>
    <x v="4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s v="2013-May-30"/>
    <x v="4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s v="2016-Nov-01"/>
    <x v="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s v="2013-Oct-31"/>
    <x v="4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s v="2016-Oct-11"/>
    <x v="2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s v="2015-Nov-23"/>
    <x v="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s v="2016-Oct-18"/>
    <x v="2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s v="2015-May-14"/>
    <x v="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s v="2012-Jun-09"/>
    <x v="5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s v="2013-Apr-23"/>
    <x v="4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s v="2015-Mar-18"/>
    <x v="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s v="2013-Apr-23"/>
    <x v="4"/>
    <x v="6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s v="2013-Oct-28"/>
    <x v="4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s v="2015-Apr-21"/>
    <x v="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s v="2013-Nov-26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s v="2016-Jan-06"/>
    <x v="2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s v="2015-Oct-26"/>
    <x v="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s v="2014-Apr-02"/>
    <x v="3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s v="2014-Nov-03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s v="2013-Mar-18"/>
    <x v="4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s v="2016-Jan-27"/>
    <x v="2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s v="2015-Jan-22"/>
    <x v="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s v="2015-Dec-23"/>
    <x v="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s v="2014-May-24"/>
    <x v="3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s v="2016-Dec-01"/>
    <x v="2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s v="2016-Feb-23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s v="2016-Apr-12"/>
    <x v="2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s v="2013-Apr-25"/>
    <x v="4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s v="2013-Nov-25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s v="2014-Jul-24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s v="2015-Apr-21"/>
    <x v="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s v="2016-Sep-20"/>
    <x v="2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s v="2015-Dec-02"/>
    <x v="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s v="2016-May-29"/>
    <x v="2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s v="2016-Aug-18"/>
    <x v="2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s v="2016-Apr-07"/>
    <x v="2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s v="2015-Mar-24"/>
    <x v="0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s v="2016-Apr-06"/>
    <x v="2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s v="2013-Jun-25"/>
    <x v="4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s v="2014-Jun-13"/>
    <x v="3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s v="2015-Apr-09"/>
    <x v="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s v="2016-Nov-18"/>
    <x v="2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s v="2015-May-26"/>
    <x v="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s v="2015-Oct-12"/>
    <x v="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s v="2012-Apr-05"/>
    <x v="5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s v="2011-Sep-25"/>
    <x v="6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s v="2012-May-0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s v="2014-Apr-02"/>
    <x v="3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s v="2012-Jun-15"/>
    <x v="5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s v="2011-Nov-13"/>
    <x v="6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s v="2011-Aug-09"/>
    <x v="6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s v="2010-Aug-05"/>
    <x v="7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s v="2013-Jun-28"/>
    <x v="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s v="2013-Jan-25"/>
    <x v="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s v="2011-Jan-12"/>
    <x v="6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s v="2011-Aug-08"/>
    <x v="6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s v="2012-Oct-23"/>
    <x v="5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s v="2012-Jan-31"/>
    <x v="5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s v="2011-Aug-03"/>
    <x v="6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s v="2012-Oct-10"/>
    <x v="5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s v="2011-Oct-02"/>
    <x v="6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s v="2012-Feb-07"/>
    <x v="5"/>
    <x v="2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s v="2015-Jun-18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s v="2012-Jun-14"/>
    <x v="5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s v="2011-Dec-15"/>
    <x v="6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s v="2011-Apr-05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s v="2012-Oct-10"/>
    <x v="5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s v="2013-Apr-30"/>
    <x v="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s v="2014-Nov-08"/>
    <x v="3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s v="2012-Dec-27"/>
    <x v="5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s v="2014-Oct-22"/>
    <x v="3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s v="2012-Aug-14"/>
    <x v="5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s v="2015-Jun-05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s v="2014-Apr-30"/>
    <x v="3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s v="2011-Jun-09"/>
    <x v="6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s v="2013-Apr-01"/>
    <x v="4"/>
    <x v="6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s v="2014-Aug-19"/>
    <x v="3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s v="2010-Oct-07"/>
    <x v="7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s v="2011-Jan-21"/>
    <x v="6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s v="2012-Aug-15"/>
    <x v="5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s v="2015-Oct-13"/>
    <x v="0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s v="2011-Jun-24"/>
    <x v="6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s v="2012-Jul-17"/>
    <x v="5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s v="2013-Nov-13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s v="2016-Dec-12"/>
    <x v="2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s v="2016-Dec-08"/>
    <x v="2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s v="2010-Jan-20"/>
    <x v="7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s v="2010-Oct-13"/>
    <x v="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s v="2015-Jul-06"/>
    <x v="0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s v="2014-Nov-08"/>
    <x v="3"/>
    <x v="4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s v="2015-Feb-10"/>
    <x v="0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s v="2014-Jul-23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s v="2016-Feb-09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s v="2014-Jul-12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s v="2015-Jun-12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s v="2014-Jan-04"/>
    <x v="3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s v="2011-Mar-17"/>
    <x v="6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s v="2013-Mar-28"/>
    <x v="4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s v="2012-Sep-04"/>
    <x v="5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s v="2013-Sep-19"/>
    <x v="4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s v="2014-Nov-05"/>
    <x v="3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s v="2013-Oct-10"/>
    <x v="4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s v="2016-Oct-04"/>
    <x v="2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s v="2012-Dec-12"/>
    <x v="5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s v="2014-Oct-15"/>
    <x v="3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s v="2015-Dec-02"/>
    <x v="0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s v="2010-Jun-03"/>
    <x v="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s v="2013-Aug-13"/>
    <x v="4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s v="2013-Oct-28"/>
    <x v="4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s v="2016-Jan-28"/>
    <x v="2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s v="2014-Oct-15"/>
    <x v="3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s v="2015-Mar-03"/>
    <x v="0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s v="2010-Jun-26"/>
    <x v="7"/>
    <x v="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s v="2016-Jun-13"/>
    <x v="2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s v="2016-May-30"/>
    <x v="2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s v="2014-Feb-13"/>
    <x v="3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s v="2014-Dec-01"/>
    <x v="3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s v="2014-Jan-08"/>
    <x v="3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s v="2016-Mar-01"/>
    <x v="2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s v="2013-Aug-02"/>
    <x v="4"/>
    <x v="1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s v="2016-Nov-20"/>
    <x v="2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s v="2012-Dec-21"/>
    <x v="5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s v="2011-Jun-16"/>
    <x v="6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s v="2012-Apr-19"/>
    <x v="5"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s v="2015-Aug-24"/>
    <x v="0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s v="2014-Jun-23"/>
    <x v="3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s v="2015-Apr-17"/>
    <x v="0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s v="2016-May-25"/>
    <x v="2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s v="2016-Mar-09"/>
    <x v="2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s v="2014-Oct-21"/>
    <x v="3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s v="2012-Sep-01"/>
    <x v="5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s v="2017-Jan-10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s v="2017-Feb-27"/>
    <x v="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s v="2015-Jul-13"/>
    <x v="0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s v="2015-May-17"/>
    <x v="0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s v="2015-Mar-19"/>
    <x v="0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s v="2013-Aug-09"/>
    <x v="4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s v="2016-Apr-05"/>
    <x v="2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s v="2016-Jul-14"/>
    <x v="2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s v="2015-Apr-02"/>
    <x v="0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s v="2016-May-12"/>
    <x v="2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s v="2016-Dec-19"/>
    <x v="2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s v="2015-Mar-12"/>
    <x v="0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s v="2015-Oct-02"/>
    <x v="0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s v="2017-Feb-07"/>
    <x v="1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s v="2014-Aug-28"/>
    <x v="3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s v="2017-Jan-10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s v="2016-Jan-11"/>
    <x v="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s v="2013-Feb-14"/>
    <x v="4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s v="2016-Aug-01"/>
    <x v="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s v="2015-Mar-05"/>
    <x v="0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s v="2016-Sep-20"/>
    <x v="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s v="2016-Apr-07"/>
    <x v="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s v="2016-Feb-17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s v="2017-Feb-02"/>
    <x v="1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s v="2016-Nov-17"/>
    <x v="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s v="2016-Oct-21"/>
    <x v="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s v="2016-Feb-25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s v="2015-Jul-12"/>
    <x v="0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s v="2016-Nov-01"/>
    <x v="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s v="2015-Jan-29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s v="2015-Oct-15"/>
    <x v="0"/>
    <x v="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s v="2015-Sep-15"/>
    <x v="0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s v="2015-Jun-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s v="2013-Jan-02"/>
    <x v="4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s v="2012-Oct-02"/>
    <x v="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s v="2015-Aug-25"/>
    <x v="0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s v="2013-Feb-07"/>
    <x v="4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s v="2012-May-02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s v="2012-Mar-29"/>
    <x v="5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s v="2013-Oct-17"/>
    <x v="4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s v="2012-Feb-07"/>
    <x v="5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s v="2014-Apr-03"/>
    <x v="3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s v="2012-Feb-17"/>
    <x v="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s v="2014-Mar-18"/>
    <x v="3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s v="2013-Oct-01"/>
    <x v="4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s v="2015-Apr-15"/>
    <x v="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s v="2014-Jan-07"/>
    <x v="3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s v="2012-Feb-19"/>
    <x v="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s v="2015-Jul-09"/>
    <x v="0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s v="2015-Oct-22"/>
    <x v="0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s v="2012-Aug-06"/>
    <x v="5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s v="2015-Jul-20"/>
    <x v="0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s v="2013-Jun-27"/>
    <x v="4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s v="2016-Mar-23"/>
    <x v="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s v="2011-Dec-29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s v="2015-May-28"/>
    <x v="0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s v="2016-Oct-01"/>
    <x v="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s v="2014-Aug-22"/>
    <x v="3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s v="2016-Jan-12"/>
    <x v="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s v="2013-Oct-14"/>
    <x v="4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s v="2015-Jul-17"/>
    <x v="0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s v="2013-Jul-29"/>
    <x v="4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s v="2014-Mar-26"/>
    <x v="3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s v="2013-May-29"/>
    <x v="4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s v="2014-Jun-16"/>
    <x v="3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s v="2015-Nov-23"/>
    <x v="0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s v="2016-Dec-06"/>
    <x v="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s v="2015-Feb-27"/>
    <x v="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s v="2016-Jan-02"/>
    <x v="2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s v="2014-Oct-03"/>
    <x v="3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s v="2017-Feb-08"/>
    <x v="1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s v="2013-Oct-25"/>
    <x v="4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s v="2016-Mar-23"/>
    <x v="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s v="2017-Jan-31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s v="2013-Oct-22"/>
    <x v="4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s v="2017-Mar-06"/>
    <x v="1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s v="2016-Oct-04"/>
    <x v="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s v="2014-Jan-21"/>
    <x v="3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s v="2015-Aug-05"/>
    <x v="0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s v="2015-Jul-15"/>
    <x v="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s v="2016-Nov-14"/>
    <x v="2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s v="2013-Mar-03"/>
    <x v="4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s v="2016-Nov-03"/>
    <x v="2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s v="2014-Jul-26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s v="2016-Jul-22"/>
    <x v="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s v="2015-Oct-19"/>
    <x v="0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s v="2017-Jan-17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s v="2016-Apr-07"/>
    <x v="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s v="2016-Nov-08"/>
    <x v="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s v="2016-May-15"/>
    <x v="2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s v="2015-May-12"/>
    <x v="0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s v="2016-Nov-28"/>
    <x v="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s v="2014-Feb-25"/>
    <x v="3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s v="2017-Jan-24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s v="2014-Oct-14"/>
    <x v="3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s v="2015-Jan-10"/>
    <x v="0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s v="2016-May-06"/>
    <x v="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s v="2016-Nov-15"/>
    <x v="2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s v="2016-Apr-09"/>
    <x v="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s v="2014-Nov-25"/>
    <x v="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s v="2017-Feb-10"/>
    <x v="1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s v="2017-Feb-10"/>
    <x v="1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s v="2016-Dec-21"/>
    <x v="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s v="2016-Nov-10"/>
    <x v="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s v="2015-Nov-07"/>
    <x v="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s v="2017-Feb-15"/>
    <x v="1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s v="2014-Jan-24"/>
    <x v="3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s v="2014-Nov-22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s v="2013-Dec-06"/>
    <x v="4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s v="2012-Jan-28"/>
    <x v="5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s v="2015-Nov-30"/>
    <x v="0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s v="2015-Jan-16"/>
    <x v="0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s v="2015-Aug-18"/>
    <x v="0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s v="2011-May-24"/>
    <x v="6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s v="2015-Nov-15"/>
    <x v="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s v="2012-Mar-10"/>
    <x v="5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s v="2011-Feb-11"/>
    <x v="6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s v="2012-May-30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s v="2013-Aug-08"/>
    <x v="4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s v="2014-Jun-02"/>
    <x v="3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s v="2012-Jun-07"/>
    <x v="5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s v="2013-Oct-24"/>
    <x v="4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s v="2009-Sep-14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s v="2012-Mar-19"/>
    <x v="5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s v="2012-Mar-19"/>
    <x v="5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s v="2012-Aug-30"/>
    <x v="5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s v="2012-Dec-21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s v="2012-Dec-27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s v="2012-Jan-19"/>
    <x v="5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s v="2012-Feb-09"/>
    <x v="5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s v="2014-Feb-24"/>
    <x v="3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s v="2011-Jan-22"/>
    <x v="6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s v="2012-Jun-14"/>
    <x v="5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s v="2013-May-22"/>
    <x v="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s v="2013-Nov-27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s v="2011-Nov-03"/>
    <x v="6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s v="2010-Nov-20"/>
    <x v="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s v="2014-Jul-14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s v="2012-Feb-09"/>
    <x v="5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s v="2012-Apr-05"/>
    <x v="5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s v="2014-Jul-31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s v="2013-Feb-02"/>
    <x v="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s v="2013-Feb-19"/>
    <x v="4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s v="2014-Apr-07"/>
    <x v="3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s v="2014-Mar-18"/>
    <x v="3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s v="2012-Apr-03"/>
    <x v="5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s v="2012-May-08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s v="2012-Apr-05"/>
    <x v="5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s v="2009-Sep-23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s v="2010-Jan-14"/>
    <x v="7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s v="2009-Aug-25"/>
    <x v="8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s v="2013-Nov-1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s v="2014-Feb-26"/>
    <x v="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s v="2017-Mar-05"/>
    <x v="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s v="2017-Mar-10"/>
    <x v="1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s v="2017-Mar-13"/>
    <x v="1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s v="2017-Feb-24"/>
    <x v="1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s v="2017-Feb-28"/>
    <x v="1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s v="2017-Mar-10"/>
    <x v="1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s v="2014-Jul-22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s v="2015-May-15"/>
    <x v="0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s v="2014-Jun-17"/>
    <x v="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s v="2015-Nov-24"/>
    <x v="0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s v="2014-Jul-19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s v="2015-Jan-07"/>
    <x v="0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s v="2014-May-08"/>
    <x v="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s v="2014-Oct-06"/>
    <x v="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s v="2014-May-12"/>
    <x v="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s v="2014-Jan-27"/>
    <x v="3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s v="2014-May-27"/>
    <x v="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s v="2014-May-30"/>
    <x v="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s v="2016-Nov-18"/>
    <x v="2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s v="2016-Sep-30"/>
    <x v="2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s v="2015-Jun-12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s v="2014-Sep-15"/>
    <x v="3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s v="2015-Nov-19"/>
    <x v="0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s v="2016-May-25"/>
    <x v="2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s v="2015-Feb-25"/>
    <x v="0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s v="2016-Sep-02"/>
    <x v="2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s v="2016-Jul-26"/>
    <x v="2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s v="2015-Dec-22"/>
    <x v="0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s v="2015-Jul-13"/>
    <x v="0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s v="2016-Dec-04"/>
    <x v="2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s v="2015-Mar-31"/>
    <x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s v="2015-Apr-07"/>
    <x v="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s v="2015-Apr-09"/>
    <x v="0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s v="2014-Nov-11"/>
    <x v="3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s v="2015-Apr-02"/>
    <x v="0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s v="2015-May-06"/>
    <x v="0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s v="2015-Sep-17"/>
    <x v="0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s v="2014-Dec-05"/>
    <x v="3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s v="2015-Jun-0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s v="2016-Jan-08"/>
    <x v="2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s v="2016-Apr-06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s v="2014-Nov-11"/>
    <x v="3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s v="2015-Nov-14"/>
    <x v="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s v="2015-Sep-01"/>
    <x v="0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s v="2015-Dec-08"/>
    <x v="0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s v="2015-Sep-21"/>
    <x v="0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s v="2016-Feb-25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s v="2015-Feb-28"/>
    <x v="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s v="2016-Jan-11"/>
    <x v="2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s v="2014-Nov-18"/>
    <x v="3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s v="2015-May-26"/>
    <x v="0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s v="2015-Mar-25"/>
    <x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s v="2015-Jul-30"/>
    <x v="0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s v="2015-Jan-13"/>
    <x v="0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s v="2016-Aug-10"/>
    <x v="2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s v="2015-Nov-10"/>
    <x v="0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s v="2016-Oct-26"/>
    <x v="2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s v="2015-Jul-28"/>
    <x v="0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s v="2015-Aug-21"/>
    <x v="0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s v="2015-Sep-01"/>
    <x v="0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s v="2015-Mar-11"/>
    <x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s v="2015-Jul-10"/>
    <x v="0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s v="2015-Jan-23"/>
    <x v="0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s v="2014-Oct-15"/>
    <x v="3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s v="2015-Jul-06"/>
    <x v="0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s v="2014-Nov-11"/>
    <x v="3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s v="2016-Jun-07"/>
    <x v="2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s v="2014-Dec-16"/>
    <x v="3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s v="2015-Jun-24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s v="2014-Nov-25"/>
    <x v="3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s v="2015-Mar-01"/>
    <x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s v="2015-Sep-29"/>
    <x v="0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s v="2015-Jul-09"/>
    <x v="0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s v="2015-Jan-27"/>
    <x v="0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s v="2016-Dec-13"/>
    <x v="2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s v="2015-Sep-15"/>
    <x v="0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s v="2014-Dec-03"/>
    <x v="3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s v="2015-Jun-02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s v="2014-Nov-13"/>
    <x v="3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s v="2016-Mar-15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s v="2016-Jan-05"/>
    <x v="2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s v="2015-Apr-13"/>
    <x v="0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s v="2016-Jan-30"/>
    <x v="2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s v="2015-Dec-04"/>
    <x v="0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s v="2016-Aug-13"/>
    <x v="2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s v="2014-Dec-10"/>
    <x v="3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s v="2015-Mar-19"/>
    <x v="0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s v="2014-Oct-07"/>
    <x v="3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s v="2015-Jul-19"/>
    <x v="0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s v="2015-Aug-08"/>
    <x v="0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s v="2015-Jul-26"/>
    <x v="0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s v="2016-Oct-12"/>
    <x v="2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s v="2014-May-01"/>
    <x v="3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s v="2015-Jul-13"/>
    <x v="0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s v="2016-Jun-15"/>
    <x v="2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s v="2015-Jan-15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s v="2014-Jul-11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s v="2015-Jan-23"/>
    <x v="0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s v="2014-Dec-20"/>
    <x v="3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s v="2014-Sep-11"/>
    <x v="3"/>
    <x v="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s v="2015-Jan-22"/>
    <x v="0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s v="2015-Feb-09"/>
    <x v="0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s v="2014-Dec-01"/>
    <x v="3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s v="2014-Sep-27"/>
    <x v="3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s v="2016-May-12"/>
    <x v="2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s v="2015-Jun-09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s v="2016-Feb-12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s v="2015-Feb-10"/>
    <x v="0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s v="2016-Dec-30"/>
    <x v="2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s v="2016-Jan-13"/>
    <x v="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s v="2016-Apr-29"/>
    <x v="2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s v="2015-Feb-06"/>
    <x v="0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s v="2016-Jan-28"/>
    <x v="2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s v="2015-Jun-25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s v="2015-Sep-05"/>
    <x v="0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s v="2015-Nov-30"/>
    <x v="0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s v="2015-Jan-27"/>
    <x v="0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s v="2015-Oct-08"/>
    <x v="0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s v="2015-Sep-18"/>
    <x v="0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s v="2016-Jan-14"/>
    <x v="2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s v="2015-Jul-02"/>
    <x v="0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s v="2015-Feb-17"/>
    <x v="0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s v="2014-Jul-16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s v="2016-Apr-25"/>
    <x v="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s v="2015-Aug-27"/>
    <x v="0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s v="2016-Oct-27"/>
    <x v="2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s v="2016-Oct-11"/>
    <x v="2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s v="2016-Aug-25"/>
    <x v="2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s v="2014-Oct-31"/>
    <x v="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s v="2014-Sep-20"/>
    <x v="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s v="2017-Feb-13"/>
    <x v="1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s v="2015-Nov-30"/>
    <x v="0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s v="2017-Jan-03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s v="2017-Feb-04"/>
    <x v="1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s v="2016-Mar-23"/>
    <x v="2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s v="2017-Jan-26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s v="2016-Feb-23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s v="2016-May-05"/>
    <x v="2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s v="2016-Feb-07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s v="2016-Nov-30"/>
    <x v="2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s v="2011-Aug-29"/>
    <x v="6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s v="2012-Jun-29"/>
    <x v="5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s v="2013-Mar-08"/>
    <x v="4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s v="2015-Sep-01"/>
    <x v="0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s v="2012-Aug-24"/>
    <x v="5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s v="2013-Apr-09"/>
    <x v="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s v="2012-Apr-26"/>
    <x v="5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s v="2012-Sep-22"/>
    <x v="5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s v="2011-Jan-14"/>
    <x v="6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s v="2012-Apr-24"/>
    <x v="5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s v="2011-Dec-16"/>
    <x v="6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s v="2010-Jun-25"/>
    <x v="7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s v="2012-Oct-11"/>
    <x v="5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s v="2010-Aug-27"/>
    <x v="7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s v="2010-May-12"/>
    <x v="7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s v="2014-Oct-01"/>
    <x v="3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s v="2012-Jun-28"/>
    <x v="5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s v="2012-Dec-14"/>
    <x v="5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s v="2012-Jul-17"/>
    <x v="5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s v="2015-Aug-11"/>
    <x v="0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s v="2012-Mar-31"/>
    <x v="5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s v="2011-Jun-17"/>
    <x v="6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s v="2012-Mar-02"/>
    <x v="5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s v="2011-Aug-16"/>
    <x v="6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s v="2011-Sep-07"/>
    <x v="6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s v="2012-Mar-23"/>
    <x v="5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s v="2012-Apr-27"/>
    <x v="5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s v="2011-Oct-17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s v="2013-Apr-09"/>
    <x v="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s v="2012-Apr-24"/>
    <x v="5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s v="2010-Dec-30"/>
    <x v="7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s v="2012-Apr-25"/>
    <x v="5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s v="2013-Mar-15"/>
    <x v="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s v="2012-Apr-23"/>
    <x v="5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s v="2012-May-07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s v="2013-Feb-22"/>
    <x v="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s v="2011-Jul-06"/>
    <x v="6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s v="2015-Jan-13"/>
    <x v="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s v="2012-Nov-13"/>
    <x v="5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s v="2012-May-24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s v="2015-Aug-28"/>
    <x v="0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s v="2014-Aug-07"/>
    <x v="3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s v="2016-May-08"/>
    <x v="2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s v="2014-Oct-16"/>
    <x v="3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s v="2015-Feb-12"/>
    <x v="0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s v="2015-Sep-11"/>
    <x v="0"/>
    <x v="8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s v="2015-Apr-11"/>
    <x v="0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s v="2014-Jul-15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s v="2015-Feb-23"/>
    <x v="0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s v="2015-Mar-15"/>
    <x v="0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s v="2016-Jan-02"/>
    <x v="2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s v="2014-Nov-28"/>
    <x v="3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s v="2016-Dec-28"/>
    <x v="2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s v="2014-Aug-03"/>
    <x v="3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s v="2015-Jan-23"/>
    <x v="0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s v="2014-Oct-30"/>
    <x v="3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s v="2015-Feb-17"/>
    <x v="0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s v="2014-Oct-14"/>
    <x v="3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s v="2014-Jun-19"/>
    <x v="3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s v="2016-Aug-30"/>
    <x v="2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s v="2015-Sep-22"/>
    <x v="0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s v="2016-Mar-31"/>
    <x v="2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s v="2014-Oct-18"/>
    <x v="3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s v="2014-Nov-18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s v="2012-May-29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s v="2014-Nov-10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s v="2013-Sep-29"/>
    <x v="4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s v="2015-Aug-01"/>
    <x v="0"/>
    <x v="1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s v="2012-Feb-09"/>
    <x v="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s v="2015-Mar-18"/>
    <x v="0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s v="2015-Jul-23"/>
    <x v="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s v="2012-Jul-17"/>
    <x v="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s v="2013-Jan-30"/>
    <x v="4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s v="2009-Nov-10"/>
    <x v="8"/>
    <x v="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s v="2014-Oct-31"/>
    <x v="3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s v="2013-Jul-09"/>
    <x v="4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s v="2011-Jun-02"/>
    <x v="6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s v="2013-Jan-24"/>
    <x v="4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s v="2014-Dec-04"/>
    <x v="3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s v="2011-Aug-30"/>
    <x v="6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s v="2013-Jul-28"/>
    <x v="4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s v="2013-Aug-23"/>
    <x v="4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s v="2010-Dec-02"/>
    <x v="7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s v="2012-Jun-08"/>
    <x v="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s v="2015-Jan-23"/>
    <x v="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s v="2013-Sep-07"/>
    <x v="4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s v="2012-Mar-05"/>
    <x v="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s v="2016-Sep-05"/>
    <x v="2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s v="2013-Apr-26"/>
    <x v="4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s v="2015-Aug-12"/>
    <x v="0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s v="2012-Feb-22"/>
    <x v="5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s v="2017-Feb-03"/>
    <x v="1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s v="2012-Jul-23"/>
    <x v="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s v="2015-May-01"/>
    <x v="0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s v="2012-Apr-27"/>
    <x v="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s v="2012-Nov-09"/>
    <x v="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s v="2014-Apr-15"/>
    <x v="3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s v="2015-Mar-30"/>
    <x v="0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s v="2011-Oct-13"/>
    <x v="6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s v="2015-Feb-04"/>
    <x v="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s v="2015-Sep-13"/>
    <x v="0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s v="2016-Aug-12"/>
    <x v="2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s v="2015-May-31"/>
    <x v="0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s v="2014-Jul-02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s v="2016-Mar-11"/>
    <x v="2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s v="2014-Jul-22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s v="2015-Mar-24"/>
    <x v="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s v="2016-Aug-02"/>
    <x v="2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s v="2015-Aug-18"/>
    <x v="0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s v="2017-Jan-09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s v="2016-Mar-20"/>
    <x v="2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s v="2015-Mar-14"/>
    <x v="0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s v="2014-Jul-0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s v="2016-Apr-27"/>
    <x v="2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s v="2014-Dec-13"/>
    <x v="3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s v="2015-Feb-25"/>
    <x v="0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s v="2014-Jul-10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s v="2015-Aug-22"/>
    <x v="0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s v="2014-Jul-17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s v="2015-Apr-16"/>
    <x v="0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s v="2015-Oct-17"/>
    <x v="0"/>
    <x v="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s v="2016-Sep-29"/>
    <x v="2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s v="2015-Jan-15"/>
    <x v="0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s v="2015-May-16"/>
    <x v="0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s v="2014-Jun-05"/>
    <x v="3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s v="2015-Nov-25"/>
    <x v="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s v="2015-Nov-30"/>
    <x v="0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s v="2015-Feb-07"/>
    <x v="0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s v="2016-Feb-22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s v="2016-Jan-19"/>
    <x v="2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s v="2016-Jan-13"/>
    <x v="2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s v="2014-Sep-05"/>
    <x v="3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s v="2015-Mar-26"/>
    <x v="0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s v="2014-Jul-0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s v="2017-Jan-25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s v="2014-Jul-08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s v="2016-May-20"/>
    <x v="2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s v="2015-Aug-24"/>
    <x v="0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s v="2014-Jun-19"/>
    <x v="3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s v="2016-Jan-25"/>
    <x v="2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s v="2012-Aug-29"/>
    <x v="5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s v="2014-Oct-03"/>
    <x v="3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s v="2013-Dec-09"/>
    <x v="4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s v="2012-Mar-30"/>
    <x v="5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s v="2016-May-18"/>
    <x v="2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s v="2014-Mar-28"/>
    <x v="3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s v="2015-Jun-29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s v="2017-Feb-01"/>
    <x v="1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s v="2012-Jun-15"/>
    <x v="5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s v="2016-Jul-13"/>
    <x v="2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s v="2016-Nov-30"/>
    <x v="2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s v="2014-Dec-09"/>
    <x v="3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s v="2012-Aug-22"/>
    <x v="5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s v="2014-Apr-01"/>
    <x v="3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s v="2016-Mar-24"/>
    <x v="2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s v="2015-Jul-26"/>
    <x v="0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s v="2014-Sep-20"/>
    <x v="3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s v="2015-Oct-02"/>
    <x v="0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s v="2015-Sep-26"/>
    <x v="0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s v="2015-Sep-04"/>
    <x v="0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s v="2015-Apr-21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s v="2016-Nov-15"/>
    <x v="2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s v="2016-Nov-18"/>
    <x v="2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s v="2012-Aug-23"/>
    <x v="5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s v="2016-Oct-15"/>
    <x v="2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s v="2015-May-04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s v="2015-Oct-27"/>
    <x v="0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s v="2014-Nov-10"/>
    <x v="3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s v="2015-Apr-14"/>
    <x v="0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s v="2016-Jun-03"/>
    <x v="2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s v="2015-Aug-02"/>
    <x v="0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s v="2016-May-04"/>
    <x v="2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s v="2014-Jan-28"/>
    <x v="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s v="2016-Aug-30"/>
    <x v="2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s v="2015-Feb-02"/>
    <x v="0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s v="2016-Sep-23"/>
    <x v="2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s v="2016-Sep-26"/>
    <x v="2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s v="2014-Dec-16"/>
    <x v="3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s v="2015-Jan-20"/>
    <x v="0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s v="2015-Apr-09"/>
    <x v="0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s v="2014-Aug-29"/>
    <x v="3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s v="2016-Jun-15"/>
    <x v="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s v="2016-Nov-15"/>
    <x v="2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s v="2017-Feb-08"/>
    <x v="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s v="2014-Oct-09"/>
    <x v="3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s v="2015-Aug-10"/>
    <x v="0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s v="2015-Jul-15"/>
    <x v="0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s v="2016-Feb-08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s v="2015-Dec-03"/>
    <x v="0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s v="2016-Nov-21"/>
    <x v="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s v="2015-Nov-19"/>
    <x v="0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s v="2014-Nov-10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s v="2014-May-12"/>
    <x v="3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s v="2015-Feb-20"/>
    <x v="0"/>
    <x v="2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s v="2016-Jan-12"/>
    <x v="2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s v="2017-Feb-01"/>
    <x v="1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s v="2016-Jun-30"/>
    <x v="2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s v="2016-Jun-30"/>
    <x v="2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s v="2015-Mar-19"/>
    <x v="0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s v="2015-Sep-25"/>
    <x v="0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s v="2013-Sep-25"/>
    <x v="4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s v="2015-Jul-22"/>
    <x v="0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s v="2015-Aug-06"/>
    <x v="0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s v="2015-Nov-05"/>
    <x v="0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s v="2015-Mar-20"/>
    <x v="0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s v="2015-Aug-19"/>
    <x v="0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s v="2016-Jan-11"/>
    <x v="2"/>
    <x v="1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s v="2015-Sep-28"/>
    <x v="0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s v="2015-Nov-11"/>
    <x v="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s v="2014-Jul-01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s v="2014-Nov-19"/>
    <x v="3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s v="2015-Dec-06"/>
    <x v="0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s v="2014-Sep-30"/>
    <x v="3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s v="2016-Jun-08"/>
    <x v="2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s v="2014-Oct-11"/>
    <x v="3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s v="2016-Apr-22"/>
    <x v="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s v="2014-Jun-03"/>
    <x v="3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s v="2015-Aug-25"/>
    <x v="0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s v="2015-Jan-29"/>
    <x v="0"/>
    <x v="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s v="2016-Mar-07"/>
    <x v="2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s v="2014-Jun-15"/>
    <x v="3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s v="2014-Oct-20"/>
    <x v="3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s v="2015-Jan-30"/>
    <x v="0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s v="2014-Jun-30"/>
    <x v="3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s v="2015-Feb-26"/>
    <x v="0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s v="2014-Sep-10"/>
    <x v="3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s v="2015-May-30"/>
    <x v="0"/>
    <x v="5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s v="2015-Jan-24"/>
    <x v="0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s v="2016-Jun-30"/>
    <x v="2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s v="2015-Apr-19"/>
    <x v="0"/>
    <x v="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s v="2015-Mar-26"/>
    <x v="0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s v="2015-Feb-23"/>
    <x v="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s v="2014-Jul-14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s v="2014-Aug-27"/>
    <x v="3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s v="2015-Feb-13"/>
    <x v="0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s v="2014-Nov-21"/>
    <x v="3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s v="2015-Jul-02"/>
    <x v="0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s v="2014-May-28"/>
    <x v="3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s v="2014-Jul-09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s v="2014-Aug-19"/>
    <x v="3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s v="2017-Mar-07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s v="2017-Mar-06"/>
    <x v="1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s v="2017-Jan-21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s v="2017-Feb-21"/>
    <x v="1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s v="2017-Feb-07"/>
    <x v="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s v="2014-Sep-17"/>
    <x v="3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s v="2013-Apr-27"/>
    <x v="4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s v="2016-May-22"/>
    <x v="2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s v="2016-Aug-30"/>
    <x v="2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s v="2014-Jul-0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s v="2014-May-21"/>
    <x v="3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s v="2013-Jun-07"/>
    <x v="4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s v="2015-Nov-14"/>
    <x v="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s v="2016-Sep-16"/>
    <x v="2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s v="2016-Jan-18"/>
    <x v="2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s v="2015-Sep-08"/>
    <x v="0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s v="2014-Oct-22"/>
    <x v="3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s v="2016-Apr-05"/>
    <x v="2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s v="2016-Feb-18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s v="2016-Oct-12"/>
    <x v="2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s v="2013-Aug-07"/>
    <x v="4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s v="2016-Nov-30"/>
    <x v="2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s v="2014-Nov-01"/>
    <x v="3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s v="2015-Jul-14"/>
    <x v="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s v="2017-Jan-10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s v="2016-Mar-23"/>
    <x v="2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s v="2015-Jul-13"/>
    <x v="0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s v="2015-Nov-25"/>
    <x v="0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s v="2015-Apr-01"/>
    <x v="0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s v="2013-Mar-18"/>
    <x v="4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s v="2014-Aug-21"/>
    <x v="3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s v="2013-Apr-25"/>
    <x v="4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s v="2015-Feb-09"/>
    <x v="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s v="2016-Sep-13"/>
    <x v="2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s v="2013-Feb-11"/>
    <x v="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s v="2014-Mar-24"/>
    <x v="3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s v="2013-Dec-03"/>
    <x v="4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s v="2016-Sep-07"/>
    <x v="2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s v="2014-Mar-21"/>
    <x v="3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s v="2015-Feb-10"/>
    <x v="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s v="2014-Sep-29"/>
    <x v="3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s v="2012-May-01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s v="2016-Sep-19"/>
    <x v="2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s v="2012-Jan-30"/>
    <x v="5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s v="2012-May-15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s v="2014-Jul-30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s v="2012-May-15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s v="2016-Aug-03"/>
    <x v="2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s v="2015-Mar-05"/>
    <x v="0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s v="2012-Jun-18"/>
    <x v="5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s v="2014-Apr-18"/>
    <x v="3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s v="2011-Nov-08"/>
    <x v="6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s v="2012-Jul-27"/>
    <x v="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s v="2014-Aug-12"/>
    <x v="3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s v="2015-Mar-09"/>
    <x v="0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s v="2013-Dec-12"/>
    <x v="4"/>
    <x v="1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s v="2016-Jul-22"/>
    <x v="2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s v="2016-Sep-26"/>
    <x v="2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s v="2016-Jun-03"/>
    <x v="2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s v="2013-May-21"/>
    <x v="4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s v="2012-Dec-04"/>
    <x v="5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s v="2012-Jan-19"/>
    <x v="5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s v="2013-Apr-09"/>
    <x v="4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s v="2012-May-0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s v="2012-Oct-12"/>
    <x v="5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s v="2011-Jul-12"/>
    <x v="6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s v="2015-Jun-17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s v="2012-Feb-28"/>
    <x v="5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s v="2014-Apr-16"/>
    <x v="3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s v="2014-Feb-16"/>
    <x v="3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s v="2012-Dec-14"/>
    <x v="5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s v="2013-Sep-20"/>
    <x v="4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s v="2016-Apr-14"/>
    <x v="2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s v="2013-Feb-06"/>
    <x v="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s v="2011-Nov-16"/>
    <x v="6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s v="2015-May-12"/>
    <x v="0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s v="2015-Jun-17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s v="2014-Jul-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s v="2015-Oct-23"/>
    <x v="0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s v="2017-Feb-08"/>
    <x v="1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s v="2015-Jan-14"/>
    <x v="0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s v="2015-Jan-22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s v="2015-Apr-09"/>
    <x v="0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s v="2014-Oct-08"/>
    <x v="3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s v="2016-Jul-07"/>
    <x v="2"/>
    <x v="3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s v="2014-Jun-25"/>
    <x v="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s v="2014-Jun-18"/>
    <x v="3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s v="2016-Jun-29"/>
    <x v="2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s v="2015-Feb-21"/>
    <x v="0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s v="2015-Jan-12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s v="2016-Aug-09"/>
    <x v="2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s v="2015-Jun-28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s v="2015-Jun-21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s v="2016-Feb-16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s v="2014-May-21"/>
    <x v="3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s v="2014-Jun-05"/>
    <x v="3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s v="2014-Jun-08"/>
    <x v="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s v="2015-Jul-16"/>
    <x v="0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s v="2016-May-17"/>
    <x v="2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s v="2014-Nov-05"/>
    <x v="3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s v="2014-Sep-18"/>
    <x v="3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s v="2015-Jul-07"/>
    <x v="0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s v="2015-Jun-03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s v="2014-Aug-30"/>
    <x v="3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s v="2015-Jul-28"/>
    <x v="0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s v="2015-Jun-3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s v="2015-May-30"/>
    <x v="0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s v="2015-Jul-23"/>
    <x v="0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s v="2016-Mar-22"/>
    <x v="2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s v="2014-Apr-30"/>
    <x v="3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s v="2015-Jan-24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s v="2015-Feb-19"/>
    <x v="0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s v="2016-Nov-19"/>
    <x v="2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s v="2015-Apr-09"/>
    <x v="0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s v="2016-Jul-08"/>
    <x v="2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s v="2015-Jul-03"/>
    <x v="0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s v="2015-Jan-19"/>
    <x v="0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s v="2015-Sep-03"/>
    <x v="0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s v="2015-May-15"/>
    <x v="0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s v="2016-Feb-01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s v="2014-Aug-24"/>
    <x v="3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s v="2015-Feb-25"/>
    <x v="0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s v="2015-Mar-04"/>
    <x v="0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s v="2015-May-12"/>
    <x v="0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s v="2015-Nov-04"/>
    <x v="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s v="2015-Jun-16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s v="2016-May-04"/>
    <x v="2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s v="2015-Sep-07"/>
    <x v="0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s v="2016-May-05"/>
    <x v="2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s v="2014-Apr-29"/>
    <x v="3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s v="2015-Jun-16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s v="2014-Oct-26"/>
    <x v="3"/>
    <x v="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s v="2015-Sep-21"/>
    <x v="0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s v="2015-Jan-15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s v="2015-Nov-05"/>
    <x v="0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s v="2017-Jan-11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s v="2015-Oct-30"/>
    <x v="0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s v="2014-Jul-22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s v="2014-Aug-02"/>
    <x v="3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s v="2015-Feb-25"/>
    <x v="0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s v="2015-Oct-14"/>
    <x v="0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s v="2014-May-25"/>
    <x v="3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s v="2016-May-02"/>
    <x v="2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s v="2016-Dec-05"/>
    <x v="2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s v="2015-Apr-09"/>
    <x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s v="2015-Apr-14"/>
    <x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s v="2016-Mar-24"/>
    <x v="2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s v="2015-Apr-29"/>
    <x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s v="2016-Mar-24"/>
    <x v="2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s v="2014-Aug-07"/>
    <x v="3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s v="2016-Jan-21"/>
    <x v="2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s v="2014-May-22"/>
    <x v="3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s v="2014-Jul-16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s v="2015-Apr-17"/>
    <x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s v="2016-Jan-01"/>
    <x v="2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s v="2015-Jun-10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s v="2016-Dec-22"/>
    <x v="2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s v="2014-Nov-11"/>
    <x v="3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s v="2015-Aug-17"/>
    <x v="0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s v="2016-Apr-20"/>
    <x v="2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s v="2015-Sep-10"/>
    <x v="0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s v="2014-May-25"/>
    <x v="3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s v="2014-Jul-11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s v="2015-Jun-1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s v="2014-Nov-07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s v="2016-Sep-14"/>
    <x v="2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s v="2016-Jun-10"/>
    <x v="2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s v="2016-Sep-05"/>
    <x v="2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s v="2016-Jun-19"/>
    <x v="2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s v="2014-Apr-17"/>
    <x v="3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s v="2014-Dec-01"/>
    <x v="3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s v="2015-Apr-21"/>
    <x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s v="2014-Dec-29"/>
    <x v="3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s v="2016-Dec-18"/>
    <x v="2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s v="2016-Apr-05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s v="2015-Jun-16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s v="2016-Oct-29"/>
    <x v="2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s v="2015-May-04"/>
    <x v="0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s v="2015-Dec-21"/>
    <x v="0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s v="2015-Jul-07"/>
    <x v="0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s v="2014-Oct-04"/>
    <x v="3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s v="2016-Apr-01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s v="2016-Jan-01"/>
    <x v="2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s v="2014-Nov-05"/>
    <x v="3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s v="2015-Feb-12"/>
    <x v="0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s v="2015-Sep-14"/>
    <x v="0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s v="2014-Dec-12"/>
    <x v="3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s v="2014-Oct-10"/>
    <x v="3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s v="2014-Jul-30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s v="2014-Jul-11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s v="2016-Feb-15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s v="2014-Aug-18"/>
    <x v="3"/>
    <x v="1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s v="2014-Nov-10"/>
    <x v="3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s v="2015-Feb-02"/>
    <x v="0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s v="2014-Jun-21"/>
    <x v="3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s v="2016-Nov-27"/>
    <x v="2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s v="2015-Sep-11"/>
    <x v="0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s v="2015-Oct-01"/>
    <x v="0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s v="2016-May-25"/>
    <x v="2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s v="2014-Jul-10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s v="2014-Dec-09"/>
    <x v="3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s v="2015-Jul-25"/>
    <x v="0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s v="2015-Jul-11"/>
    <x v="0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s v="2014-Oct-28"/>
    <x v="3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s v="2016-Aug-24"/>
    <x v="2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s v="2015-Jul-14"/>
    <x v="0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s v="2016-Mar-15"/>
    <x v="2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s v="2016-May-09"/>
    <x v="2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s v="2014-Oct-17"/>
    <x v="3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s v="2015-Apr-13"/>
    <x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s v="2015-May-18"/>
    <x v="0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s v="2015-Dec-16"/>
    <x v="0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s v="2014-Jul-08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s v="2015-Jan-13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s v="2016-Feb-15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s v="2014-Apr-26"/>
    <x v="3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s v="2015-Aug-29"/>
    <x v="0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s v="2015-Oct-01"/>
    <x v="0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s v="2014-Jul-06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s v="2015-Feb-23"/>
    <x v="0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s v="2014-Aug-26"/>
    <x v="3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s v="2015-Apr-03"/>
    <x v="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s v="2015-Jan-09"/>
    <x v="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s v="2015-Apr-09"/>
    <x v="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s v="2014-Aug-12"/>
    <x v="3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s v="2015-Feb-09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s v="2014-Jun-16"/>
    <x v="3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s v="2016-Feb-03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s v="2014-Apr-25"/>
    <x v="3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s v="2015-Apr-07"/>
    <x v="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s v="2014-Aug-21"/>
    <x v="3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s v="2015-Jan-21"/>
    <x v="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s v="2016-May-05"/>
    <x v="2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s v="2014-May-16"/>
    <x v="3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s v="2016-Jul-02"/>
    <x v="2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s v="2014-Sep-30"/>
    <x v="3"/>
    <x v="8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s v="2014-Jun-13"/>
    <x v="3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s v="2014-Dec-31"/>
    <x v="3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s v="2014-Jul-25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s v="2014-Dec-09"/>
    <x v="3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s v="2015-Jan-30"/>
    <x v="0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s v="2015-Nov-26"/>
    <x v="0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s v="2015-Mar-14"/>
    <x v="0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s v="2015-May-08"/>
    <x v="0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s v="2015-Apr-24"/>
    <x v="0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s v="2016-Jul-16"/>
    <x v="2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s v="2016-Oct-06"/>
    <x v="2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s v="2015-Apr-03"/>
    <x v="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s v="2015-Oct-20"/>
    <x v="0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s v="2015-Dec-24"/>
    <x v="0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s v="2014-Aug-21"/>
    <x v="3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s v="2016-Sep-15"/>
    <x v="2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s v="2015-Sep-08"/>
    <x v="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s v="2017-Feb-24"/>
    <x v="1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s v="2015-May-17"/>
    <x v="0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s v="2016-Apr-04"/>
    <x v="2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s v="2015-Jan-27"/>
    <x v="0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s v="2016-Mar-09"/>
    <x v="2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s v="2016-May-08"/>
    <x v="2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s v="2014-Aug-12"/>
    <x v="3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s v="2015-Feb-26"/>
    <x v="0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s v="2015-Feb-01"/>
    <x v="0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s v="2015-Jun-02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s v="2014-Jul-07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s v="2015-Jun-07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s v="2015-Aug-17"/>
    <x v="0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s v="2015-Feb-07"/>
    <x v="0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s v="2016-Aug-03"/>
    <x v="2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s v="2015-Apr-03"/>
    <x v="0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s v="2014-Jun-18"/>
    <x v="3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s v="2014-Aug-01"/>
    <x v="3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s v="2016-Nov-20"/>
    <x v="2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s v="2015-Dec-03"/>
    <x v="0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s v="2014-Aug-29"/>
    <x v="3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s v="2014-Oct-29"/>
    <x v="3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s v="2016-Feb-25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s v="2015-Jan-22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s v="2014-Oct-10"/>
    <x v="3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s v="2014-Dec-20"/>
    <x v="3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s v="2015-Aug-03"/>
    <x v="0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s v="2015-Aug-09"/>
    <x v="0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s v="2016-Jan-12"/>
    <x v="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s v="2014-Sep-12"/>
    <x v="3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s v="2016-Jul-25"/>
    <x v="2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s v="2016-Oct-11"/>
    <x v="2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s v="2016-Mar-02"/>
    <x v="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s v="2016-Sep-14"/>
    <x v="2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s v="2016-May-21"/>
    <x v="2"/>
    <x v="5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s v="2015-Nov-29"/>
    <x v="0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s v="2015-Dec-03"/>
    <x v="0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s v="2017-Jan-05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s v="2016-Sep-09"/>
    <x v="2"/>
    <x v="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s v="2016-Jan-21"/>
    <x v="2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s v="2014-Sep-03"/>
    <x v="3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s v="2016-Dec-20"/>
    <x v="2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s v="2015-Mar-27"/>
    <x v="0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s v="2017-Feb-09"/>
    <x v="1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s v="2014-May-19"/>
    <x v="3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s v="2017-Feb-14"/>
    <x v="1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s v="2017-Jan-17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s v="2016-Jun-13"/>
    <x v="2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s v="2012-Nov-26"/>
    <x v="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s v="2016-Jan-29"/>
    <x v="2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s v="2014-Oct-16"/>
    <x v="3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s v="2014-Sep-06"/>
    <x v="3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s v="2014-Nov-14"/>
    <x v="3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s v="2015-Apr-04"/>
    <x v="0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s v="2015-Dec-22"/>
    <x v="0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s v="2014-Oct-27"/>
    <x v="3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s v="2014-Dec-23"/>
    <x v="3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s v="2015-Nov-26"/>
    <x v="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s v="2015-Jan-20"/>
    <x v="0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s v="2015-May-22"/>
    <x v="0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s v="2014-Oct-08"/>
    <x v="3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s v="2014-May-26"/>
    <x v="3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s v="2014-May-19"/>
    <x v="3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s v="2014-Jul-21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s v="2015-Jun-08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s v="2014-Apr-29"/>
    <x v="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s v="2015-Jun-15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s v="2016-Oct-17"/>
    <x v="2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s v="2016-Jul-13"/>
    <x v="2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s v="2015-Apr-27"/>
    <x v="0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s v="2012-Sep-06"/>
    <x v="5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s v="2014-May-02"/>
    <x v="3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s v="2017-Feb-17"/>
    <x v="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s v="2015-Feb-18"/>
    <x v="0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s v="2016-Jul-16"/>
    <x v="2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s v="2014-Oct-20"/>
    <x v="3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s v="2015-Aug-17"/>
    <x v="0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s v="2016-Aug-15"/>
    <x v="2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s v="2015-Aug-12"/>
    <x v="0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s v="2016-Jul-19"/>
    <x v="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s v="2016-Oct-01"/>
    <x v="2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s v="2013-Apr-04"/>
    <x v="4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s v="2013-Jul-11"/>
    <x v="4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s v="2010-Jul-19"/>
    <x v="7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s v="2016-Jan-04"/>
    <x v="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s v="2013-Dec-02"/>
    <x v="4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s v="2015-Jun-22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s v="2015-Dec-21"/>
    <x v="0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s v="2015-Sep-06"/>
    <x v="0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s v="2015-Mar-20"/>
    <x v="0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s v="2016-Jan-18"/>
    <x v="2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s v="2014-Jul-23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s v="2014-Aug-11"/>
    <x v="3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s v="2016-Mar-14"/>
    <x v="2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s v="2014-Dec-02"/>
    <x v="3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s v="2015-May-15"/>
    <x v="0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s v="2016-Apr-05"/>
    <x v="2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s v="2017-Jan-09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s v="2015-Apr-28"/>
    <x v="0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s v="2014-Aug-11"/>
    <x v="3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s v="2015-Jan-23"/>
    <x v="0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s v="2014-Nov-10"/>
    <x v="3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s v="2014-Jul-31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s v="2016-Mar-04"/>
    <x v="2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s v="2016-Mar-31"/>
    <x v="2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s v="2014-Jul-09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s v="2015-Aug-29"/>
    <x v="0"/>
    <x v="1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s v="2014-Jul-14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s v="2015-Sep-01"/>
    <x v="0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s v="2016-Sep-17"/>
    <x v="2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s v="2015-Oct-22"/>
    <x v="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s v="2014-Jul-05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s v="2016-Jun-10"/>
    <x v="2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s v="2015-Aug-10"/>
    <x v="0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s v="2015-Sep-16"/>
    <x v="0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s v="2014-Nov-14"/>
    <x v="3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s v="2016-Nov-16"/>
    <x v="2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s v="2015-Apr-03"/>
    <x v="0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s v="2016-Oct-15"/>
    <x v="2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s v="2015-Apr-17"/>
    <x v="0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s v="2016-Feb-0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s v="2016-Jun-30"/>
    <x v="2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s v="2015-Aug-10"/>
    <x v="0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s v="2017-Jan-31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s v="2015-Jan-27"/>
    <x v="0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s v="2015-Feb-20"/>
    <x v="0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s v="2014-Oct-28"/>
    <x v="3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s v="2015-Aug-21"/>
    <x v="0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s v="2015-Oct-16"/>
    <x v="0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s v="2014-Aug-02"/>
    <x v="3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s v="2015-Apr-06"/>
    <x v="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s v="2015-Aug-30"/>
    <x v="0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s v="2015-Jun-18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s v="2016-Oct-22"/>
    <x v="2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s v="2014-Dec-08"/>
    <x v="3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s v="2016-Jun-07"/>
    <x v="2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s v="2015-Mar-02"/>
    <x v="0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s v="2016-Jul-15"/>
    <x v="2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s v="2015-Sep-08"/>
    <x v="0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s v="2014-May-01"/>
    <x v="3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s v="2015-Jul-22"/>
    <x v="0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s v="2016-Jun-02"/>
    <x v="2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s v="2015-Apr-20"/>
    <x v="0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s v="2016-Sep-16"/>
    <x v="2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s v="2015-Dec-21"/>
    <x v="0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s v="2016-Jan-13"/>
    <x v="2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s v="2014-Sep-20"/>
    <x v="3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s v="2015-Jun-16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s v="2016-Jul-04"/>
    <x v="2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s v="2015-Apr-13"/>
    <x v="0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s v="2015-Jan-02"/>
    <x v="0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s v="2014-Aug-25"/>
    <x v="3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s v="2015-Aug-25"/>
    <x v="0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s v="2015-May-04"/>
    <x v="0"/>
    <x v="5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s v="2015-Feb-27"/>
    <x v="0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s v="2014-Jul-24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s v="2017-Jan-10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s v="2014-Sep-03"/>
    <x v="3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s v="2016-Sep-02"/>
    <x v="2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s v="2015-Mar-18"/>
    <x v="0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s v="2014-Jul-23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s v="2016-May-06"/>
    <x v="2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s v="2015-Mar-18"/>
    <x v="0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s v="2016-May-19"/>
    <x v="2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s v="2016-Jun-13"/>
    <x v="2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s v="2015-Feb-25"/>
    <x v="0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s v="2016-Mar-06"/>
    <x v="2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s v="2014-Jul-28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s v="2016-Nov-04"/>
    <x v="2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s v="2016-Jun-09"/>
    <x v="2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s v="2014-Dec-04"/>
    <x v="3"/>
    <x v="11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s v="2015-Dec-08"/>
    <x v="0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s v="2016-Feb-27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s v="2015-Jan-30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s v="2017-Feb-14"/>
    <x v="1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s v="2017-Mar-09"/>
    <x v="1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s v="2017-Mar-14"/>
    <x v="1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s v="2017-Mar-09"/>
    <x v="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s v="2017-Feb-20"/>
    <x v="1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s v="2017-Feb-22"/>
    <x v="1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s v="2017-Mar-06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s v="2017-Mar-13"/>
    <x v="1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s v="2017-Feb-23"/>
    <x v="1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s v="2017-Mar-13"/>
    <x v="1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s v="2017-Mar-15"/>
    <x v="1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s v="2017-Feb-19"/>
    <x v="1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s v="2017-Mar-08"/>
    <x v="1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s v="2017-Mar-06"/>
    <x v="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s v="2017-Feb-17"/>
    <x v="1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s v="2017-Mar-14"/>
    <x v="1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s v="2017-Mar-02"/>
    <x v="1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s v="2017-Jan-27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s v="2017-Mar-02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s v="2014-Sep-27"/>
    <x v="3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s v="2014-Sep-09"/>
    <x v="3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s v="2012-Nov-13"/>
    <x v="5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s v="2010-Oct-27"/>
    <x v="7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s v="2014-Aug-11"/>
    <x v="3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s v="2013-Oct-03"/>
    <x v="4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s v="2011-Mar-31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s v="2012-Mar-02"/>
    <x v="5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s v="2012-Nov-20"/>
    <x v="5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s v="2012-Apr-27"/>
    <x v="5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s v="2014-Jul-09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s v="2013-Jun-22"/>
    <x v="4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s v="2011-Dec-07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s v="2014-Jul-21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s v="2014-Sep-15"/>
    <x v="3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s v="2014-Jun-09"/>
    <x v="3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s v="2014-May-16"/>
    <x v="3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s v="2014-May-07"/>
    <x v="3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s v="2011-Apr-11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s v="2014-Oct-28"/>
    <x v="3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s v="2014-Jul-19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s v="2014-May-13"/>
    <x v="3"/>
    <x v="5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s v="2013-Nov-13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s v="2014-May-30"/>
    <x v="3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s v="2016-Apr-06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s v="2012-Jan-15"/>
    <x v="5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s v="2014-Aug-27"/>
    <x v="3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s v="2014-Aug-11"/>
    <x v="3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s v="2010-Dec-19"/>
    <x v="7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s v="2013-Jul-22"/>
    <x v="4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s v="2014-May-22"/>
    <x v="3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s v="2014-Jun-16"/>
    <x v="3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s v="2013-Apr-11"/>
    <x v="4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s v="2014-May-21"/>
    <x v="3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s v="2014-May-20"/>
    <x v="3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s v="2011-Dec-06"/>
    <x v="6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s v="2013-Aug-05"/>
    <x v="4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s v="2014-Jun-01"/>
    <x v="3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s v="2014-Jul-09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s v="2014-Aug-17"/>
    <x v="3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s v="2014-Jul-15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s v="2015-May-20"/>
    <x v="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s v="2015-Apr-24"/>
    <x v="0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s v="2016-Nov-09"/>
    <x v="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s v="2016-Jun-17"/>
    <x v="2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s v="2015-Jan-14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s v="2015-Jan-06"/>
    <x v="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s v="2015-Jun-27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s v="2015-Jan-13"/>
    <x v="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s v="2015-Jun-02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s v="2015-Jan-05"/>
    <x v="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s v="2015-Jan-09"/>
    <x v="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s v="2014-Aug-07"/>
    <x v="3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s v="2016-Mar-31"/>
    <x v="2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s v="2014-Aug-10"/>
    <x v="3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s v="2015-Oct-16"/>
    <x v="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s v="2015-Aug-26"/>
    <x v="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s v="2015-Jun-17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s v="2015-Apr-01"/>
    <x v="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s v="2015-Aug-20"/>
    <x v="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s v="2015-Feb-22"/>
    <x v="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s v="2014-Jul-0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s v="2014-May-19"/>
    <x v="3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s v="2012-Apr-14"/>
    <x v="5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s v="2014-Jul-14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s v="2014-Jul-09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s v="2015-Jun-16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s v="2015-Nov-29"/>
    <x v="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s v="2015-Aug-03"/>
    <x v="0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s v="2015-Jun-10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s v="2016-Oct-05"/>
    <x v="2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s v="2014-Nov-2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s v="2015-Feb-15"/>
    <x v="0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s v="2017-Feb-06"/>
    <x v="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s v="2015-May-31"/>
    <x v="0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s v="2015-Sep-23"/>
    <x v="0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s v="2015-Jul-21"/>
    <x v="0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s v="2016-Nov-23"/>
    <x v="2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s v="2016-May-13"/>
    <x v="2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s v="2015-Sep-30"/>
    <x v="0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s v="2016-Dec-18"/>
    <x v="2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s v="2015-Nov-15"/>
    <x v="0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s v="2014-Oct-21"/>
    <x v="3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s v="2014-Sep-16"/>
    <x v="3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s v="2016-Mar-17"/>
    <x v="2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s v="2016-Apr-03"/>
    <x v="2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s v="2017-Jan-31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s v="2016-Dec-30"/>
    <x v="2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s v="2016-Jun-01"/>
    <x v="2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s v="2016-Nov-28"/>
    <x v="2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s v="2015-Sep-05"/>
    <x v="0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s v="2015-Jun-01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s v="2015-Oct-01"/>
    <x v="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s v="2017-Jan-19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s v="2014-Sep-11"/>
    <x v="3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s v="2014-Aug-20"/>
    <x v="3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s v="2015-Sep-15"/>
    <x v="0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s v="2016-Nov-01"/>
    <x v="2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s v="2015-May-11"/>
    <x v="0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s v="2015-Aug-14"/>
    <x v="0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s v="2015-Jun-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s v="2015-Mar-05"/>
    <x v="0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s v="2015-May-21"/>
    <x v="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s v="2014-Oct-06"/>
    <x v="3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s v="2015-May-22"/>
    <x v="0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s v="2016-Aug-08"/>
    <x v="2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s v="2016-Aug-20"/>
    <x v="2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s v="2015-Feb-24"/>
    <x v="0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s v="2014-Sep-07"/>
    <x v="3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s v="2015-May-20"/>
    <x v="0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s v="2017-Jan-23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s v="2014-Dec-09"/>
    <x v="3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s v="2016-Sep-01"/>
    <x v="2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s v="2015-Oct-26"/>
    <x v="0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s v="2015-Jun-1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s v="2014-Nov-21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s v="2015-Oct-07"/>
    <x v="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s v="2015-Jan-12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s v="2015-Nov-03"/>
    <x v="0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s v="2015-May-12"/>
    <x v="0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s v="2015-Jun-17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s v="2016-Aug-08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s v="2015-May-13"/>
    <x v="0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s v="2015-Jun-12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s v="2014-Oct-03"/>
    <x v="3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s v="2015-Oct-07"/>
    <x v="0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s v="2016-Aug-29"/>
    <x v="2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s v="2016-Jan-31"/>
    <x v="2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s v="2015-Jan-13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s v="2016-Feb-26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s v="2014-Oct-19"/>
    <x v="3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s v="2015-Apr-30"/>
    <x v="0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s v="2016-Mar-02"/>
    <x v="2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s v="2015-Apr-27"/>
    <x v="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s v="2015-Aug-03"/>
    <x v="0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s v="2016-Mar-16"/>
    <x v="2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s v="2016-Jan-10"/>
    <x v="2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s v="2016-Jan-11"/>
    <x v="2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s v="2017-Jan-27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s v="2016-Jul-16"/>
    <x v="2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s v="2015-Nov-03"/>
    <x v="0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s v="2016-May-15"/>
    <x v="2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s v="2017-Jan-23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s v="2017-Feb-09"/>
    <x v="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s v="2015-Aug-16"/>
    <x v="0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s v="2015-Oct-05"/>
    <x v="0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s v="2017-Feb-02"/>
    <x v="1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s v="2015-May-17"/>
    <x v="0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s v="2016-Aug-27"/>
    <x v="2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s v="2015-Nov-01"/>
    <x v="0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s v="2015-Jul-08"/>
    <x v="0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s v="2015-Aug-23"/>
    <x v="0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s v="2015-Sep-14"/>
    <x v="0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s v="2015-Apr-08"/>
    <x v="0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s v="2016-Jun-17"/>
    <x v="2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s v="2016-Nov-07"/>
    <x v="2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s v="2015-Feb-21"/>
    <x v="0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s v="2016-Nov-22"/>
    <x v="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s v="2015-Jul-01"/>
    <x v="0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s v="2016-May-03"/>
    <x v="2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s v="2016-Apr-15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s v="2016-Mar-23"/>
    <x v="2"/>
    <x v="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s v="2016-Sep-15"/>
    <x v="2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s v="2015-Sep-06"/>
    <x v="0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s v="2015-Sep-17"/>
    <x v="0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s v="2016-Oct-21"/>
    <x v="2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s v="2016-Jan-13"/>
    <x v="2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s v="2015-Apr-11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s v="2016-Apr-06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s v="2014-Jul-06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s v="2016-May-09"/>
    <x v="2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s v="2016-Mar-02"/>
    <x v="2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s v="2014-Dec-17"/>
    <x v="3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s v="2016-May-23"/>
    <x v="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s v="2014-Oct-02"/>
    <x v="3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s v="2016-May-31"/>
    <x v="2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s v="2016-Aug-26"/>
    <x v="2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s v="2016-May-22"/>
    <x v="2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s v="2015-Mar-01"/>
    <x v="0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s v="2015-Feb-06"/>
    <x v="0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s v="2016-Apr-08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s v="2014-Jul-02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s v="2014-Jul-17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s v="2015-Mar-02"/>
    <x v="0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s v="2015-Sep-01"/>
    <x v="0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s v="2014-Jun-19"/>
    <x v="3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s v="2015-May-24"/>
    <x v="0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s v="2015-Jun-30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s v="2014-Jul-07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s v="2016-Mar-08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s v="2014-Sep-19"/>
    <x v="3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s v="2017-Feb-03"/>
    <x v="1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s v="2016-Jun-28"/>
    <x v="2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s v="2016-Nov-11"/>
    <x v="2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s v="2016-May-20"/>
    <x v="2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s v="2015-Feb-27"/>
    <x v="0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s v="2016-Mar-23"/>
    <x v="2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s v="2014-Jul-31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s v="2015-Feb-18"/>
    <x v="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s v="2015-Feb-19"/>
    <x v="0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s v="2016-Apr-24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s v="2016-Apr-06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s v="2016-May-23"/>
    <x v="2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s v="2015-Oct-25"/>
    <x v="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s v="2014-Jun-16"/>
    <x v="3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s v="2016-May-05"/>
    <x v="2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s v="2016-Apr-19"/>
    <x v="2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s v="2015-Sep-23"/>
    <x v="0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s v="2016-Apr-29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s v="2016-Jun-15"/>
    <x v="2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s v="2014-Jul-02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s v="2014-Oct-20"/>
    <x v="3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s v="2017-Jan-11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s v="2016-Nov-23"/>
    <x v="2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s v="2014-Aug-15"/>
    <x v="3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s v="2015-Feb-21"/>
    <x v="0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s v="2014-Jul-31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s v="2016-Feb-22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s v="2015-Nov-13"/>
    <x v="0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s v="2015-Apr-13"/>
    <x v="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s v="2015-Jul-07"/>
    <x v="0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s v="2014-Nov-26"/>
    <x v="3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s v="2016-Nov-16"/>
    <x v="2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s v="2016-Nov-16"/>
    <x v="2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s v="2015-Nov-04"/>
    <x v="0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s v="2014-Aug-04"/>
    <x v="3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s v="2015-Jun-24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s v="2015-Sep-28"/>
    <x v="0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s v="2014-May-06"/>
    <x v="3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s v="2015-Feb-24"/>
    <x v="0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s v="2015-Feb-18"/>
    <x v="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s v="2014-Aug-07"/>
    <x v="3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s v="2015-Aug-09"/>
    <x v="0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s v="2014-Oct-25"/>
    <x v="3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s v="2015-Feb-09"/>
    <x v="0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s v="2016-Jul-08"/>
    <x v="2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s v="2016-Jun-03"/>
    <x v="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s v="2015-Oct-15"/>
    <x v="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s v="2014-Nov-10"/>
    <x v="3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s v="2014-Nov-0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s v="2014-Nov-04"/>
    <x v="3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s v="2015-May-19"/>
    <x v="0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s v="2016-May-04"/>
    <x v="2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s v="2014-Jun-25"/>
    <x v="3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s v="2014-Jul-10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s v="2016-Mar-17"/>
    <x v="2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s v="2014-Oct-11"/>
    <x v="3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s v="2014-Jun-27"/>
    <x v="3"/>
    <x v="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s v="2015-May-16"/>
    <x v="0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s v="2014-May-05"/>
    <x v="3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s v="2016-Jan-09"/>
    <x v="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s v="2014-Oct-29"/>
    <x v="3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s v="2015-Jan-22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s v="2014-Jul-1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s v="2015-Jul-08"/>
    <x v="0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s v="2015-Oct-13"/>
    <x v="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s v="2015-May-26"/>
    <x v="0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s v="2015-May-28"/>
    <x v="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s v="2016-Feb-10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s v="2014-Jun-01"/>
    <x v="3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s v="2014-Jun-06"/>
    <x v="3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s v="2014-Jun-18"/>
    <x v="3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s v="2016-Jun-23"/>
    <x v="2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s v="2016-May-10"/>
    <x v="2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s v="2015-Sep-18"/>
    <x v="0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s v="2014-Aug-28"/>
    <x v="3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s v="2015-Feb-18"/>
    <x v="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s v="2016-Nov-01"/>
    <x v="2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s v="2016-Apr-07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s v="2015-Mar-26"/>
    <x v="0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s v="2014-Sep-12"/>
    <x v="3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s v="2014-Apr-23"/>
    <x v="3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s v="2016-Mar-19"/>
    <x v="2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s v="2016-Feb-05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s v="2015-Feb-02"/>
    <x v="0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s v="2015-Nov-15"/>
    <x v="0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s v="2015-Mar-25"/>
    <x v="0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s v="2015-Jan-14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s v="2014-Sep-02"/>
    <x v="3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s v="2014-Sep-02"/>
    <x v="3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s v="2014-Jun-02"/>
    <x v="3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s v="2015-Feb-03"/>
    <x v="0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s v="2016-Oct-19"/>
    <x v="2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s v="2014-Jun-30"/>
    <x v="3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s v="2014-Jul-19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s v="2016-Jan-11"/>
    <x v="2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s v="2014-May-17"/>
    <x v="3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s v="2014-Jun-10"/>
    <x v="3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s v="2016-Jul-21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s v="2014-Jul-31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s v="2015-Jul-20"/>
    <x v="0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s v="2015-Apr-06"/>
    <x v="0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s v="2016-Jan-05"/>
    <x v="2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s v="2014-Jun-19"/>
    <x v="3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s v="2015-Oct-17"/>
    <x v="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s v="2015-Apr-30"/>
    <x v="0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s v="2014-Aug-10"/>
    <x v="3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s v="2016-May-31"/>
    <x v="2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s v="2015-Sep-25"/>
    <x v="0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s v="2015-Jan-12"/>
    <x v="0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s v="2016-Feb-0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s v="2014-Nov-17"/>
    <x v="3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s v="2016-Jun-11"/>
    <x v="2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s v="2015-Feb-01"/>
    <x v="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s v="2015-Mar-25"/>
    <x v="0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s v="2014-Jun-30"/>
    <x v="3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s v="2016-Jun-14"/>
    <x v="2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s v="2014-Jul-01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s v="2016-Sep-13"/>
    <x v="2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s v="2014-Jul-01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s v="2015-Jan-12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s v="2015-Jan-07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s v="2016-Apr-20"/>
    <x v="2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s v="2014-Aug-01"/>
    <x v="3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s v="2016-Sep-30"/>
    <x v="2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s v="2015-Jun-24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s v="2016-Aug-30"/>
    <x v="2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s v="2016-Jul-24"/>
    <x v="2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s v="2015-Jul-15"/>
    <x v="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s v="2016-Feb-2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s v="2015-Feb-18"/>
    <x v="0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s v="2016-Aug-23"/>
    <x v="2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s v="2016-Mar-29"/>
    <x v="2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s v="2016-Jun-08"/>
    <x v="2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s v="2014-Jul-21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s v="2014-Oct-16"/>
    <x v="3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s v="2015-Feb-27"/>
    <x v="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s v="2016-Jun-20"/>
    <x v="2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s v="2014-Oct-06"/>
    <x v="3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s v="2014-Oct-09"/>
    <x v="3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s v="2015-May-04"/>
    <x v="0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s v="2015-Feb-18"/>
    <x v="0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s v="2014-May-22"/>
    <x v="3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s v="2015-Jun-16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s v="2014-Dec-16"/>
    <x v="3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s v="2014-Jun-06"/>
    <x v="3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s v="2014-Jun-03"/>
    <x v="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s v="2016-May-16"/>
    <x v="2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s v="2016-Jan-03"/>
    <x v="2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s v="2015-May-02"/>
    <x v="0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s v="2015-May-25"/>
    <x v="0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s v="2015-Mar-24"/>
    <x v="0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s v="2014-Apr-24"/>
    <x v="3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s v="2016-Mar-14"/>
    <x v="2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s v="2015-Apr-27"/>
    <x v="0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s v="2015-Sep-21"/>
    <x v="0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s v="2014-Jul-28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s v="2016-Nov-15"/>
    <x v="2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s v="2014-Oct-03"/>
    <x v="3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s v="2016-Aug-02"/>
    <x v="2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s v="2016-May-21"/>
    <x v="2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s v="2016-Mar-30"/>
    <x v="2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s v="2015-May-08"/>
    <x v="0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s v="2016-Feb-19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s v="2015-Aug-17"/>
    <x v="0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s v="2016-Mar-01"/>
    <x v="2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s v="2016-Jun-24"/>
    <x v="2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s v="2015-Oct-20"/>
    <x v="0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s v="2014-May-01"/>
    <x v="3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s v="2014-Jul-09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s v="2016-May-01"/>
    <x v="2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s v="2016-Apr-17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s v="2014-Nov-07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s v="2014-Jun-12"/>
    <x v="3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s v="2014-Oct-15"/>
    <x v="3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s v="2015-Feb-22"/>
    <x v="0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s v="2014-May-22"/>
    <x v="3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s v="2015-Jan-16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s v="2015-May-01"/>
    <x v="0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s v="2014-Aug-05"/>
    <x v="3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s v="2014-Jun-04"/>
    <x v="3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s v="2014-Sep-11"/>
    <x v="3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s v="2015-Feb-02"/>
    <x v="0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s v="2015-Aug-11"/>
    <x v="0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s v="2014-Aug-30"/>
    <x v="3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s v="2015-Aug-18"/>
    <x v="0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s v="2016-Jul-30"/>
    <x v="2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s v="2014-Aug-29"/>
    <x v="3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s v="2015-Jul-29"/>
    <x v="0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s v="2016-Mar-31"/>
    <x v="2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s v="2015-Jun-12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s v="2016-Dec-29"/>
    <x v="2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s v="2015-Jun-22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s v="2016-Mar-13"/>
    <x v="2"/>
    <x v="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s v="2016-May-31"/>
    <x v="2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s v="2014-Sep-02"/>
    <x v="3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s v="2015-Oct-12"/>
    <x v="0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s v="2015-Aug-27"/>
    <x v="0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s v="2015-Sep-01"/>
    <x v="0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s v="2015-Nov-20"/>
    <x v="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s v="2014-Oct-11"/>
    <x v="3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s v="2016-Jul-20"/>
    <x v="2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s v="2016-Aug-18"/>
    <x v="2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s v="2016-May-27"/>
    <x v="2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s v="2015-Aug-06"/>
    <x v="0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s v="2014-Jul-09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s v="2015-May-26"/>
    <x v="0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s v="2015-Feb-05"/>
    <x v="0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s v="2015-Mar-12"/>
    <x v="0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s v="2015-Mar-10"/>
    <x v="0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s v="2016-Apr-20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s v="2016-Feb-11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s v="2015-Aug-07"/>
    <x v="0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s v="2016-Apr-02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s v="2014-Apr-24"/>
    <x v="3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s v="2014-May-29"/>
    <x v="3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s v="2015-Jul-11"/>
    <x v="0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s v="2015-Jan-12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s v="2016-Oct-18"/>
    <x v="2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s v="2014-Jun-18"/>
    <x v="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s v="2014-Apr-01"/>
    <x v="3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s v="2015-May-15"/>
    <x v="0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s v="2015-Jul-09"/>
    <x v="0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s v="2015-Apr-21"/>
    <x v="0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s v="2015-Jul-18"/>
    <x v="0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s v="2016-Mar-04"/>
    <x v="2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s v="2016-Jul-04"/>
    <x v="2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s v="2015-Aug-20"/>
    <x v="0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s v="2014-Dec-01"/>
    <x v="3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s v="2014-Dec-24"/>
    <x v="3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s v="2015-May-11"/>
    <x v="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s v="2014-Aug-18"/>
    <x v="3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s v="2014-Dec-09"/>
    <x v="3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s v="2014-Dec-03"/>
    <x v="3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s v="2014-Sep-30"/>
    <x v="3"/>
    <x v="8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s v="2015-May-22"/>
    <x v="0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s v="2014-Oct-09"/>
    <x v="3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s v="2014-Oct-14"/>
    <x v="3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s v="2016-Jul-10"/>
    <x v="2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s v="2016-Oct-06"/>
    <x v="2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s v="2015-Mar-30"/>
    <x v="0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s v="2016-Mar-31"/>
    <x v="2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s v="2016-Mar-01"/>
    <x v="2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s v="2015-Jan-22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s v="2014-Jul-16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s v="2016-Mar-22"/>
    <x v="2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s v="2016-Feb-18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s v="2015-Jun-13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s v="2014-Nov-21"/>
    <x v="3"/>
    <x v="4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s v="2016-Jul-25"/>
    <x v="2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s v="2016-May-13"/>
    <x v="2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s v="2015-Apr-07"/>
    <x v="0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s v="2015-May-01"/>
    <x v="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s v="2014-Sep-20"/>
    <x v="3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s v="2014-Dec-30"/>
    <x v="3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s v="2014-Dec-15"/>
    <x v="3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s v="2014-Dec-01"/>
    <x v="3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s v="2016-Aug-10"/>
    <x v="2"/>
    <x v="1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s v="2015-Feb-15"/>
    <x v="0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s v="2014-Aug-05"/>
    <x v="3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s v="2016-Feb-17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s v="2014-Aug-15"/>
    <x v="3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s v="2015-Aug-04"/>
    <x v="0"/>
    <x v="1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s v="2016-Sep-15"/>
    <x v="2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s v="2014-Dec-17"/>
    <x v="3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s v="2016-Mar-18"/>
    <x v="2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s v="2015-Oct-06"/>
    <x v="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s v="2016-Apr-23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s v="2016-Jan-14"/>
    <x v="2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s v="2016-Jul-15"/>
    <x v="2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s v="2015-Nov-30"/>
    <x v="0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s v="2016-May-16"/>
    <x v="2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s v="2016-Feb-29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s v="2015-Jul-18"/>
    <x v="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s v="2015-Mar-09"/>
    <x v="0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s v="2014-May-30"/>
    <x v="3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s v="2014-May-29"/>
    <x v="3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s v="2015-May-20"/>
    <x v="0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s v="2015-Nov-10"/>
    <x v="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s v="2015-Feb-17"/>
    <x v="0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s v="2017-Feb-13"/>
    <x v="1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s v="2015-May-04"/>
    <x v="0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s v="2016-Oct-18"/>
    <x v="2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s v="2015-Feb-02"/>
    <x v="0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s v="2016-Sep-06"/>
    <x v="2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s v="2014-Aug-26"/>
    <x v="3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s v="2014-Jul-08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s v="2016-Jun-24"/>
    <x v="2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s v="2015-Jun-02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s v="2014-Jul-26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s v="2016-Mar-31"/>
    <x v="2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s v="2015-Oct-14"/>
    <x v="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s v="2016-Mar-08"/>
    <x v="2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s v="2014-Oct-30"/>
    <x v="3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s v="2014-Aug-29"/>
    <x v="3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s v="2014-Nov-03"/>
    <x v="3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s v="2016-Oct-06"/>
    <x v="2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s v="2016-Nov-27"/>
    <x v="2"/>
    <x v="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s v="2016-Mar-21"/>
    <x v="2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s v="2015-Aug-10"/>
    <x v="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s v="2014-Dec-02"/>
    <x v="3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s v="2015-Feb-18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s v="2016-Aug-08"/>
    <x v="2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s v="2015-Apr-10"/>
    <x v="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s v="2014-Sep-17"/>
    <x v="3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s v="2015-Oct-20"/>
    <x v="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s v="2015-Oct-08"/>
    <x v="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s v="2016-Feb-09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s v="2016-Oct-22"/>
    <x v="2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s v="2015-May-16"/>
    <x v="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s v="2016-Aug-16"/>
    <x v="2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s v="2014-Sep-05"/>
    <x v="3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s v="2014-May-21"/>
    <x v="3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s v="2016-Jan-12"/>
    <x v="2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s v="2014-Jul-08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s v="2016-Aug-14"/>
    <x v="2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s v="2015-Jul-06"/>
    <x v="0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s v="2016-Mar-11"/>
    <x v="2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s v="2015-Jun-1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s v="2017-Jan-02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s v="2016-May-09"/>
    <x v="2"/>
    <x v="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s v="2014-May-16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s v="2015-Feb-20"/>
    <x v="0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s v="2014-Nov-28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s v="2016-Mar-18"/>
    <x v="2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s v="2015-Mar-01"/>
    <x v="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s v="2016-Oct-22"/>
    <x v="2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s v="2016-Jun-02"/>
    <x v="2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s v="2015-Oct-17"/>
    <x v="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s v="2014-Jul-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s v="2015-Jun-18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s v="2015-Jun-30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s v="2015-May-12"/>
    <x v="0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s v="2015-May-18"/>
    <x v="0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s v="2014-Jun-30"/>
    <x v="3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s v="2014-Aug-27"/>
    <x v="3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s v="2014-Oct-02"/>
    <x v="3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s v="2016-Jul-05"/>
    <x v="2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s v="2016-May-03"/>
    <x v="2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s v="2014-Aug-25"/>
    <x v="3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s v="2014-Jun-12"/>
    <x v="3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s v="2015-Apr-26"/>
    <x v="0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s v="2014-May-27"/>
    <x v="3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s v="2016-Sep-14"/>
    <x v="2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s v="2016-Jan-05"/>
    <x v="2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s v="2014-May-13"/>
    <x v="3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s v="2016-Sep-20"/>
    <x v="2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s v="2015-Aug-03"/>
    <x v="0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s v="2014-Apr-24"/>
    <x v="3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s v="2015-Aug-14"/>
    <x v="0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s v="2014-May-28"/>
    <x v="3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s v="2014-Jul-09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s v="2015-May-23"/>
    <x v="0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s v="2014-Oct-28"/>
    <x v="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s v="2015-Jan-16"/>
    <x v="0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s v="2014-Sep-09"/>
    <x v="3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s v="2015-Nov-01"/>
    <x v="0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s v="2016-Apr-30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s v="2014-Dec-22"/>
    <x v="3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s v="2014-Dec-15"/>
    <x v="3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s v="2016-Apr-19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s v="2016-Feb-01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s v="2014-Sep-15"/>
    <x v="3"/>
    <x v="8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s v="2014-Aug-31"/>
    <x v="3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s v="2015-May-05"/>
    <x v="0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s v="2016-Jun-03"/>
    <x v="2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s v="2016-Jul-05"/>
    <x v="2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s v="2016-Apr-01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s v="2014-Jun-02"/>
    <x v="3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s v="2014-Aug-28"/>
    <x v="3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s v="2016-Jul-01"/>
    <x v="2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s v="2014-Jun-20"/>
    <x v="3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s v="2014-May-26"/>
    <x v="3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s v="2015-Mar-09"/>
    <x v="0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s v="2014-May-20"/>
    <x v="3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s v="2015-May-10"/>
    <x v="0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s v="2016-May-15"/>
    <x v="2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s v="2015-Apr-24"/>
    <x v="0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s v="2015-Feb-01"/>
    <x v="0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s v="2015-Dec-22"/>
    <x v="0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s v="2015-Apr-08"/>
    <x v="0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s v="2015-Jan-28"/>
    <x v="0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s v="2015-May-23"/>
    <x v="0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s v="2015-Jun-10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s v="2014-Oct-15"/>
    <x v="3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s v="2016-Jan-12"/>
    <x v="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s v="2014-Oct-31"/>
    <x v="3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s v="2016-Apr-05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s v="2016-Feb-01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s v="2016-Apr-02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s v="2016-Sep-19"/>
    <x v="2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s v="2015-Jul-20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s v="2015-Feb-06"/>
    <x v="0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s v="2015-Jul-18"/>
    <x v="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s v="2014-Dec-10"/>
    <x v="3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s v="2014-Nov-25"/>
    <x v="3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s v="2015-Apr-09"/>
    <x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s v="2015-Mar-26"/>
    <x v="0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s v="2015-Apr-28"/>
    <x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s v="2015-Feb-13"/>
    <x v="0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s v="2015-Oct-20"/>
    <x v="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s v="2014-Jun-23"/>
    <x v="3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s v="2016-Jun-27"/>
    <x v="2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s v="2014-Jul-13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s v="2015-Nov-17"/>
    <x v="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s v="2014-Aug-07"/>
    <x v="3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s v="2014-Jun-03"/>
    <x v="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s v="2014-Jun-03"/>
    <x v="3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s v="2014-Jul-11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s v="2016-Sep-08"/>
    <x v="2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s v="2015-Jun-09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s v="2016-Jan-26"/>
    <x v="2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s v="2016-Mar-29"/>
    <x v="2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s v="2015-Jan-12"/>
    <x v="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s v="2016-Feb-0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s v="2016-Sep-06"/>
    <x v="2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s v="2015-May-04"/>
    <x v="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s v="2014-Jun-18"/>
    <x v="3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s v="2016-Mar-16"/>
    <x v="2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s v="2014-May-12"/>
    <x v="3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s v="2014-Nov-11"/>
    <x v="3"/>
    <x v="4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s v="2014-Apr-18"/>
    <x v="3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s v="2015-Jun-27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s v="2014-Apr-10"/>
    <x v="3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s v="2015-Jun-18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s v="2015-Jul-08"/>
    <x v="0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s v="2015-Mar-02"/>
    <x v="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s v="2016-May-09"/>
    <x v="2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s v="2014-Jun-30"/>
    <x v="3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s v="2014-May-29"/>
    <x v="3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s v="2015-Feb-15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s v="2014-May-13"/>
    <x v="3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s v="2016-Mar-16"/>
    <x v="2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s v="2015-May-14"/>
    <x v="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s v="2016-May-03"/>
    <x v="2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s v="2016-Nov-08"/>
    <x v="2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s v="2016-Oct-13"/>
    <x v="2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s v="2015-Mar-24"/>
    <x v="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s v="2015-Mar-12"/>
    <x v="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s v="2014-Jun-24"/>
    <x v="3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s v="2014-Sep-05"/>
    <x v="3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s v="2014-Dec-16"/>
    <x v="3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s v="2016-Feb-25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s v="2015-Jun-11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s v="2014-Aug-14"/>
    <x v="3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s v="2016-Jun-25"/>
    <x v="2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s v="2016-Feb-2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s v="2016-Jun-10"/>
    <x v="2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s v="2016-Jun-27"/>
    <x v="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s v="2016-Apr-27"/>
    <x v="2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s v="2015-Jun-12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s v="2015-Nov-25"/>
    <x v="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s v="2015-May-14"/>
    <x v="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s v="2016-Oct-23"/>
    <x v="2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s v="2014-May-07"/>
    <x v="3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s v="2015-Jun-15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s v="2014-Nov-25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s v="2015-May-08"/>
    <x v="0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s v="2015-Jul-16"/>
    <x v="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s v="2016-Nov-15"/>
    <x v="2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s v="2015-Mar-21"/>
    <x v="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s v="2014-Jul-11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s v="2016-Feb-10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s v="2014-Dec-09"/>
    <x v="3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s v="2014-Dec-02"/>
    <x v="3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s v="2015-Sep-22"/>
    <x v="0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s v="2016-Feb-03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s v="2016-Jun-06"/>
    <x v="2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s v="2014-Jul-29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s v="2014-Jun-09"/>
    <x v="3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s v="2015-Mar-27"/>
    <x v="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s v="2015-Feb-24"/>
    <x v="0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s v="2014-Jun-10"/>
    <x v="3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s v="2015-Feb-19"/>
    <x v="0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s v="2016-Apr-27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s v="2015-Apr-15"/>
    <x v="0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s v="2016-May-07"/>
    <x v="2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s v="2015-Feb-23"/>
    <x v="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s v="2015-Jul-22"/>
    <x v="0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s v="2014-Jun-17"/>
    <x v="3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s v="2015-Oct-07"/>
    <x v="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s v="2015-Feb-10"/>
    <x v="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s v="2015-Jun-29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s v="2015-Jun-05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s v="2015-Dec-03"/>
    <x v="0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s v="2015-Nov-21"/>
    <x v="0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s v="2015-Jun-15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s v="2016-Jul-20"/>
    <x v="2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s v="2015-May-27"/>
    <x v="0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s v="2015-Apr-07"/>
    <x v="0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s v="2015-Jan-30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s v="2014-Nov-01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s v="2016-Aug-11"/>
    <x v="2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s v="2016-May-13"/>
    <x v="2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s v="2014-Oct-15"/>
    <x v="3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s v="2016-Jan-06"/>
    <x v="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s v="2014-Nov-20"/>
    <x v="3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s v="2015-May-19"/>
    <x v="0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s v="2016-Mar-31"/>
    <x v="2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s v="2016-Jul-02"/>
    <x v="2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s v="2015-May-28"/>
    <x v="0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s v="2015-Apr-22"/>
    <x v="0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s v="2015-May-31"/>
    <x v="0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s v="2016-Mar-03"/>
    <x v="2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s v="2014-May-21"/>
    <x v="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s v="2014-Apr-11"/>
    <x v="3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s v="2014-May-07"/>
    <x v="3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s v="2014-May-07"/>
    <x v="3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s v="2015-Sep-01"/>
    <x v="0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s v="2014-Sep-03"/>
    <x v="3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s v="2015-Jun-04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s v="2015-Sep-18"/>
    <x v="0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s v="2015-May-12"/>
    <x v="0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s v="2014-Dec-02"/>
    <x v="3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s v="2015-Jun-17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s v="2015-Mar-02"/>
    <x v="0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s v="2014-Jul-2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s v="2015-Apr-09"/>
    <x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s v="2015-Feb-24"/>
    <x v="0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s v="2015-Feb-06"/>
    <x v="0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s v="2014-Jul-09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s v="2015-May-04"/>
    <x v="0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s v="2014-May-30"/>
    <x v="3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s v="2014-Jul-13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s v="2014-Oct-02"/>
    <x v="3"/>
    <x v="9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s v="2016-Aug-29"/>
    <x v="2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s v="2015-Sep-06"/>
    <x v="0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s v="2015-Oct-18"/>
    <x v="0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s v="2014-Jul-21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s v="2016-Feb-02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s v="2016-May-19"/>
    <x v="2"/>
    <x v="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s v="2014-Aug-14"/>
    <x v="3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s v="2015-Feb-12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s v="2014-Jun-03"/>
    <x v="3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s v="2017-Jan-28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s v="2015-Jun-25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s v="2015-Sep-08"/>
    <x v="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s v="2015-Jan-03"/>
    <x v="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s v="2016-Sep-02"/>
    <x v="2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s v="2016-Jan-03"/>
    <x v="2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s v="2016-Nov-08"/>
    <x v="2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s v="2015-May-30"/>
    <x v="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s v="2014-Dec-26"/>
    <x v="3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s v="2014-Jun-25"/>
    <x v="3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s v="2017-Jan-21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s v="2016-Jan-04"/>
    <x v="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s v="2014-Aug-03"/>
    <x v="3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s v="2015-Mar-02"/>
    <x v="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s v="2016-Apr-09"/>
    <x v="2"/>
    <x v="6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s v="2014-Nov-11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s v="2015-Mar-16"/>
    <x v="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s v="2017-Jan-27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s v="2014-Dec-04"/>
    <x v="3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s v="2015-Jun-16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s v="2015-Feb-21"/>
    <x v="0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s v="2014-Aug-16"/>
    <x v="3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s v="2014-May-20"/>
    <x v="3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s v="2016-Nov-05"/>
    <x v="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s v="2015-Jan-28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s v="2014-Jun-03"/>
    <x v="3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s v="2014-Dec-09"/>
    <x v="3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s v="2015-Jul-08"/>
    <x v="0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s v="2014-Jul-23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s v="2015-May-12"/>
    <x v="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s v="2015-Nov-09"/>
    <x v="0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s v="2016-Oct-20"/>
    <x v="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s v="2015-Jul-01"/>
    <x v="0"/>
    <x v="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s v="2015-Apr-01"/>
    <x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s v="2015-Apr-30"/>
    <x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s v="2015-May-19"/>
    <x v="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s v="2014-Sep-24"/>
    <x v="3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s v="2014-Jul-14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s v="2014-Aug-12"/>
    <x v="3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s v="2015-Aug-08"/>
    <x v="0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s v="2014-Oct-27"/>
    <x v="3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s v="2015-Feb-24"/>
    <x v="0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s v="2015-Oct-31"/>
    <x v="0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s v="2015-Apr-20"/>
    <x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s v="2016-May-02"/>
    <x v="2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s v="2016-May-04"/>
    <x v="2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s v="2014-Aug-12"/>
    <x v="3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s v="2014-Jul-2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s v="2015-Dec-20"/>
    <x v="0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s v="2016-Oct-14"/>
    <x v="2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s v="2014-Oct-14"/>
    <x v="3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s v="2015-Jan-16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s v="2015-Mar-12"/>
    <x v="0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s v="2014-May-27"/>
    <x v="3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s v="2014-Jun-30"/>
    <x v="3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s v="2014-Nov-27"/>
    <x v="3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s v="2014-Jul-10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s v="2015-Sep-18"/>
    <x v="0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s v="2016-Aug-19"/>
    <x v="2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s v="2016-Mar-04"/>
    <x v="2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s v="2015-Aug-12"/>
    <x v="0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s v="2016-Feb-15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s v="2016-Jun-17"/>
    <x v="2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s v="2015-Aug-17"/>
    <x v="0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s v="2015-Aug-05"/>
    <x v="0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s v="2016-Nov-01"/>
    <x v="2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s v="2016-Jun-13"/>
    <x v="2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s v="2015-May-27"/>
    <x v="0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s v="2014-Oct-03"/>
    <x v="3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s v="2014-Nov-18"/>
    <x v="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s v="2014-Oct-28"/>
    <x v="3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s v="2015-Apr-17"/>
    <x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s v="2015-Oct-02"/>
    <x v="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s v="2015-Jul-28"/>
    <x v="0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s v="2015-Apr-15"/>
    <x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s v="2015-Jan-27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s v="2016-Sep-02"/>
    <x v="2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s v="2014-Jul-09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s v="2015-Jan-12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s v="2016-Mar-10"/>
    <x v="2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s v="2016-Mar-04"/>
    <x v="2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s v="2015-Aug-27"/>
    <x v="0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s v="2016-Jun-29"/>
    <x v="2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s v="2014-May-15"/>
    <x v="3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s v="2015-Oct-29"/>
    <x v="0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s v="2016-Mar-28"/>
    <x v="2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s v="2016-May-23"/>
    <x v="2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s v="2014-Jun-26"/>
    <x v="3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s v="2014-Aug-29"/>
    <x v="3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s v="2015-Dec-04"/>
    <x v="0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s v="2014-Apr-16"/>
    <x v="3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s v="2015-Nov-03"/>
    <x v="0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s v="2015-Oct-19"/>
    <x v="0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s v="2015-Feb-18"/>
    <x v="0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s v="2016-Feb-14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s v="2014-Jun-11"/>
    <x v="3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s v="2017-Feb-04"/>
    <x v="1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s v="2016-Mar-23"/>
    <x v="2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s v="2016-Aug-19"/>
    <x v="2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s v="2016-Mar-18"/>
    <x v="2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s v="2014-Jun-21"/>
    <x v="3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s v="2014-Dec-08"/>
    <x v="3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s v="2016-Apr-09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s v="2016-May-03"/>
    <x v="2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s v="2016-Jun-13"/>
    <x v="2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s v="2014-Jul-10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s v="2016-Jun-22"/>
    <x v="2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s v="2014-Dec-02"/>
    <x v="3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s v="2015-Mar-06"/>
    <x v="0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s v="2014-Jun-05"/>
    <x v="3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s v="2016-May-18"/>
    <x v="2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s v="2015-May-08"/>
    <x v="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s v="2014-Apr-18"/>
    <x v="3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s v="2014-Oct-08"/>
    <x v="3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s v="2016-Jan-30"/>
    <x v="2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s v="2016-Apr-07"/>
    <x v="2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s v="2014-May-06"/>
    <x v="3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s v="2015-Aug-14"/>
    <x v="0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s v="2015-Oct-09"/>
    <x v="0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s v="2016-Feb-01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s v="2015-May-01"/>
    <x v="0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s v="2015-Oct-12"/>
    <x v="0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s v="2015-Apr-13"/>
    <x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s v="2014-Jun-19"/>
    <x v="3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s v="2015-Jan-15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s v="2014-Nov-07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s v="2015-Mar-06"/>
    <x v="0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s v="2015-Feb-26"/>
    <x v="0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s v="2014-Jul-22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s v="2016-Mar-08"/>
    <x v="2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s v="2017-Feb-09"/>
    <x v="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s v="2014-Aug-28"/>
    <x v="3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s v="2015-Jan-16"/>
    <x v="0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s v="2014-Sep-08"/>
    <x v="3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s v="2014-Aug-21"/>
    <x v="3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s v="2016-Jan-22"/>
    <x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s v="2014-Jul-28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s v="2015-Jun-22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s v="2014-Jul-31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s v="2014-Oct-09"/>
    <x v="3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s v="2014-Dec-29"/>
    <x v="3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s v="2015-Apr-02"/>
    <x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s v="2015-Jan-17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s v="2016-Feb-1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s v="2015-Jun-19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s v="2014-Aug-18"/>
    <x v="3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s v="2014-Aug-05"/>
    <x v="3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s v="2016-Sep-07"/>
    <x v="2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s v="2016-Feb-17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s v="2015-Feb-22"/>
    <x v="0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s v="2014-Aug-27"/>
    <x v="3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s v="2014-Dec-17"/>
    <x v="3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s v="2016-Feb-08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s v="2015-Aug-01"/>
    <x v="0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s v="2015-May-27"/>
    <x v="0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s v="2015-Oct-05"/>
    <x v="0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s v="2017-Feb-02"/>
    <x v="1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s v="2014-May-06"/>
    <x v="3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s v="2015-Nov-14"/>
    <x v="0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s v="2016-Jan-05"/>
    <x v="2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s v="2014-Oct-29"/>
    <x v="3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s v="2015-Oct-16"/>
    <x v="0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s v="2016-Sep-01"/>
    <x v="2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s v="2015-Mar-04"/>
    <x v="0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s v="2014-Sep-21"/>
    <x v="3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s v="2014-Jun-14"/>
    <x v="3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s v="2016-May-07"/>
    <x v="2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s v="2014-Aug-18"/>
    <x v="3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s v="2015-Oct-28"/>
    <x v="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s v="2015-May-20"/>
    <x v="0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s v="2016-Jul-08"/>
    <x v="2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s v="2014-Dec-22"/>
    <x v="3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s v="2014-Nov-05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s v="2015-Mar-11"/>
    <x v="0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s v="2014-Jul-22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s v="2014-Sep-22"/>
    <x v="3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s v="2014-Dec-18"/>
    <x v="3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s v="2016-Mar-07"/>
    <x v="2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s v="2015-Jun-14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s v="2014-Sep-23"/>
    <x v="3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s v="2014-May-02"/>
    <x v="3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s v="2014-Aug-14"/>
    <x v="3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s v="2014-Oct-16"/>
    <x v="3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s v="2016-Aug-31"/>
    <x v="2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s v="2014-May-20"/>
    <x v="3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s v="2016-Jun-13"/>
    <x v="2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s v="2015-Nov-02"/>
    <x v="0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s v="2016-Mar-17"/>
    <x v="2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s v="2014-Aug-15"/>
    <x v="3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s v="2014-May-20"/>
    <x v="3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s v="2016-Feb-21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s v="2016-Jun-02"/>
    <x v="2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s v="2014-May-28"/>
    <x v="3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s v="2015-Mar-30"/>
    <x v="0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s v="2014-Jul-13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s v="2016-Apr-19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s v="2015-Aug-19"/>
    <x v="0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s v="2016-Dec-14"/>
    <x v="2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s v="2015-Jan-18"/>
    <x v="0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s v="2015-Jan-27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s v="2016-Nov-26"/>
    <x v="2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s v="2014-Jun-22"/>
    <x v="3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s v="2015-Mar-15"/>
    <x v="0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s v="2015-Oct-06"/>
    <x v="0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s v="2014-May-20"/>
    <x v="3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s v="2014-Sep-23"/>
    <x v="3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s v="2016-Nov-21"/>
    <x v="2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s v="2016-Dec-28"/>
    <x v="2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s v="2016-May-20"/>
    <x v="2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s v="2016-May-21"/>
    <x v="2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s v="2015-Feb-06"/>
    <x v="0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s v="2015-Oct-30"/>
    <x v="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s v="2015-Dec-15"/>
    <x v="0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s v="2016-Sep-09"/>
    <x v="2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s v="2015-Feb-23"/>
    <x v="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s v="2015-Oct-27"/>
    <x v="0"/>
    <x v="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s v="2016-Jun-17"/>
    <x v="2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s v="2014-Dec-17"/>
    <x v="3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s v="2015-Apr-28"/>
    <x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s v="2015-Jul-24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s v="2014-Dec-17"/>
    <x v="3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s v="2015-Feb-04"/>
    <x v="0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s v="2015-Jun-2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s v="2014-Sep-08"/>
    <x v="3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s v="2016-Nov-19"/>
    <x v="2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s v="2017-Jan-15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s v="2015-Dec-06"/>
    <x v="0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s v="2016-May-05"/>
    <x v="2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s v="2016-Jul-19"/>
    <x v="2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s v="2014-Oct-15"/>
    <x v="3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s v="2016-Dec-26"/>
    <x v="2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s v="2016-Apr-15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s v="2015-Jul-03"/>
    <x v="0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s v="2016-Sep-27"/>
    <x v="2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s v="2016-Nov-23"/>
    <x v="2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s v="2015-Feb-18"/>
    <x v="0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s v="2014-Sep-01"/>
    <x v="3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s v="2017-Feb-01"/>
    <x v="1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s v="2015-Oct-30"/>
    <x v="0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s v="2016-May-22"/>
    <x v="2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s v="2015-Jan-25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s v="2016-Jan-31"/>
    <x v="2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s v="2015-Dec-2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453EE-B05E-4009-B093-7F2A7EE9E38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E18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axis="axisPage" showAll="0">
      <items count="19">
        <item m="1" x="13"/>
        <item m="1" x="17"/>
        <item m="1" x="11"/>
        <item m="1" x="15"/>
        <item m="1" x="10"/>
        <item m="1" x="14"/>
        <item m="1" x="9"/>
        <item m="1" x="12"/>
        <item m="1" x="16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 sortType="ascending">
      <items count="25">
        <item m="1" x="16"/>
        <item m="1" x="13"/>
        <item m="1" x="17"/>
        <item m="1" x="22"/>
        <item m="1" x="12"/>
        <item m="1" x="14"/>
        <item m="1" x="15"/>
        <item m="1" x="18"/>
        <item m="1" x="19"/>
        <item m="1" x="20"/>
        <item m="1" x="21"/>
        <item m="1" x="23"/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17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56F4-19AF-45E6-9696-4E8EA9B7B9D8}">
  <dimension ref="A1:E18"/>
  <sheetViews>
    <sheetView workbookViewId="0">
      <selection activeCell="D24" sqref="D24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0" t="s">
        <v>8314</v>
      </c>
      <c r="B1" t="s">
        <v>8271</v>
      </c>
    </row>
    <row r="2" spans="1:5" x14ac:dyDescent="0.3">
      <c r="A2" s="10" t="s">
        <v>8319</v>
      </c>
      <c r="B2" t="s">
        <v>8316</v>
      </c>
    </row>
    <row r="4" spans="1:5" x14ac:dyDescent="0.3">
      <c r="A4" s="10" t="s">
        <v>8323</v>
      </c>
      <c r="B4" s="10" t="s">
        <v>8317</v>
      </c>
    </row>
    <row r="5" spans="1:5" x14ac:dyDescent="0.3">
      <c r="A5" s="10" t="s">
        <v>8322</v>
      </c>
      <c r="B5" t="s">
        <v>8218</v>
      </c>
      <c r="C5" t="s">
        <v>8220</v>
      </c>
      <c r="D5" t="s">
        <v>8219</v>
      </c>
      <c r="E5" t="s">
        <v>8318</v>
      </c>
    </row>
    <row r="6" spans="1:5" x14ac:dyDescent="0.3">
      <c r="A6" s="11" t="s">
        <v>8332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3">
      <c r="A7" s="11" t="s">
        <v>8333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3">
      <c r="A8" s="11" t="s">
        <v>8334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3">
      <c r="A9" s="11" t="s">
        <v>8335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3">
      <c r="A10" s="11" t="s">
        <v>8325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3">
      <c r="A11" s="11" t="s">
        <v>8336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3">
      <c r="A12" s="11" t="s">
        <v>8326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3">
      <c r="A13" s="11" t="s">
        <v>8327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3">
      <c r="A14" s="11" t="s">
        <v>8328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3">
      <c r="A15" s="11" t="s">
        <v>8329</v>
      </c>
      <c r="B15" s="12">
        <v>65</v>
      </c>
      <c r="C15" s="12">
        <v>50</v>
      </c>
      <c r="D15" s="12"/>
      <c r="E15" s="12">
        <v>115</v>
      </c>
    </row>
    <row r="16" spans="1:5" x14ac:dyDescent="0.3">
      <c r="A16" s="11" t="s">
        <v>8330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3">
      <c r="A17" s="11" t="s">
        <v>8337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3">
      <c r="A18" s="11" t="s">
        <v>8318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A541" zoomScale="95" zoomScaleNormal="95" workbookViewId="0">
      <selection activeCell="C2845" sqref="C2845"/>
    </sheetView>
  </sheetViews>
  <sheetFormatPr defaultColWidth="8.77734375" defaultRowHeight="15.6" customHeight="1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5.5546875" bestFit="1" customWidth="1"/>
    <col min="16" max="16" width="14.109375" style="9" customWidth="1"/>
    <col min="17" max="17" width="9.44140625" bestFit="1" customWidth="1"/>
  </cols>
  <sheetData>
    <row r="1" spans="1:18" ht="15.6" customHeight="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  <c r="P1" s="13" t="s">
        <v>8320</v>
      </c>
      <c r="Q1" s="1" t="s">
        <v>8319</v>
      </c>
      <c r="R1" s="1" t="s">
        <v>8321</v>
      </c>
    </row>
    <row r="2" spans="1:18" ht="15.6" hidden="1" customHeight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t="s">
        <v>8265</v>
      </c>
      <c r="P2" s="9" t="s">
        <v>8345</v>
      </c>
      <c r="Q2" t="s">
        <v>8342</v>
      </c>
      <c r="R2" t="s">
        <v>8336</v>
      </c>
    </row>
    <row r="3" spans="1:18" ht="15.6" hidden="1" customHeight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t="s">
        <v>8265</v>
      </c>
      <c r="P3" s="9" t="s">
        <v>8346</v>
      </c>
      <c r="Q3" t="s">
        <v>8344</v>
      </c>
      <c r="R3" t="s">
        <v>8332</v>
      </c>
    </row>
    <row r="4" spans="1:18" ht="15.6" hidden="1" customHeight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t="s">
        <v>8265</v>
      </c>
      <c r="P4" s="9" t="s">
        <v>8347</v>
      </c>
      <c r="Q4" t="s">
        <v>8343</v>
      </c>
      <c r="R4" t="s">
        <v>8333</v>
      </c>
    </row>
    <row r="5" spans="1:18" ht="15.6" hidden="1" customHeight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t="s">
        <v>8265</v>
      </c>
      <c r="P5" s="9" t="s">
        <v>8348</v>
      </c>
      <c r="Q5" t="s">
        <v>8341</v>
      </c>
      <c r="R5" t="s">
        <v>8326</v>
      </c>
    </row>
    <row r="6" spans="1:18" ht="15.6" hidden="1" customHeight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t="s">
        <v>8265</v>
      </c>
      <c r="P6" s="9" t="s">
        <v>8349</v>
      </c>
      <c r="Q6" t="s">
        <v>8342</v>
      </c>
      <c r="R6" t="s">
        <v>8330</v>
      </c>
    </row>
    <row r="7" spans="1:18" ht="15.6" hidden="1" customHeight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t="s">
        <v>8265</v>
      </c>
      <c r="P7" s="9" t="s">
        <v>8350</v>
      </c>
      <c r="Q7" t="s">
        <v>8343</v>
      </c>
      <c r="R7" t="s">
        <v>8326</v>
      </c>
    </row>
    <row r="8" spans="1:18" ht="15.6" hidden="1" customHeight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t="s">
        <v>8265</v>
      </c>
      <c r="P8" s="9" t="s">
        <v>8351</v>
      </c>
      <c r="Q8" t="s">
        <v>8341</v>
      </c>
      <c r="R8" t="s">
        <v>8336</v>
      </c>
    </row>
    <row r="9" spans="1:18" ht="15.6" hidden="1" customHeight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t="s">
        <v>8265</v>
      </c>
      <c r="P9" s="9" t="s">
        <v>8352</v>
      </c>
      <c r="Q9" t="s">
        <v>8343</v>
      </c>
      <c r="R9" t="s">
        <v>8325</v>
      </c>
    </row>
    <row r="10" spans="1:18" ht="15.6" hidden="1" customHeight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t="s">
        <v>8265</v>
      </c>
      <c r="P10" s="9" t="s">
        <v>8353</v>
      </c>
      <c r="Q10" t="s">
        <v>8343</v>
      </c>
      <c r="R10" t="s">
        <v>8335</v>
      </c>
    </row>
    <row r="11" spans="1:18" ht="15.6" hidden="1" customHeight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t="s">
        <v>8265</v>
      </c>
      <c r="P11" s="9" t="s">
        <v>8354</v>
      </c>
      <c r="Q11" t="s">
        <v>8343</v>
      </c>
      <c r="R11" t="s">
        <v>8334</v>
      </c>
    </row>
    <row r="12" spans="1:18" ht="15.6" hidden="1" customHeight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t="s">
        <v>8265</v>
      </c>
      <c r="P12" s="9" t="s">
        <v>8355</v>
      </c>
      <c r="Q12" t="s">
        <v>8341</v>
      </c>
      <c r="R12" t="s">
        <v>8325</v>
      </c>
    </row>
    <row r="13" spans="1:18" ht="15.6" hidden="1" customHeight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t="s">
        <v>8265</v>
      </c>
      <c r="P13" s="9" t="s">
        <v>8356</v>
      </c>
      <c r="Q13" t="s">
        <v>8343</v>
      </c>
      <c r="R13" t="s">
        <v>8326</v>
      </c>
    </row>
    <row r="14" spans="1:18" ht="15.6" hidden="1" customHeight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t="s">
        <v>8265</v>
      </c>
      <c r="P14" s="9" t="s">
        <v>8357</v>
      </c>
      <c r="Q14" t="s">
        <v>8341</v>
      </c>
      <c r="R14" t="s">
        <v>8336</v>
      </c>
    </row>
    <row r="15" spans="1:18" ht="15.6" hidden="1" customHeight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t="s">
        <v>8265</v>
      </c>
      <c r="P15" s="9" t="s">
        <v>8358</v>
      </c>
      <c r="Q15" t="s">
        <v>8343</v>
      </c>
      <c r="R15" t="s">
        <v>8325</v>
      </c>
    </row>
    <row r="16" spans="1:18" ht="15.6" hidden="1" customHeight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t="s">
        <v>8265</v>
      </c>
      <c r="P16" s="9" t="s">
        <v>8359</v>
      </c>
      <c r="Q16" t="s">
        <v>8341</v>
      </c>
      <c r="R16" t="s">
        <v>8336</v>
      </c>
    </row>
    <row r="17" spans="1:18" ht="15.6" hidden="1" customHeight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t="s">
        <v>8265</v>
      </c>
      <c r="P17" s="9" t="s">
        <v>8360</v>
      </c>
      <c r="Q17" t="s">
        <v>8342</v>
      </c>
      <c r="R17" t="s">
        <v>8328</v>
      </c>
    </row>
    <row r="18" spans="1:18" ht="15.6" hidden="1" customHeight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t="s">
        <v>8265</v>
      </c>
      <c r="P18" s="9" t="s">
        <v>8361</v>
      </c>
      <c r="Q18" t="s">
        <v>8341</v>
      </c>
      <c r="R18" t="s">
        <v>8325</v>
      </c>
    </row>
    <row r="19" spans="1:18" ht="15.6" hidden="1" customHeight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t="s">
        <v>8265</v>
      </c>
      <c r="P19" s="9" t="s">
        <v>8362</v>
      </c>
      <c r="Q19" t="s">
        <v>8341</v>
      </c>
      <c r="R19" t="s">
        <v>8329</v>
      </c>
    </row>
    <row r="20" spans="1:18" ht="15.6" hidden="1" customHeight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t="s">
        <v>8265</v>
      </c>
      <c r="P20" s="9" t="s">
        <v>8363</v>
      </c>
      <c r="Q20" t="s">
        <v>8341</v>
      </c>
      <c r="R20" t="s">
        <v>8327</v>
      </c>
    </row>
    <row r="21" spans="1:18" ht="15.6" hidden="1" customHeight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t="s">
        <v>8265</v>
      </c>
      <c r="P21" s="9" t="s">
        <v>8364</v>
      </c>
      <c r="Q21" t="s">
        <v>8342</v>
      </c>
      <c r="R21" t="s">
        <v>8336</v>
      </c>
    </row>
    <row r="22" spans="1:18" ht="15.6" hidden="1" customHeight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t="s">
        <v>8265</v>
      </c>
      <c r="P22" s="9" t="s">
        <v>8365</v>
      </c>
      <c r="Q22" t="s">
        <v>8342</v>
      </c>
      <c r="R22" t="s">
        <v>8326</v>
      </c>
    </row>
    <row r="23" spans="1:18" ht="15.6" hidden="1" customHeight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t="s">
        <v>8265</v>
      </c>
      <c r="P23" s="9" t="s">
        <v>8366</v>
      </c>
      <c r="Q23" t="s">
        <v>8341</v>
      </c>
      <c r="R23" t="s">
        <v>8327</v>
      </c>
    </row>
    <row r="24" spans="1:18" ht="15.6" hidden="1" customHeight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t="s">
        <v>8265</v>
      </c>
      <c r="P24" s="9" t="s">
        <v>8367</v>
      </c>
      <c r="Q24" t="s">
        <v>8341</v>
      </c>
      <c r="R24" t="s">
        <v>8337</v>
      </c>
    </row>
    <row r="25" spans="1:18" ht="15.6" hidden="1" customHeight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t="s">
        <v>8265</v>
      </c>
      <c r="P25" s="9" t="s">
        <v>8368</v>
      </c>
      <c r="Q25" t="s">
        <v>8342</v>
      </c>
      <c r="R25" t="s">
        <v>8335</v>
      </c>
    </row>
    <row r="26" spans="1:18" ht="15.6" hidden="1" customHeight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t="s">
        <v>8265</v>
      </c>
      <c r="P26" s="9" t="s">
        <v>8369</v>
      </c>
      <c r="Q26" t="s">
        <v>8342</v>
      </c>
      <c r="R26" t="s">
        <v>8327</v>
      </c>
    </row>
    <row r="27" spans="1:18" ht="15.6" hidden="1" customHeight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t="s">
        <v>8265</v>
      </c>
      <c r="P27" s="9" t="s">
        <v>8370</v>
      </c>
      <c r="Q27" t="s">
        <v>8342</v>
      </c>
      <c r="R27" t="s">
        <v>8330</v>
      </c>
    </row>
    <row r="28" spans="1:18" ht="15.6" hidden="1" customHeight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t="s">
        <v>8265</v>
      </c>
      <c r="P28" s="9" t="s">
        <v>8348</v>
      </c>
      <c r="Q28" t="s">
        <v>8341</v>
      </c>
      <c r="R28" t="s">
        <v>8326</v>
      </c>
    </row>
    <row r="29" spans="1:18" ht="15.6" hidden="1" customHeight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t="s">
        <v>8265</v>
      </c>
      <c r="P29" s="9" t="s">
        <v>8371</v>
      </c>
      <c r="Q29" t="s">
        <v>8341</v>
      </c>
      <c r="R29" t="s">
        <v>8329</v>
      </c>
    </row>
    <row r="30" spans="1:18" ht="15.6" hidden="1" customHeight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t="s">
        <v>8265</v>
      </c>
      <c r="P30" s="9" t="s">
        <v>8372</v>
      </c>
      <c r="Q30" t="s">
        <v>8342</v>
      </c>
      <c r="R30" t="s">
        <v>8330</v>
      </c>
    </row>
    <row r="31" spans="1:18" ht="15.6" hidden="1" customHeight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t="s">
        <v>8265</v>
      </c>
      <c r="P31" s="9" t="s">
        <v>8373</v>
      </c>
      <c r="Q31" t="s">
        <v>8341</v>
      </c>
      <c r="R31" t="s">
        <v>8336</v>
      </c>
    </row>
    <row r="32" spans="1:18" ht="15.6" hidden="1" customHeight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t="s">
        <v>8265</v>
      </c>
      <c r="P32" s="9" t="s">
        <v>8374</v>
      </c>
      <c r="Q32" t="s">
        <v>8341</v>
      </c>
      <c r="R32" t="s">
        <v>8326</v>
      </c>
    </row>
    <row r="33" spans="1:18" ht="15.6" hidden="1" customHeight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t="s">
        <v>8265</v>
      </c>
      <c r="P33" s="9" t="s">
        <v>8375</v>
      </c>
      <c r="Q33" t="s">
        <v>8343</v>
      </c>
      <c r="R33" t="s">
        <v>8332</v>
      </c>
    </row>
    <row r="34" spans="1:18" ht="15.6" hidden="1" customHeight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t="s">
        <v>8265</v>
      </c>
      <c r="P34" s="9" t="s">
        <v>8376</v>
      </c>
      <c r="Q34" t="s">
        <v>8343</v>
      </c>
      <c r="R34" t="s">
        <v>8335</v>
      </c>
    </row>
    <row r="35" spans="1:18" ht="15.6" hidden="1" customHeight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t="s">
        <v>8265</v>
      </c>
      <c r="P35" s="9" t="s">
        <v>8377</v>
      </c>
      <c r="Q35" t="s">
        <v>8342</v>
      </c>
      <c r="R35" t="s">
        <v>8329</v>
      </c>
    </row>
    <row r="36" spans="1:18" ht="15.6" hidden="1" customHeight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t="s">
        <v>8265</v>
      </c>
      <c r="P36" s="9" t="s">
        <v>8378</v>
      </c>
      <c r="Q36" t="s">
        <v>8341</v>
      </c>
      <c r="R36" t="s">
        <v>8326</v>
      </c>
    </row>
    <row r="37" spans="1:18" ht="15.6" hidden="1" customHeight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t="s">
        <v>8265</v>
      </c>
      <c r="P37" s="9" t="s">
        <v>8379</v>
      </c>
      <c r="Q37" t="s">
        <v>8342</v>
      </c>
      <c r="R37" t="s">
        <v>8335</v>
      </c>
    </row>
    <row r="38" spans="1:18" ht="15.6" hidden="1" customHeight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t="s">
        <v>8265</v>
      </c>
      <c r="P38" s="9" t="s">
        <v>8380</v>
      </c>
      <c r="Q38" t="s">
        <v>8342</v>
      </c>
      <c r="R38" t="s">
        <v>8334</v>
      </c>
    </row>
    <row r="39" spans="1:18" ht="15.6" hidden="1" customHeight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t="s">
        <v>8265</v>
      </c>
      <c r="P39" s="9" t="s">
        <v>8381</v>
      </c>
      <c r="Q39" t="s">
        <v>8342</v>
      </c>
      <c r="R39" t="s">
        <v>8332</v>
      </c>
    </row>
    <row r="40" spans="1:18" ht="15.6" hidden="1" customHeight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t="s">
        <v>8265</v>
      </c>
      <c r="P40" s="9" t="s">
        <v>8382</v>
      </c>
      <c r="Q40" t="s">
        <v>8340</v>
      </c>
      <c r="R40" t="s">
        <v>8335</v>
      </c>
    </row>
    <row r="41" spans="1:18" ht="15.6" hidden="1" customHeight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t="s">
        <v>8265</v>
      </c>
      <c r="P41" s="9" t="s">
        <v>8383</v>
      </c>
      <c r="Q41" t="s">
        <v>8341</v>
      </c>
      <c r="R41" t="s">
        <v>8335</v>
      </c>
    </row>
    <row r="42" spans="1:18" ht="15.6" hidden="1" customHeight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t="s">
        <v>8265</v>
      </c>
      <c r="P42" s="9" t="s">
        <v>8384</v>
      </c>
      <c r="Q42" t="s">
        <v>8341</v>
      </c>
      <c r="R42" t="s">
        <v>8325</v>
      </c>
    </row>
    <row r="43" spans="1:18" ht="15.6" hidden="1" customHeight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t="s">
        <v>8265</v>
      </c>
      <c r="P43" s="9" t="s">
        <v>8385</v>
      </c>
      <c r="Q43" t="s">
        <v>8341</v>
      </c>
      <c r="R43" t="s">
        <v>8328</v>
      </c>
    </row>
    <row r="44" spans="1:18" ht="15.6" hidden="1" customHeight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t="s">
        <v>8265</v>
      </c>
      <c r="P44" s="9" t="s">
        <v>8386</v>
      </c>
      <c r="Q44" t="s">
        <v>8341</v>
      </c>
      <c r="R44" t="s">
        <v>8330</v>
      </c>
    </row>
    <row r="45" spans="1:18" ht="15.6" hidden="1" customHeight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t="s">
        <v>8265</v>
      </c>
      <c r="P45" s="9" t="s">
        <v>8387</v>
      </c>
      <c r="Q45" t="s">
        <v>8341</v>
      </c>
      <c r="R45" t="s">
        <v>8336</v>
      </c>
    </row>
    <row r="46" spans="1:18" ht="15.6" hidden="1" customHeight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t="s">
        <v>8265</v>
      </c>
      <c r="P46" s="9" t="s">
        <v>8388</v>
      </c>
      <c r="Q46" t="s">
        <v>8341</v>
      </c>
      <c r="R46" t="s">
        <v>8327</v>
      </c>
    </row>
    <row r="47" spans="1:18" ht="15.6" hidden="1" customHeight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t="s">
        <v>8265</v>
      </c>
      <c r="P47" s="9" t="s">
        <v>8389</v>
      </c>
      <c r="Q47" t="s">
        <v>8343</v>
      </c>
      <c r="R47" t="s">
        <v>8334</v>
      </c>
    </row>
    <row r="48" spans="1:18" ht="15.6" hidden="1" customHeight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t="s">
        <v>8265</v>
      </c>
      <c r="P48" s="9" t="s">
        <v>8390</v>
      </c>
      <c r="Q48" t="s">
        <v>8342</v>
      </c>
      <c r="R48" t="s">
        <v>8330</v>
      </c>
    </row>
    <row r="49" spans="1:18" ht="15.6" hidden="1" customHeight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t="s">
        <v>8265</v>
      </c>
      <c r="P49" s="9" t="s">
        <v>8391</v>
      </c>
      <c r="Q49" t="s">
        <v>8341</v>
      </c>
      <c r="R49" t="s">
        <v>8329</v>
      </c>
    </row>
    <row r="50" spans="1:18" ht="15.6" hidden="1" customHeight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t="s">
        <v>8265</v>
      </c>
      <c r="P50" s="9" t="s">
        <v>8392</v>
      </c>
      <c r="Q50" t="s">
        <v>8342</v>
      </c>
      <c r="R50" t="s">
        <v>8332</v>
      </c>
    </row>
    <row r="51" spans="1:18" ht="15.6" hidden="1" customHeight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t="s">
        <v>8265</v>
      </c>
      <c r="P51" s="9" t="s">
        <v>8393</v>
      </c>
      <c r="Q51" t="s">
        <v>8342</v>
      </c>
      <c r="R51" t="s">
        <v>8328</v>
      </c>
    </row>
    <row r="52" spans="1:18" ht="15.6" hidden="1" customHeight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t="s">
        <v>8265</v>
      </c>
      <c r="P52" s="9" t="s">
        <v>8394</v>
      </c>
      <c r="Q52" t="s">
        <v>8341</v>
      </c>
      <c r="R52" t="s">
        <v>8337</v>
      </c>
    </row>
    <row r="53" spans="1:18" ht="15.6" hidden="1" customHeight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t="s">
        <v>8265</v>
      </c>
      <c r="P53" s="9" t="s">
        <v>8395</v>
      </c>
      <c r="Q53" t="s">
        <v>8342</v>
      </c>
      <c r="R53" t="s">
        <v>8326</v>
      </c>
    </row>
    <row r="54" spans="1:18" ht="15.6" hidden="1" customHeight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t="s">
        <v>8265</v>
      </c>
      <c r="P54" s="9" t="s">
        <v>8396</v>
      </c>
      <c r="Q54" t="s">
        <v>8341</v>
      </c>
      <c r="R54" t="s">
        <v>8336</v>
      </c>
    </row>
    <row r="55" spans="1:18" ht="15.6" hidden="1" customHeight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t="s">
        <v>8265</v>
      </c>
      <c r="P55" s="9" t="s">
        <v>8397</v>
      </c>
      <c r="Q55" t="s">
        <v>8341</v>
      </c>
      <c r="R55" t="s">
        <v>8334</v>
      </c>
    </row>
    <row r="56" spans="1:18" ht="15.6" hidden="1" customHeight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t="s">
        <v>8265</v>
      </c>
      <c r="P56" s="9" t="s">
        <v>8398</v>
      </c>
      <c r="Q56" t="s">
        <v>8342</v>
      </c>
      <c r="R56" t="s">
        <v>8330</v>
      </c>
    </row>
    <row r="57" spans="1:18" ht="15.6" hidden="1" customHeight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t="s">
        <v>8265</v>
      </c>
      <c r="P57" s="9" t="s">
        <v>8399</v>
      </c>
      <c r="Q57" t="s">
        <v>8343</v>
      </c>
      <c r="R57" t="s">
        <v>8325</v>
      </c>
    </row>
    <row r="58" spans="1:18" ht="15.6" hidden="1" customHeight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t="s">
        <v>8265</v>
      </c>
      <c r="P58" s="9" t="s">
        <v>8400</v>
      </c>
      <c r="Q58" t="s">
        <v>8342</v>
      </c>
      <c r="R58" t="s">
        <v>8325</v>
      </c>
    </row>
    <row r="59" spans="1:18" ht="15.6" hidden="1" customHeight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t="s">
        <v>8265</v>
      </c>
      <c r="P59" s="9" t="s">
        <v>8401</v>
      </c>
      <c r="Q59" t="s">
        <v>8342</v>
      </c>
      <c r="R59" t="s">
        <v>8334</v>
      </c>
    </row>
    <row r="60" spans="1:18" ht="15.6" hidden="1" customHeight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t="s">
        <v>8265</v>
      </c>
      <c r="P60" s="9" t="s">
        <v>8391</v>
      </c>
      <c r="Q60" t="s">
        <v>8341</v>
      </c>
      <c r="R60" t="s">
        <v>8329</v>
      </c>
    </row>
    <row r="61" spans="1:18" ht="15.6" hidden="1" customHeight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t="s">
        <v>8265</v>
      </c>
      <c r="P61" s="9" t="s">
        <v>8402</v>
      </c>
      <c r="Q61" t="s">
        <v>8342</v>
      </c>
      <c r="R61" t="s">
        <v>8327</v>
      </c>
    </row>
    <row r="62" spans="1:18" ht="15.6" hidden="1" customHeight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8266</v>
      </c>
      <c r="P62" s="9" t="s">
        <v>8403</v>
      </c>
      <c r="Q62" t="s">
        <v>8341</v>
      </c>
      <c r="R62" t="s">
        <v>8334</v>
      </c>
    </row>
    <row r="63" spans="1:18" ht="15.6" hidden="1" customHeight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8266</v>
      </c>
      <c r="P63" s="9" t="s">
        <v>8404</v>
      </c>
      <c r="Q63" t="s">
        <v>8340</v>
      </c>
      <c r="R63" t="s">
        <v>8325</v>
      </c>
    </row>
    <row r="64" spans="1:18" ht="15.6" hidden="1" customHeight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8266</v>
      </c>
      <c r="P64" s="9" t="s">
        <v>8405</v>
      </c>
      <c r="Q64" t="s">
        <v>8340</v>
      </c>
      <c r="R64" t="s">
        <v>8333</v>
      </c>
    </row>
    <row r="65" spans="1:18" ht="15.6" hidden="1" customHeight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8266</v>
      </c>
      <c r="P65" s="9" t="s">
        <v>8406</v>
      </c>
      <c r="Q65" t="s">
        <v>8340</v>
      </c>
      <c r="R65" t="s">
        <v>8337</v>
      </c>
    </row>
    <row r="66" spans="1:18" ht="15.6" hidden="1" customHeight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8266</v>
      </c>
      <c r="P66" s="9" t="s">
        <v>8407</v>
      </c>
      <c r="Q66" t="s">
        <v>8340</v>
      </c>
      <c r="R66" t="s">
        <v>8336</v>
      </c>
    </row>
    <row r="67" spans="1:18" ht="15.6" hidden="1" customHeight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8266</v>
      </c>
      <c r="P67" s="9" t="s">
        <v>8408</v>
      </c>
      <c r="Q67" t="s">
        <v>8341</v>
      </c>
      <c r="R67" t="s">
        <v>8326</v>
      </c>
    </row>
    <row r="68" spans="1:18" ht="15.6" hidden="1" customHeight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8266</v>
      </c>
      <c r="P68" s="9" t="s">
        <v>8409</v>
      </c>
      <c r="Q68" t="s">
        <v>8343</v>
      </c>
      <c r="R68" t="s">
        <v>8336</v>
      </c>
    </row>
    <row r="69" spans="1:18" ht="15.6" hidden="1" customHeight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8266</v>
      </c>
      <c r="P69" s="9" t="s">
        <v>8410</v>
      </c>
      <c r="Q69" t="s">
        <v>8339</v>
      </c>
      <c r="R69" t="s">
        <v>8336</v>
      </c>
    </row>
    <row r="70" spans="1:18" ht="15.6" hidden="1" customHeight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8266</v>
      </c>
      <c r="P70" s="9" t="s">
        <v>8411</v>
      </c>
      <c r="Q70" t="s">
        <v>8341</v>
      </c>
      <c r="R70" t="s">
        <v>8332</v>
      </c>
    </row>
    <row r="71" spans="1:18" ht="15.6" hidden="1" customHeight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8266</v>
      </c>
      <c r="P71" s="9" t="s">
        <v>8412</v>
      </c>
      <c r="Q71" t="s">
        <v>8338</v>
      </c>
      <c r="R71" t="s">
        <v>8327</v>
      </c>
    </row>
    <row r="72" spans="1:18" ht="15.6" hidden="1" customHeight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8266</v>
      </c>
      <c r="P72" s="9" t="s">
        <v>8413</v>
      </c>
      <c r="Q72" t="s">
        <v>8338</v>
      </c>
      <c r="R72" t="s">
        <v>8326</v>
      </c>
    </row>
    <row r="73" spans="1:18" ht="15.6" hidden="1" customHeight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8266</v>
      </c>
      <c r="P73" s="9" t="s">
        <v>8414</v>
      </c>
      <c r="Q73" t="s">
        <v>8339</v>
      </c>
      <c r="R73" t="s">
        <v>8334</v>
      </c>
    </row>
    <row r="74" spans="1:18" ht="15.6" hidden="1" customHeight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8266</v>
      </c>
      <c r="P74" s="9" t="s">
        <v>8415</v>
      </c>
      <c r="Q74" t="s">
        <v>8339</v>
      </c>
      <c r="R74" t="s">
        <v>8329</v>
      </c>
    </row>
    <row r="75" spans="1:18" ht="15.6" hidden="1" customHeight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8266</v>
      </c>
      <c r="P75" s="9" t="s">
        <v>8416</v>
      </c>
      <c r="Q75" t="s">
        <v>8338</v>
      </c>
      <c r="R75" t="s">
        <v>8333</v>
      </c>
    </row>
    <row r="76" spans="1:18" ht="15.6" hidden="1" customHeight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8266</v>
      </c>
      <c r="P76" s="9" t="s">
        <v>8417</v>
      </c>
      <c r="Q76" t="s">
        <v>8342</v>
      </c>
      <c r="R76" t="s">
        <v>8337</v>
      </c>
    </row>
    <row r="77" spans="1:18" ht="15.6" hidden="1" customHeight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8266</v>
      </c>
      <c r="P77" s="9" t="s">
        <v>8418</v>
      </c>
      <c r="Q77" t="s">
        <v>8340</v>
      </c>
      <c r="R77" t="s">
        <v>8334</v>
      </c>
    </row>
    <row r="78" spans="1:18" ht="15.6" hidden="1" customHeight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8266</v>
      </c>
      <c r="P78" s="9" t="s">
        <v>8419</v>
      </c>
      <c r="Q78" t="s">
        <v>8338</v>
      </c>
      <c r="R78" t="s">
        <v>8329</v>
      </c>
    </row>
    <row r="79" spans="1:18" ht="15.6" hidden="1" customHeight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8266</v>
      </c>
      <c r="P79" s="9" t="s">
        <v>8414</v>
      </c>
      <c r="Q79" t="s">
        <v>8339</v>
      </c>
      <c r="R79" t="s">
        <v>8334</v>
      </c>
    </row>
    <row r="80" spans="1:18" ht="15.6" hidden="1" customHeight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8266</v>
      </c>
      <c r="P80" s="9" t="s">
        <v>8420</v>
      </c>
      <c r="Q80" t="s">
        <v>8343</v>
      </c>
      <c r="R80" t="s">
        <v>8327</v>
      </c>
    </row>
    <row r="81" spans="1:18" ht="15.6" hidden="1" customHeight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8266</v>
      </c>
      <c r="P81" s="9" t="s">
        <v>8421</v>
      </c>
      <c r="Q81" t="s">
        <v>8341</v>
      </c>
      <c r="R81" t="s">
        <v>8334</v>
      </c>
    </row>
    <row r="82" spans="1:18" ht="15.6" hidden="1" customHeight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8266</v>
      </c>
      <c r="P82" s="9" t="s">
        <v>8422</v>
      </c>
      <c r="Q82" t="s">
        <v>8340</v>
      </c>
      <c r="R82" t="s">
        <v>8330</v>
      </c>
    </row>
    <row r="83" spans="1:18" ht="15.6" hidden="1" customHeight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8266</v>
      </c>
      <c r="P83" s="9" t="s">
        <v>8423</v>
      </c>
      <c r="Q83" t="s">
        <v>8339</v>
      </c>
      <c r="R83" t="s">
        <v>8326</v>
      </c>
    </row>
    <row r="84" spans="1:18" ht="15.6" hidden="1" customHeight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8266</v>
      </c>
      <c r="P84" s="9" t="s">
        <v>8424</v>
      </c>
      <c r="Q84" t="s">
        <v>8338</v>
      </c>
      <c r="R84" t="s">
        <v>8328</v>
      </c>
    </row>
    <row r="85" spans="1:18" ht="15.6" hidden="1" customHeight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8266</v>
      </c>
      <c r="P85" s="9" t="s">
        <v>8425</v>
      </c>
      <c r="Q85" t="s">
        <v>8342</v>
      </c>
      <c r="R85" t="s">
        <v>8333</v>
      </c>
    </row>
    <row r="86" spans="1:18" ht="15.6" hidden="1" customHeight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8266</v>
      </c>
      <c r="P86" s="9" t="s">
        <v>8426</v>
      </c>
      <c r="Q86" t="s">
        <v>8338</v>
      </c>
      <c r="R86" t="s">
        <v>8335</v>
      </c>
    </row>
    <row r="87" spans="1:18" ht="15.6" hidden="1" customHeight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8266</v>
      </c>
      <c r="P87" s="9" t="s">
        <v>8427</v>
      </c>
      <c r="Q87" t="s">
        <v>8338</v>
      </c>
      <c r="R87" t="s">
        <v>8327</v>
      </c>
    </row>
    <row r="88" spans="1:18" ht="15.6" hidden="1" customHeight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8266</v>
      </c>
      <c r="P88" s="9" t="s">
        <v>8428</v>
      </c>
      <c r="Q88" t="s">
        <v>8342</v>
      </c>
      <c r="R88" t="s">
        <v>8329</v>
      </c>
    </row>
    <row r="89" spans="1:18" ht="15.6" hidden="1" customHeight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8266</v>
      </c>
      <c r="P89" s="9" t="s">
        <v>8429</v>
      </c>
      <c r="Q89" t="s">
        <v>8331</v>
      </c>
      <c r="R89" t="s">
        <v>8325</v>
      </c>
    </row>
    <row r="90" spans="1:18" ht="15.6" hidden="1" customHeight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8266</v>
      </c>
      <c r="P90" s="9" t="s">
        <v>8430</v>
      </c>
      <c r="Q90" t="s">
        <v>8341</v>
      </c>
      <c r="R90" t="s">
        <v>8325</v>
      </c>
    </row>
    <row r="91" spans="1:18" ht="15.6" hidden="1" customHeight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8266</v>
      </c>
      <c r="P91" s="9" t="s">
        <v>8431</v>
      </c>
      <c r="Q91" t="s">
        <v>8340</v>
      </c>
      <c r="R91" t="s">
        <v>8325</v>
      </c>
    </row>
    <row r="92" spans="1:18" ht="15.6" hidden="1" customHeight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8266</v>
      </c>
      <c r="P92" s="9" t="s">
        <v>8432</v>
      </c>
      <c r="Q92" t="s">
        <v>8338</v>
      </c>
      <c r="R92" t="s">
        <v>8336</v>
      </c>
    </row>
    <row r="93" spans="1:18" ht="15.6" hidden="1" customHeight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8266</v>
      </c>
      <c r="P93" s="9" t="s">
        <v>8433</v>
      </c>
      <c r="Q93" t="s">
        <v>8338</v>
      </c>
      <c r="R93" t="s">
        <v>8334</v>
      </c>
    </row>
    <row r="94" spans="1:18" ht="15.6" hidden="1" customHeight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8266</v>
      </c>
      <c r="P94" s="9" t="s">
        <v>8434</v>
      </c>
      <c r="Q94" t="s">
        <v>8343</v>
      </c>
      <c r="R94" t="s">
        <v>8337</v>
      </c>
    </row>
    <row r="95" spans="1:18" ht="15.6" hidden="1" customHeight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8266</v>
      </c>
      <c r="P95" s="9" t="s">
        <v>8435</v>
      </c>
      <c r="Q95" t="s">
        <v>8339</v>
      </c>
      <c r="R95" t="s">
        <v>8336</v>
      </c>
    </row>
    <row r="96" spans="1:18" ht="15.6" hidden="1" customHeight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8266</v>
      </c>
      <c r="P96" s="9" t="s">
        <v>8436</v>
      </c>
      <c r="Q96" t="s">
        <v>8341</v>
      </c>
      <c r="R96" t="s">
        <v>8334</v>
      </c>
    </row>
    <row r="97" spans="1:18" ht="15.6" hidden="1" customHeight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8266</v>
      </c>
      <c r="P97" s="9" t="s">
        <v>8437</v>
      </c>
      <c r="Q97" t="s">
        <v>8339</v>
      </c>
      <c r="R97" t="s">
        <v>8332</v>
      </c>
    </row>
    <row r="98" spans="1:18" ht="15.6" hidden="1" customHeight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8266</v>
      </c>
      <c r="P98" s="9" t="s">
        <v>8438</v>
      </c>
      <c r="Q98" t="s">
        <v>8331</v>
      </c>
      <c r="R98" t="s">
        <v>8325</v>
      </c>
    </row>
    <row r="99" spans="1:18" ht="15.6" hidden="1" customHeight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8266</v>
      </c>
      <c r="P99" s="9" t="s">
        <v>8432</v>
      </c>
      <c r="Q99" t="s">
        <v>8338</v>
      </c>
      <c r="R99" t="s">
        <v>8336</v>
      </c>
    </row>
    <row r="100" spans="1:18" ht="15.6" hidden="1" customHeight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8266</v>
      </c>
      <c r="P100" s="9" t="s">
        <v>8439</v>
      </c>
      <c r="Q100" t="s">
        <v>8339</v>
      </c>
      <c r="R100" t="s">
        <v>8330</v>
      </c>
    </row>
    <row r="101" spans="1:18" ht="15.6" hidden="1" customHeight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8266</v>
      </c>
      <c r="P101" s="9" t="s">
        <v>8440</v>
      </c>
      <c r="Q101" t="s">
        <v>8340</v>
      </c>
      <c r="R101" t="s">
        <v>8337</v>
      </c>
    </row>
    <row r="102" spans="1:18" ht="15.6" hidden="1" customHeight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8266</v>
      </c>
      <c r="P102" s="9" t="s">
        <v>8441</v>
      </c>
      <c r="Q102" t="s">
        <v>8339</v>
      </c>
      <c r="R102" t="s">
        <v>8329</v>
      </c>
    </row>
    <row r="103" spans="1:18" ht="15.6" hidden="1" customHeight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8266</v>
      </c>
      <c r="P103" s="9" t="s">
        <v>8442</v>
      </c>
      <c r="Q103" t="s">
        <v>8339</v>
      </c>
      <c r="R103" t="s">
        <v>8337</v>
      </c>
    </row>
    <row r="104" spans="1:18" ht="15.6" hidden="1" customHeight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8266</v>
      </c>
      <c r="P104" s="9" t="s">
        <v>8443</v>
      </c>
      <c r="Q104" t="s">
        <v>8331</v>
      </c>
      <c r="R104" t="s">
        <v>8330</v>
      </c>
    </row>
    <row r="105" spans="1:18" ht="15.6" hidden="1" customHeight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8266</v>
      </c>
      <c r="P105" s="9" t="s">
        <v>8444</v>
      </c>
      <c r="Q105" t="s">
        <v>8341</v>
      </c>
      <c r="R105" t="s">
        <v>8333</v>
      </c>
    </row>
    <row r="106" spans="1:18" ht="15.6" hidden="1" customHeight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8266</v>
      </c>
      <c r="P106" s="9" t="s">
        <v>8445</v>
      </c>
      <c r="Q106" t="s">
        <v>8338</v>
      </c>
      <c r="R106" t="s">
        <v>8334</v>
      </c>
    </row>
    <row r="107" spans="1:18" ht="15.6" hidden="1" customHeight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8266</v>
      </c>
      <c r="P107" s="9" t="s">
        <v>8446</v>
      </c>
      <c r="Q107" t="s">
        <v>8343</v>
      </c>
      <c r="R107" t="s">
        <v>8335</v>
      </c>
    </row>
    <row r="108" spans="1:18" ht="15.6" hidden="1" customHeight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8266</v>
      </c>
      <c r="P108" s="9" t="s">
        <v>8447</v>
      </c>
      <c r="Q108" t="s">
        <v>8339</v>
      </c>
      <c r="R108" t="s">
        <v>8334</v>
      </c>
    </row>
    <row r="109" spans="1:18" ht="15.6" hidden="1" customHeight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8266</v>
      </c>
      <c r="P109" s="9" t="s">
        <v>8448</v>
      </c>
      <c r="Q109" t="s">
        <v>8338</v>
      </c>
      <c r="R109" t="s">
        <v>8335</v>
      </c>
    </row>
    <row r="110" spans="1:18" ht="15.6" hidden="1" customHeight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8266</v>
      </c>
      <c r="P110" s="9" t="s">
        <v>8449</v>
      </c>
      <c r="Q110" t="s">
        <v>8340</v>
      </c>
      <c r="R110" t="s">
        <v>8335</v>
      </c>
    </row>
    <row r="111" spans="1:18" ht="15.6" hidden="1" customHeight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8266</v>
      </c>
      <c r="P111" s="9" t="s">
        <v>8450</v>
      </c>
      <c r="Q111" t="s">
        <v>8338</v>
      </c>
      <c r="R111" t="s">
        <v>8332</v>
      </c>
    </row>
    <row r="112" spans="1:18" ht="15.6" hidden="1" customHeight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8266</v>
      </c>
      <c r="P112" s="9" t="s">
        <v>8451</v>
      </c>
      <c r="Q112" t="s">
        <v>8340</v>
      </c>
      <c r="R112" t="s">
        <v>8329</v>
      </c>
    </row>
    <row r="113" spans="1:18" ht="15.6" hidden="1" customHeight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8266</v>
      </c>
      <c r="P113" s="9" t="s">
        <v>8452</v>
      </c>
      <c r="Q113" t="s">
        <v>8342</v>
      </c>
      <c r="R113" t="s">
        <v>8325</v>
      </c>
    </row>
    <row r="114" spans="1:18" ht="15.6" hidden="1" customHeight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8266</v>
      </c>
      <c r="P114" s="9" t="s">
        <v>8453</v>
      </c>
      <c r="Q114" t="s">
        <v>8341</v>
      </c>
      <c r="R114" t="s">
        <v>8334</v>
      </c>
    </row>
    <row r="115" spans="1:18" ht="15.6" hidden="1" customHeight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8266</v>
      </c>
      <c r="P115" s="9" t="s">
        <v>8454</v>
      </c>
      <c r="Q115" t="s">
        <v>8338</v>
      </c>
      <c r="R115" t="s">
        <v>8326</v>
      </c>
    </row>
    <row r="116" spans="1:18" ht="15.6" hidden="1" customHeight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8266</v>
      </c>
      <c r="P116" s="9" t="s">
        <v>8455</v>
      </c>
      <c r="Q116" t="s">
        <v>8338</v>
      </c>
      <c r="R116" t="s">
        <v>8330</v>
      </c>
    </row>
    <row r="117" spans="1:18" ht="15.6" hidden="1" customHeight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8266</v>
      </c>
      <c r="P117" s="9" t="s">
        <v>8456</v>
      </c>
      <c r="Q117" t="s">
        <v>8339</v>
      </c>
      <c r="R117" t="s">
        <v>8332</v>
      </c>
    </row>
    <row r="118" spans="1:18" ht="15.6" hidden="1" customHeight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8266</v>
      </c>
      <c r="P118" s="9" t="s">
        <v>8457</v>
      </c>
      <c r="Q118" t="s">
        <v>8338</v>
      </c>
      <c r="R118" t="s">
        <v>8333</v>
      </c>
    </row>
    <row r="119" spans="1:18" ht="15.6" hidden="1" customHeight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8266</v>
      </c>
      <c r="P119" s="9" t="s">
        <v>8458</v>
      </c>
      <c r="Q119" t="s">
        <v>8331</v>
      </c>
      <c r="R119" t="s">
        <v>8334</v>
      </c>
    </row>
    <row r="120" spans="1:18" ht="15.6" hidden="1" customHeight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8266</v>
      </c>
      <c r="P120" s="9" t="s">
        <v>8459</v>
      </c>
      <c r="Q120" t="s">
        <v>8338</v>
      </c>
      <c r="R120" t="s">
        <v>8336</v>
      </c>
    </row>
    <row r="121" spans="1:18" ht="15.6" hidden="1" customHeight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8266</v>
      </c>
      <c r="P121" s="9" t="s">
        <v>8460</v>
      </c>
      <c r="Q121" t="s">
        <v>8338</v>
      </c>
      <c r="R121" t="s">
        <v>8326</v>
      </c>
    </row>
    <row r="122" spans="1:18" ht="15.6" hidden="1" customHeight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t="s">
        <v>8267</v>
      </c>
      <c r="P122" s="9" t="s">
        <v>8461</v>
      </c>
      <c r="Q122" t="s">
        <v>8343</v>
      </c>
      <c r="R122" t="s">
        <v>8328</v>
      </c>
    </row>
    <row r="123" spans="1:18" ht="15.6" hidden="1" customHeight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t="s">
        <v>8267</v>
      </c>
      <c r="P123" s="9" t="s">
        <v>8462</v>
      </c>
      <c r="Q123" t="s">
        <v>8342</v>
      </c>
      <c r="R123" t="s">
        <v>8335</v>
      </c>
    </row>
    <row r="124" spans="1:18" ht="15.6" hidden="1" customHeight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t="s">
        <v>8267</v>
      </c>
      <c r="P124" s="9" t="s">
        <v>8463</v>
      </c>
      <c r="Q124" t="s">
        <v>8343</v>
      </c>
      <c r="R124" t="s">
        <v>8327</v>
      </c>
    </row>
    <row r="125" spans="1:18" ht="15.6" hidden="1" customHeight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t="s">
        <v>8267</v>
      </c>
      <c r="P125" s="9" t="s">
        <v>8464</v>
      </c>
      <c r="Q125" t="s">
        <v>8341</v>
      </c>
      <c r="R125" t="s">
        <v>8328</v>
      </c>
    </row>
    <row r="126" spans="1:18" ht="15.6" hidden="1" customHeight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t="s">
        <v>8267</v>
      </c>
      <c r="P126" s="9" t="s">
        <v>8465</v>
      </c>
      <c r="Q126" t="s">
        <v>8342</v>
      </c>
      <c r="R126" t="s">
        <v>8335</v>
      </c>
    </row>
    <row r="127" spans="1:18" ht="15.6" hidden="1" customHeight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t="s">
        <v>8267</v>
      </c>
      <c r="P127" s="9" t="s">
        <v>8466</v>
      </c>
      <c r="Q127" t="s">
        <v>8343</v>
      </c>
      <c r="R127" t="s">
        <v>8337</v>
      </c>
    </row>
    <row r="128" spans="1:18" ht="15.6" hidden="1" customHeight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t="s">
        <v>8267</v>
      </c>
      <c r="P128" s="9" t="s">
        <v>8467</v>
      </c>
      <c r="Q128" t="s">
        <v>8342</v>
      </c>
      <c r="R128" t="s">
        <v>8325</v>
      </c>
    </row>
    <row r="129" spans="1:18" ht="15.6" hidden="1" customHeight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t="s">
        <v>8267</v>
      </c>
      <c r="P129" s="9" t="s">
        <v>8468</v>
      </c>
      <c r="Q129" t="s">
        <v>8342</v>
      </c>
      <c r="R129" t="s">
        <v>8334</v>
      </c>
    </row>
    <row r="130" spans="1:18" ht="15.6" hidden="1" customHeight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t="s">
        <v>8267</v>
      </c>
      <c r="P130" s="9" t="s">
        <v>8469</v>
      </c>
      <c r="Q130" t="s">
        <v>8343</v>
      </c>
      <c r="R130" t="s">
        <v>8328</v>
      </c>
    </row>
    <row r="131" spans="1:18" ht="15.6" hidden="1" customHeight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t="s">
        <v>8267</v>
      </c>
      <c r="P131" s="9" t="s">
        <v>8470</v>
      </c>
      <c r="Q131" t="s">
        <v>8341</v>
      </c>
      <c r="R131" t="s">
        <v>8327</v>
      </c>
    </row>
    <row r="132" spans="1:18" ht="15.6" hidden="1" customHeight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t="s">
        <v>8267</v>
      </c>
      <c r="P132" s="9" t="s">
        <v>8471</v>
      </c>
      <c r="Q132" t="s">
        <v>8341</v>
      </c>
      <c r="R132" t="s">
        <v>8325</v>
      </c>
    </row>
    <row r="133" spans="1:18" ht="15.6" hidden="1" customHeight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t="s">
        <v>8267</v>
      </c>
      <c r="P133" s="9" t="s">
        <v>8472</v>
      </c>
      <c r="Q133" t="s">
        <v>8343</v>
      </c>
      <c r="R133" t="s">
        <v>8336</v>
      </c>
    </row>
    <row r="134" spans="1:18" ht="15.6" hidden="1" customHeight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t="s">
        <v>8267</v>
      </c>
      <c r="P134" s="9" t="s">
        <v>8473</v>
      </c>
      <c r="Q134" t="s">
        <v>8341</v>
      </c>
      <c r="R134" t="s">
        <v>8328</v>
      </c>
    </row>
    <row r="135" spans="1:18" ht="15.6" hidden="1" customHeight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t="s">
        <v>8267</v>
      </c>
      <c r="P135" s="9" t="s">
        <v>8474</v>
      </c>
      <c r="Q135" t="s">
        <v>8343</v>
      </c>
      <c r="R135" t="s">
        <v>8325</v>
      </c>
    </row>
    <row r="136" spans="1:18" ht="15.6" hidden="1" customHeight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t="s">
        <v>8267</v>
      </c>
      <c r="P136" s="9" t="s">
        <v>8475</v>
      </c>
      <c r="Q136" t="s">
        <v>8342</v>
      </c>
      <c r="R136" t="s">
        <v>8327</v>
      </c>
    </row>
    <row r="137" spans="1:18" ht="15.6" hidden="1" customHeight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t="s">
        <v>8267</v>
      </c>
      <c r="P137" s="9" t="s">
        <v>8476</v>
      </c>
      <c r="Q137" t="s">
        <v>8341</v>
      </c>
      <c r="R137" t="s">
        <v>8325</v>
      </c>
    </row>
    <row r="138" spans="1:18" ht="15.6" hidden="1" customHeight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t="s">
        <v>8267</v>
      </c>
      <c r="P138" s="9" t="s">
        <v>8462</v>
      </c>
      <c r="Q138" t="s">
        <v>8342</v>
      </c>
      <c r="R138" t="s">
        <v>8335</v>
      </c>
    </row>
    <row r="139" spans="1:18" ht="15.6" hidden="1" customHeight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t="s">
        <v>8267</v>
      </c>
      <c r="P139" s="9" t="s">
        <v>8477</v>
      </c>
      <c r="Q139" t="s">
        <v>8342</v>
      </c>
      <c r="R139" t="s">
        <v>8327</v>
      </c>
    </row>
    <row r="140" spans="1:18" ht="15.6" hidden="1" customHeight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t="s">
        <v>8267</v>
      </c>
      <c r="P140" s="9" t="s">
        <v>8478</v>
      </c>
      <c r="Q140" t="s">
        <v>8342</v>
      </c>
      <c r="R140" t="s">
        <v>8326</v>
      </c>
    </row>
    <row r="141" spans="1:18" ht="15.6" hidden="1" customHeight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t="s">
        <v>8267</v>
      </c>
      <c r="P141" s="9" t="s">
        <v>8479</v>
      </c>
      <c r="Q141" t="s">
        <v>8342</v>
      </c>
      <c r="R141" t="s">
        <v>8326</v>
      </c>
    </row>
    <row r="142" spans="1:18" ht="15.6" hidden="1" customHeight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t="s">
        <v>8267</v>
      </c>
      <c r="P142" s="9" t="s">
        <v>8480</v>
      </c>
      <c r="Q142" t="s">
        <v>8342</v>
      </c>
      <c r="R142" t="s">
        <v>8333</v>
      </c>
    </row>
    <row r="143" spans="1:18" ht="15.6" hidden="1" customHeight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t="s">
        <v>8267</v>
      </c>
      <c r="P143" s="9" t="s">
        <v>8481</v>
      </c>
      <c r="Q143" t="s">
        <v>8342</v>
      </c>
      <c r="R143" t="s">
        <v>8335</v>
      </c>
    </row>
    <row r="144" spans="1:18" ht="15.6" hidden="1" customHeight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t="s">
        <v>8267</v>
      </c>
      <c r="P144" s="9" t="s">
        <v>8482</v>
      </c>
      <c r="Q144" t="s">
        <v>8341</v>
      </c>
      <c r="R144" t="s">
        <v>8329</v>
      </c>
    </row>
    <row r="145" spans="1:18" ht="15.6" hidden="1" customHeight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t="s">
        <v>8267</v>
      </c>
      <c r="P145" s="9" t="s">
        <v>8483</v>
      </c>
      <c r="Q145" t="s">
        <v>8343</v>
      </c>
      <c r="R145" t="s">
        <v>8326</v>
      </c>
    </row>
    <row r="146" spans="1:18" ht="15.6" hidden="1" customHeight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t="s">
        <v>8267</v>
      </c>
      <c r="P146" s="9" t="s">
        <v>8484</v>
      </c>
      <c r="Q146" t="s">
        <v>8342</v>
      </c>
      <c r="R146" t="s">
        <v>8333</v>
      </c>
    </row>
    <row r="147" spans="1:18" ht="15.6" hidden="1" customHeight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t="s">
        <v>8267</v>
      </c>
      <c r="P147" s="9" t="s">
        <v>8365</v>
      </c>
      <c r="Q147" t="s">
        <v>8342</v>
      </c>
      <c r="R147" t="s">
        <v>8326</v>
      </c>
    </row>
    <row r="148" spans="1:18" ht="15.6" hidden="1" customHeight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t="s">
        <v>8267</v>
      </c>
      <c r="P148" s="9" t="s">
        <v>8485</v>
      </c>
      <c r="Q148" t="s">
        <v>8343</v>
      </c>
      <c r="R148" t="s">
        <v>8330</v>
      </c>
    </row>
    <row r="149" spans="1:18" ht="15.6" hidden="1" customHeight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t="s">
        <v>8267</v>
      </c>
      <c r="P149" s="9" t="s">
        <v>8486</v>
      </c>
      <c r="Q149" t="s">
        <v>8341</v>
      </c>
      <c r="R149" t="s">
        <v>8330</v>
      </c>
    </row>
    <row r="150" spans="1:18" ht="15.6" hidden="1" customHeight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t="s">
        <v>8267</v>
      </c>
      <c r="P150" s="9" t="s">
        <v>8487</v>
      </c>
      <c r="Q150" t="s">
        <v>8343</v>
      </c>
      <c r="R150" t="s">
        <v>8332</v>
      </c>
    </row>
    <row r="151" spans="1:18" ht="15.6" hidden="1" customHeight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t="s">
        <v>8267</v>
      </c>
      <c r="P151" s="9" t="s">
        <v>8488</v>
      </c>
      <c r="Q151" t="s">
        <v>8341</v>
      </c>
      <c r="R151" t="s">
        <v>8330</v>
      </c>
    </row>
    <row r="152" spans="1:18" ht="15.6" hidden="1" customHeight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t="s">
        <v>8267</v>
      </c>
      <c r="P152" s="9" t="s">
        <v>8489</v>
      </c>
      <c r="Q152" t="s">
        <v>8342</v>
      </c>
      <c r="R152" t="s">
        <v>8334</v>
      </c>
    </row>
    <row r="153" spans="1:18" ht="15.6" hidden="1" customHeight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t="s">
        <v>8267</v>
      </c>
      <c r="P153" s="9" t="s">
        <v>8490</v>
      </c>
      <c r="Q153" t="s">
        <v>8342</v>
      </c>
      <c r="R153" t="s">
        <v>8335</v>
      </c>
    </row>
    <row r="154" spans="1:18" ht="15.6" hidden="1" customHeight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t="s">
        <v>8267</v>
      </c>
      <c r="P154" s="9" t="s">
        <v>8491</v>
      </c>
      <c r="Q154" t="s">
        <v>8341</v>
      </c>
      <c r="R154" t="s">
        <v>8327</v>
      </c>
    </row>
    <row r="155" spans="1:18" ht="15.6" hidden="1" customHeight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t="s">
        <v>8267</v>
      </c>
      <c r="P155" s="9" t="s">
        <v>8492</v>
      </c>
      <c r="Q155" t="s">
        <v>8341</v>
      </c>
      <c r="R155" t="s">
        <v>8329</v>
      </c>
    </row>
    <row r="156" spans="1:18" ht="15.6" hidden="1" customHeight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t="s">
        <v>8267</v>
      </c>
      <c r="P156" s="9" t="s">
        <v>8493</v>
      </c>
      <c r="Q156" t="s">
        <v>8342</v>
      </c>
      <c r="R156" t="s">
        <v>8335</v>
      </c>
    </row>
    <row r="157" spans="1:18" ht="15.6" hidden="1" customHeight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t="s">
        <v>8267</v>
      </c>
      <c r="P157" s="9" t="s">
        <v>8494</v>
      </c>
      <c r="Q157" t="s">
        <v>8342</v>
      </c>
      <c r="R157" t="s">
        <v>8336</v>
      </c>
    </row>
    <row r="158" spans="1:18" ht="15.6" hidden="1" customHeight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t="s">
        <v>8267</v>
      </c>
      <c r="P158" s="9" t="s">
        <v>8351</v>
      </c>
      <c r="Q158" t="s">
        <v>8341</v>
      </c>
      <c r="R158" t="s">
        <v>8336</v>
      </c>
    </row>
    <row r="159" spans="1:18" ht="15.6" hidden="1" customHeight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t="s">
        <v>8267</v>
      </c>
      <c r="P159" s="9" t="s">
        <v>8495</v>
      </c>
      <c r="Q159" t="s">
        <v>8343</v>
      </c>
      <c r="R159" t="s">
        <v>8332</v>
      </c>
    </row>
    <row r="160" spans="1:18" ht="15.6" hidden="1" customHeight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t="s">
        <v>8267</v>
      </c>
      <c r="P160" s="9" t="s">
        <v>8464</v>
      </c>
      <c r="Q160" t="s">
        <v>8341</v>
      </c>
      <c r="R160" t="s">
        <v>8328</v>
      </c>
    </row>
    <row r="161" spans="1:18" ht="15.6" hidden="1" customHeight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t="s">
        <v>8267</v>
      </c>
      <c r="P161" s="9" t="s">
        <v>8496</v>
      </c>
      <c r="Q161" t="s">
        <v>8343</v>
      </c>
      <c r="R161" t="s">
        <v>8325</v>
      </c>
    </row>
    <row r="162" spans="1:18" ht="15.6" hidden="1" customHeight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t="s">
        <v>8268</v>
      </c>
      <c r="P162" s="9" t="s">
        <v>8497</v>
      </c>
      <c r="Q162" t="s">
        <v>8342</v>
      </c>
      <c r="R162" t="s">
        <v>8336</v>
      </c>
    </row>
    <row r="163" spans="1:18" ht="15.6" hidden="1" customHeight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t="s">
        <v>8268</v>
      </c>
      <c r="P163" s="9" t="s">
        <v>8498</v>
      </c>
      <c r="Q163" t="s">
        <v>8341</v>
      </c>
      <c r="R163" t="s">
        <v>8336</v>
      </c>
    </row>
    <row r="164" spans="1:18" ht="15.6" hidden="1" customHeight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t="s">
        <v>8268</v>
      </c>
      <c r="P164" s="9" t="s">
        <v>8408</v>
      </c>
      <c r="Q164" t="s">
        <v>8341</v>
      </c>
      <c r="R164" t="s">
        <v>8326</v>
      </c>
    </row>
    <row r="165" spans="1:18" ht="15.6" hidden="1" customHeight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t="s">
        <v>8268</v>
      </c>
      <c r="P165" s="9" t="s">
        <v>8499</v>
      </c>
      <c r="Q165" t="s">
        <v>8342</v>
      </c>
      <c r="R165" t="s">
        <v>8327</v>
      </c>
    </row>
    <row r="166" spans="1:18" ht="15.6" hidden="1" customHeight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t="s">
        <v>8268</v>
      </c>
      <c r="P166" s="9" t="s">
        <v>8378</v>
      </c>
      <c r="Q166" t="s">
        <v>8341</v>
      </c>
      <c r="R166" t="s">
        <v>8326</v>
      </c>
    </row>
    <row r="167" spans="1:18" ht="15.6" hidden="1" customHeight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t="s">
        <v>8268</v>
      </c>
      <c r="P167" s="9" t="s">
        <v>8500</v>
      </c>
      <c r="Q167" t="s">
        <v>8342</v>
      </c>
      <c r="R167" t="s">
        <v>8337</v>
      </c>
    </row>
    <row r="168" spans="1:18" ht="15.6" hidden="1" customHeight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t="s">
        <v>8268</v>
      </c>
      <c r="P168" s="9" t="s">
        <v>8434</v>
      </c>
      <c r="Q168" t="s">
        <v>8343</v>
      </c>
      <c r="R168" t="s">
        <v>8337</v>
      </c>
    </row>
    <row r="169" spans="1:18" ht="15.6" hidden="1" customHeight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t="s">
        <v>8268</v>
      </c>
      <c r="P169" s="9" t="s">
        <v>8501</v>
      </c>
      <c r="Q169" t="s">
        <v>8342</v>
      </c>
      <c r="R169" t="s">
        <v>8336</v>
      </c>
    </row>
    <row r="170" spans="1:18" ht="15.6" hidden="1" customHeight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t="s">
        <v>8268</v>
      </c>
      <c r="P170" s="9" t="s">
        <v>8502</v>
      </c>
      <c r="Q170" t="s">
        <v>8342</v>
      </c>
      <c r="R170" t="s">
        <v>8333</v>
      </c>
    </row>
    <row r="171" spans="1:18" ht="15.6" hidden="1" customHeight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t="s">
        <v>8268</v>
      </c>
      <c r="P171" s="9" t="s">
        <v>8503</v>
      </c>
      <c r="Q171" t="s">
        <v>8341</v>
      </c>
      <c r="R171" t="s">
        <v>8328</v>
      </c>
    </row>
    <row r="172" spans="1:18" ht="15.6" hidden="1" customHeight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t="s">
        <v>8268</v>
      </c>
      <c r="P172" s="9" t="s">
        <v>8504</v>
      </c>
      <c r="Q172" t="s">
        <v>8342</v>
      </c>
      <c r="R172" t="s">
        <v>8326</v>
      </c>
    </row>
    <row r="173" spans="1:18" ht="15.6" hidden="1" customHeight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t="s">
        <v>8268</v>
      </c>
      <c r="P173" s="9" t="s">
        <v>8505</v>
      </c>
      <c r="Q173" t="s">
        <v>8343</v>
      </c>
      <c r="R173" t="s">
        <v>8336</v>
      </c>
    </row>
    <row r="174" spans="1:18" ht="15.6" hidden="1" customHeight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t="s">
        <v>8268</v>
      </c>
      <c r="P174" s="9" t="s">
        <v>8484</v>
      </c>
      <c r="Q174" t="s">
        <v>8342</v>
      </c>
      <c r="R174" t="s">
        <v>8333</v>
      </c>
    </row>
    <row r="175" spans="1:18" ht="15.6" hidden="1" customHeight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t="s">
        <v>8268</v>
      </c>
      <c r="P175" s="9" t="s">
        <v>8392</v>
      </c>
      <c r="Q175" t="s">
        <v>8342</v>
      </c>
      <c r="R175" t="s">
        <v>8332</v>
      </c>
    </row>
    <row r="176" spans="1:18" ht="15.6" hidden="1" customHeight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t="s">
        <v>8268</v>
      </c>
      <c r="P176" s="9" t="s">
        <v>8506</v>
      </c>
      <c r="Q176" t="s">
        <v>8342</v>
      </c>
      <c r="R176" t="s">
        <v>8334</v>
      </c>
    </row>
    <row r="177" spans="1:18" ht="15.6" hidden="1" customHeight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t="s">
        <v>8268</v>
      </c>
      <c r="P177" s="9" t="s">
        <v>8507</v>
      </c>
      <c r="Q177" t="s">
        <v>8341</v>
      </c>
      <c r="R177" t="s">
        <v>8327</v>
      </c>
    </row>
    <row r="178" spans="1:18" ht="15.6" hidden="1" customHeight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t="s">
        <v>8268</v>
      </c>
      <c r="P178" s="9" t="s">
        <v>8508</v>
      </c>
      <c r="Q178" t="s">
        <v>8342</v>
      </c>
      <c r="R178" t="s">
        <v>8326</v>
      </c>
    </row>
    <row r="179" spans="1:18" ht="15.6" hidden="1" customHeight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t="s">
        <v>8268</v>
      </c>
      <c r="P179" s="9" t="s">
        <v>8509</v>
      </c>
      <c r="Q179" t="s">
        <v>8342</v>
      </c>
      <c r="R179" t="s">
        <v>8334</v>
      </c>
    </row>
    <row r="180" spans="1:18" ht="15.6" hidden="1" customHeight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t="s">
        <v>8268</v>
      </c>
      <c r="P180" s="9" t="s">
        <v>8510</v>
      </c>
      <c r="Q180" t="s">
        <v>8342</v>
      </c>
      <c r="R180" t="s">
        <v>8329</v>
      </c>
    </row>
    <row r="181" spans="1:18" ht="15.6" hidden="1" customHeight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t="s">
        <v>8268</v>
      </c>
      <c r="P181" s="9" t="s">
        <v>8511</v>
      </c>
      <c r="Q181" t="s">
        <v>8343</v>
      </c>
      <c r="R181" t="s">
        <v>8333</v>
      </c>
    </row>
    <row r="182" spans="1:18" ht="15.6" hidden="1" customHeight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t="s">
        <v>8268</v>
      </c>
      <c r="P182" s="9" t="s">
        <v>8468</v>
      </c>
      <c r="Q182" t="s">
        <v>8342</v>
      </c>
      <c r="R182" t="s">
        <v>8334</v>
      </c>
    </row>
    <row r="183" spans="1:18" ht="15.6" hidden="1" customHeight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t="s">
        <v>8268</v>
      </c>
      <c r="P183" s="9" t="s">
        <v>8512</v>
      </c>
      <c r="Q183" t="s">
        <v>8342</v>
      </c>
      <c r="R183" t="s">
        <v>8325</v>
      </c>
    </row>
    <row r="184" spans="1:18" ht="15.6" hidden="1" customHeight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t="s">
        <v>8268</v>
      </c>
      <c r="P184" s="9" t="s">
        <v>8513</v>
      </c>
      <c r="Q184" t="s">
        <v>8343</v>
      </c>
      <c r="R184" t="s">
        <v>8337</v>
      </c>
    </row>
    <row r="185" spans="1:18" ht="15.6" hidden="1" customHeight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t="s">
        <v>8268</v>
      </c>
      <c r="P185" s="9" t="s">
        <v>8514</v>
      </c>
      <c r="Q185" t="s">
        <v>8341</v>
      </c>
      <c r="R185" t="s">
        <v>8329</v>
      </c>
    </row>
    <row r="186" spans="1:18" ht="15.6" hidden="1" customHeight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t="s">
        <v>8268</v>
      </c>
      <c r="P186" s="9" t="s">
        <v>8515</v>
      </c>
      <c r="Q186" t="s">
        <v>8341</v>
      </c>
      <c r="R186" t="s">
        <v>8326</v>
      </c>
    </row>
    <row r="187" spans="1:18" ht="15.6" hidden="1" customHeight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t="s">
        <v>8268</v>
      </c>
      <c r="P187" s="9" t="s">
        <v>8516</v>
      </c>
      <c r="Q187" t="s">
        <v>8343</v>
      </c>
      <c r="R187" t="s">
        <v>8326</v>
      </c>
    </row>
    <row r="188" spans="1:18" ht="15.6" hidden="1" customHeight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t="s">
        <v>8268</v>
      </c>
      <c r="P188" s="9" t="s">
        <v>8517</v>
      </c>
      <c r="Q188" t="s">
        <v>8344</v>
      </c>
      <c r="R188" t="s">
        <v>8333</v>
      </c>
    </row>
    <row r="189" spans="1:18" ht="15.6" hidden="1" customHeight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t="s">
        <v>8268</v>
      </c>
      <c r="P189" s="9" t="s">
        <v>8518</v>
      </c>
      <c r="Q189" t="s">
        <v>8342</v>
      </c>
      <c r="R189" t="s">
        <v>8336</v>
      </c>
    </row>
    <row r="190" spans="1:18" ht="15.6" hidden="1" customHeight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t="s">
        <v>8268</v>
      </c>
      <c r="P190" s="9" t="s">
        <v>8519</v>
      </c>
      <c r="Q190" t="s">
        <v>8341</v>
      </c>
      <c r="R190" t="s">
        <v>8327</v>
      </c>
    </row>
    <row r="191" spans="1:18" ht="15.6" hidden="1" customHeight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t="s">
        <v>8268</v>
      </c>
      <c r="P191" s="9" t="s">
        <v>8520</v>
      </c>
      <c r="Q191" t="s">
        <v>8343</v>
      </c>
      <c r="R191" t="s">
        <v>8326</v>
      </c>
    </row>
    <row r="192" spans="1:18" ht="15.6" hidden="1" customHeight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t="s">
        <v>8268</v>
      </c>
      <c r="P192" s="9" t="s">
        <v>8521</v>
      </c>
      <c r="Q192" t="s">
        <v>8343</v>
      </c>
      <c r="R192" t="s">
        <v>8336</v>
      </c>
    </row>
    <row r="193" spans="1:18" ht="15.6" hidden="1" customHeight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t="s">
        <v>8268</v>
      </c>
      <c r="P193" s="9" t="s">
        <v>8477</v>
      </c>
      <c r="Q193" t="s">
        <v>8342</v>
      </c>
      <c r="R193" t="s">
        <v>8327</v>
      </c>
    </row>
    <row r="194" spans="1:18" ht="15.6" hidden="1" customHeight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t="s">
        <v>8268</v>
      </c>
      <c r="P194" s="9" t="s">
        <v>8522</v>
      </c>
      <c r="Q194" t="s">
        <v>8341</v>
      </c>
      <c r="R194" t="s">
        <v>8328</v>
      </c>
    </row>
    <row r="195" spans="1:18" ht="15.6" hidden="1" customHeight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t="s">
        <v>8268</v>
      </c>
      <c r="P195" s="9" t="s">
        <v>8523</v>
      </c>
      <c r="Q195" t="s">
        <v>8341</v>
      </c>
      <c r="R195" t="s">
        <v>8328</v>
      </c>
    </row>
    <row r="196" spans="1:18" ht="15.6" hidden="1" customHeight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t="s">
        <v>8268</v>
      </c>
      <c r="P196" s="9" t="s">
        <v>8524</v>
      </c>
      <c r="Q196" t="s">
        <v>8343</v>
      </c>
      <c r="R196" t="s">
        <v>8332</v>
      </c>
    </row>
    <row r="197" spans="1:18" ht="15.6" hidden="1" customHeight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t="s">
        <v>8268</v>
      </c>
      <c r="P197" s="9" t="s">
        <v>8467</v>
      </c>
      <c r="Q197" t="s">
        <v>8342</v>
      </c>
      <c r="R197" t="s">
        <v>8325</v>
      </c>
    </row>
    <row r="198" spans="1:18" ht="15.6" hidden="1" customHeight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t="s">
        <v>8268</v>
      </c>
      <c r="P198" s="9" t="s">
        <v>8525</v>
      </c>
      <c r="Q198" t="s">
        <v>8342</v>
      </c>
      <c r="R198" t="s">
        <v>8328</v>
      </c>
    </row>
    <row r="199" spans="1:18" ht="15.6" hidden="1" customHeight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t="s">
        <v>8268</v>
      </c>
      <c r="P199" s="9" t="s">
        <v>8526</v>
      </c>
      <c r="Q199" t="s">
        <v>8344</v>
      </c>
      <c r="R199" t="s">
        <v>8332</v>
      </c>
    </row>
    <row r="200" spans="1:18" ht="15.6" hidden="1" customHeight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t="s">
        <v>8268</v>
      </c>
      <c r="P200" s="9" t="s">
        <v>8385</v>
      </c>
      <c r="Q200" t="s">
        <v>8341</v>
      </c>
      <c r="R200" t="s">
        <v>8328</v>
      </c>
    </row>
    <row r="201" spans="1:18" ht="15.6" hidden="1" customHeight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t="s">
        <v>8268</v>
      </c>
      <c r="P201" s="9" t="s">
        <v>8527</v>
      </c>
      <c r="Q201" t="s">
        <v>8343</v>
      </c>
      <c r="R201" t="s">
        <v>8327</v>
      </c>
    </row>
    <row r="202" spans="1:18" ht="15.6" hidden="1" customHeight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t="s">
        <v>8268</v>
      </c>
      <c r="P202" s="9" t="s">
        <v>8528</v>
      </c>
      <c r="Q202" t="s">
        <v>8341</v>
      </c>
      <c r="R202" t="s">
        <v>8327</v>
      </c>
    </row>
    <row r="203" spans="1:18" ht="15.6" hidden="1" customHeight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t="s">
        <v>8268</v>
      </c>
      <c r="P203" s="9" t="s">
        <v>8529</v>
      </c>
      <c r="Q203" t="s">
        <v>8342</v>
      </c>
      <c r="R203" t="s">
        <v>8332</v>
      </c>
    </row>
    <row r="204" spans="1:18" ht="15.6" hidden="1" customHeight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t="s">
        <v>8268</v>
      </c>
      <c r="P204" s="9" t="s">
        <v>8530</v>
      </c>
      <c r="Q204" t="s">
        <v>8342</v>
      </c>
      <c r="R204" t="s">
        <v>8328</v>
      </c>
    </row>
    <row r="205" spans="1:18" ht="15.6" hidden="1" customHeight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t="s">
        <v>8268</v>
      </c>
      <c r="P205" s="9" t="s">
        <v>8531</v>
      </c>
      <c r="Q205" t="s">
        <v>8341</v>
      </c>
      <c r="R205" t="s">
        <v>8330</v>
      </c>
    </row>
    <row r="206" spans="1:18" ht="15.6" hidden="1" customHeight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t="s">
        <v>8268</v>
      </c>
      <c r="P206" s="9" t="s">
        <v>8520</v>
      </c>
      <c r="Q206" t="s">
        <v>8343</v>
      </c>
      <c r="R206" t="s">
        <v>8326</v>
      </c>
    </row>
    <row r="207" spans="1:18" ht="15.6" hidden="1" customHeight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t="s">
        <v>8268</v>
      </c>
      <c r="P207" s="9" t="s">
        <v>8532</v>
      </c>
      <c r="Q207" t="s">
        <v>8342</v>
      </c>
      <c r="R207" t="s">
        <v>8328</v>
      </c>
    </row>
    <row r="208" spans="1:18" ht="15.6" hidden="1" customHeight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t="s">
        <v>8268</v>
      </c>
      <c r="P208" s="9" t="s">
        <v>8533</v>
      </c>
      <c r="Q208" t="s">
        <v>8343</v>
      </c>
      <c r="R208" t="s">
        <v>8326</v>
      </c>
    </row>
    <row r="209" spans="1:18" ht="15.6" hidden="1" customHeight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t="s">
        <v>8268</v>
      </c>
      <c r="P209" s="9" t="s">
        <v>8534</v>
      </c>
      <c r="Q209" t="s">
        <v>8341</v>
      </c>
      <c r="R209" t="s">
        <v>8337</v>
      </c>
    </row>
    <row r="210" spans="1:18" ht="15.6" hidden="1" customHeight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t="s">
        <v>8268</v>
      </c>
      <c r="P210" s="9" t="s">
        <v>8535</v>
      </c>
      <c r="Q210" t="s">
        <v>8341</v>
      </c>
      <c r="R210" t="s">
        <v>8330</v>
      </c>
    </row>
    <row r="211" spans="1:18" ht="15.6" hidden="1" customHeight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t="s">
        <v>8268</v>
      </c>
      <c r="P211" s="9" t="s">
        <v>8536</v>
      </c>
      <c r="Q211" t="s">
        <v>8342</v>
      </c>
      <c r="R211" t="s">
        <v>8336</v>
      </c>
    </row>
    <row r="212" spans="1:18" ht="15.6" hidden="1" customHeight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t="s">
        <v>8268</v>
      </c>
      <c r="P212" s="9" t="s">
        <v>8537</v>
      </c>
      <c r="Q212" t="s">
        <v>8342</v>
      </c>
      <c r="R212" t="s">
        <v>8328</v>
      </c>
    </row>
    <row r="213" spans="1:18" ht="15.6" hidden="1" customHeight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t="s">
        <v>8268</v>
      </c>
      <c r="P213" s="9" t="s">
        <v>8538</v>
      </c>
      <c r="Q213" t="s">
        <v>8342</v>
      </c>
      <c r="R213" t="s">
        <v>8327</v>
      </c>
    </row>
    <row r="214" spans="1:18" ht="15.6" hidden="1" customHeight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t="s">
        <v>8268</v>
      </c>
      <c r="P214" s="9" t="s">
        <v>8539</v>
      </c>
      <c r="Q214" t="s">
        <v>8343</v>
      </c>
      <c r="R214" t="s">
        <v>8333</v>
      </c>
    </row>
    <row r="215" spans="1:18" ht="15.6" hidden="1" customHeight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t="s">
        <v>8268</v>
      </c>
      <c r="P215" s="9" t="s">
        <v>8540</v>
      </c>
      <c r="Q215" t="s">
        <v>8342</v>
      </c>
      <c r="R215" t="s">
        <v>8326</v>
      </c>
    </row>
    <row r="216" spans="1:18" ht="15.6" hidden="1" customHeight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t="s">
        <v>8268</v>
      </c>
      <c r="P216" s="9" t="s">
        <v>8541</v>
      </c>
      <c r="Q216" t="s">
        <v>8342</v>
      </c>
      <c r="R216" t="s">
        <v>8332</v>
      </c>
    </row>
    <row r="217" spans="1:18" ht="15.6" hidden="1" customHeight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t="s">
        <v>8268</v>
      </c>
      <c r="P217" s="9" t="s">
        <v>8524</v>
      </c>
      <c r="Q217" t="s">
        <v>8343</v>
      </c>
      <c r="R217" t="s">
        <v>8332</v>
      </c>
    </row>
    <row r="218" spans="1:18" ht="15.6" hidden="1" customHeight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t="s">
        <v>8268</v>
      </c>
      <c r="P218" s="9" t="s">
        <v>8542</v>
      </c>
      <c r="Q218" t="s">
        <v>8342</v>
      </c>
      <c r="R218" t="s">
        <v>8334</v>
      </c>
    </row>
    <row r="219" spans="1:18" ht="15.6" hidden="1" customHeight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t="s">
        <v>8268</v>
      </c>
      <c r="P219" s="9" t="s">
        <v>8543</v>
      </c>
      <c r="Q219" t="s">
        <v>8341</v>
      </c>
      <c r="R219" t="s">
        <v>8330</v>
      </c>
    </row>
    <row r="220" spans="1:18" ht="15.6" hidden="1" customHeight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t="s">
        <v>8268</v>
      </c>
      <c r="P220" s="9" t="s">
        <v>8544</v>
      </c>
      <c r="Q220" t="s">
        <v>8342</v>
      </c>
      <c r="R220" t="s">
        <v>8334</v>
      </c>
    </row>
    <row r="221" spans="1:18" ht="15.6" hidden="1" customHeight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t="s">
        <v>8268</v>
      </c>
      <c r="P221" s="9" t="s">
        <v>8545</v>
      </c>
      <c r="Q221" t="s">
        <v>8343</v>
      </c>
      <c r="R221" t="s">
        <v>8333</v>
      </c>
    </row>
    <row r="222" spans="1:18" ht="15.6" hidden="1" customHeight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t="s">
        <v>8268</v>
      </c>
      <c r="P222" s="9" t="s">
        <v>8546</v>
      </c>
      <c r="Q222" t="s">
        <v>8342</v>
      </c>
      <c r="R222" t="s">
        <v>8326</v>
      </c>
    </row>
    <row r="223" spans="1:18" ht="15.6" hidden="1" customHeight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t="s">
        <v>8268</v>
      </c>
      <c r="P223" s="9" t="s">
        <v>8547</v>
      </c>
      <c r="Q223" t="s">
        <v>8342</v>
      </c>
      <c r="R223" t="s">
        <v>8332</v>
      </c>
    </row>
    <row r="224" spans="1:18" ht="15.6" hidden="1" customHeight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t="s">
        <v>8268</v>
      </c>
      <c r="P224" s="9" t="s">
        <v>8547</v>
      </c>
      <c r="Q224" t="s">
        <v>8342</v>
      </c>
      <c r="R224" t="s">
        <v>8332</v>
      </c>
    </row>
    <row r="225" spans="1:18" ht="15.6" hidden="1" customHeight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t="s">
        <v>8268</v>
      </c>
      <c r="P225" s="9" t="s">
        <v>8548</v>
      </c>
      <c r="Q225" t="s">
        <v>8343</v>
      </c>
      <c r="R225" t="s">
        <v>8335</v>
      </c>
    </row>
    <row r="226" spans="1:18" ht="15.6" hidden="1" customHeight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t="s">
        <v>8268</v>
      </c>
      <c r="P226" s="9" t="s">
        <v>8467</v>
      </c>
      <c r="Q226" t="s">
        <v>8342</v>
      </c>
      <c r="R226" t="s">
        <v>8325</v>
      </c>
    </row>
    <row r="227" spans="1:18" ht="15.6" hidden="1" customHeight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t="s">
        <v>8268</v>
      </c>
      <c r="P227" s="9" t="s">
        <v>8549</v>
      </c>
      <c r="Q227" t="s">
        <v>8343</v>
      </c>
      <c r="R227" t="s">
        <v>8334</v>
      </c>
    </row>
    <row r="228" spans="1:18" ht="15.6" hidden="1" customHeight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t="s">
        <v>8268</v>
      </c>
      <c r="P228" s="9" t="s">
        <v>8550</v>
      </c>
      <c r="Q228" t="s">
        <v>8342</v>
      </c>
      <c r="R228" t="s">
        <v>8335</v>
      </c>
    </row>
    <row r="229" spans="1:18" ht="15.6" hidden="1" customHeight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t="s">
        <v>8268</v>
      </c>
      <c r="P229" s="9" t="s">
        <v>8551</v>
      </c>
      <c r="Q229" t="s">
        <v>8342</v>
      </c>
      <c r="R229" t="s">
        <v>8336</v>
      </c>
    </row>
    <row r="230" spans="1:18" ht="15.6" hidden="1" customHeight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t="s">
        <v>8268</v>
      </c>
      <c r="P230" s="9" t="s">
        <v>8462</v>
      </c>
      <c r="Q230" t="s">
        <v>8342</v>
      </c>
      <c r="R230" t="s">
        <v>8335</v>
      </c>
    </row>
    <row r="231" spans="1:18" ht="15.6" hidden="1" customHeight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t="s">
        <v>8268</v>
      </c>
      <c r="P231" s="9" t="s">
        <v>8552</v>
      </c>
      <c r="Q231" t="s">
        <v>8343</v>
      </c>
      <c r="R231" t="s">
        <v>8332</v>
      </c>
    </row>
    <row r="232" spans="1:18" ht="15.6" hidden="1" customHeight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t="s">
        <v>8268</v>
      </c>
      <c r="P232" s="9" t="s">
        <v>8553</v>
      </c>
      <c r="Q232" t="s">
        <v>8342</v>
      </c>
      <c r="R232" t="s">
        <v>8325</v>
      </c>
    </row>
    <row r="233" spans="1:18" ht="15.6" hidden="1" customHeight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t="s">
        <v>8268</v>
      </c>
      <c r="P233" s="9" t="s">
        <v>8554</v>
      </c>
      <c r="Q233" t="s">
        <v>8342</v>
      </c>
      <c r="R233" t="s">
        <v>8337</v>
      </c>
    </row>
    <row r="234" spans="1:18" ht="15.6" hidden="1" customHeight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t="s">
        <v>8268</v>
      </c>
      <c r="P234" s="9" t="s">
        <v>8381</v>
      </c>
      <c r="Q234" t="s">
        <v>8342</v>
      </c>
      <c r="R234" t="s">
        <v>8332</v>
      </c>
    </row>
    <row r="235" spans="1:18" ht="15.6" hidden="1" customHeight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t="s">
        <v>8268</v>
      </c>
      <c r="P235" s="9" t="s">
        <v>8555</v>
      </c>
      <c r="Q235" t="s">
        <v>8343</v>
      </c>
      <c r="R235" t="s">
        <v>8327</v>
      </c>
    </row>
    <row r="236" spans="1:18" ht="15.6" hidden="1" customHeight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t="s">
        <v>8268</v>
      </c>
      <c r="P236" s="9" t="s">
        <v>8556</v>
      </c>
      <c r="Q236" t="s">
        <v>8342</v>
      </c>
      <c r="R236" t="s">
        <v>8325</v>
      </c>
    </row>
    <row r="237" spans="1:18" ht="15.6" hidden="1" customHeight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t="s">
        <v>8268</v>
      </c>
      <c r="P237" s="9" t="s">
        <v>8551</v>
      </c>
      <c r="Q237" t="s">
        <v>8342</v>
      </c>
      <c r="R237" t="s">
        <v>8336</v>
      </c>
    </row>
    <row r="238" spans="1:18" ht="15.6" hidden="1" customHeight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t="s">
        <v>8268</v>
      </c>
      <c r="P238" s="9" t="s">
        <v>8557</v>
      </c>
      <c r="Q238" t="s">
        <v>8342</v>
      </c>
      <c r="R238" t="s">
        <v>8330</v>
      </c>
    </row>
    <row r="239" spans="1:18" ht="15.6" hidden="1" customHeight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t="s">
        <v>8268</v>
      </c>
      <c r="P239" s="9" t="s">
        <v>8558</v>
      </c>
      <c r="Q239" t="s">
        <v>8343</v>
      </c>
      <c r="R239" t="s">
        <v>8332</v>
      </c>
    </row>
    <row r="240" spans="1:18" ht="15.6" hidden="1" customHeight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t="s">
        <v>8268</v>
      </c>
      <c r="P240" s="9" t="s">
        <v>8559</v>
      </c>
      <c r="Q240" t="s">
        <v>8343</v>
      </c>
      <c r="R240" t="s">
        <v>8337</v>
      </c>
    </row>
    <row r="241" spans="1:18" ht="15.6" hidden="1" customHeight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t="s">
        <v>8268</v>
      </c>
      <c r="P241" s="9" t="s">
        <v>8560</v>
      </c>
      <c r="Q241" t="s">
        <v>8342</v>
      </c>
      <c r="R241" t="s">
        <v>8329</v>
      </c>
    </row>
    <row r="242" spans="1:18" ht="15.6" hidden="1" customHeight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8264</v>
      </c>
      <c r="O242" t="s">
        <v>8269</v>
      </c>
      <c r="P242" s="9" t="s">
        <v>8561</v>
      </c>
      <c r="Q242" t="s">
        <v>8340</v>
      </c>
      <c r="R242" t="s">
        <v>8334</v>
      </c>
    </row>
    <row r="243" spans="1:18" ht="15.6" hidden="1" customHeight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8264</v>
      </c>
      <c r="O243" t="s">
        <v>8269</v>
      </c>
      <c r="P243" s="9" t="s">
        <v>8562</v>
      </c>
      <c r="Q243" t="s">
        <v>8341</v>
      </c>
      <c r="R243" t="s">
        <v>8330</v>
      </c>
    </row>
    <row r="244" spans="1:18" ht="15.6" hidden="1" customHeight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8264</v>
      </c>
      <c r="O244" t="s">
        <v>8269</v>
      </c>
      <c r="P244" s="9" t="s">
        <v>8563</v>
      </c>
      <c r="Q244" t="s">
        <v>8338</v>
      </c>
      <c r="R244" t="s">
        <v>8330</v>
      </c>
    </row>
    <row r="245" spans="1:18" ht="15.6" hidden="1" customHeight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8264</v>
      </c>
      <c r="O245" t="s">
        <v>8269</v>
      </c>
      <c r="P245" s="9" t="s">
        <v>8564</v>
      </c>
      <c r="Q245" t="s">
        <v>8341</v>
      </c>
      <c r="R245" t="s">
        <v>8332</v>
      </c>
    </row>
    <row r="246" spans="1:18" ht="15.6" hidden="1" customHeight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8264</v>
      </c>
      <c r="O246" t="s">
        <v>8269</v>
      </c>
      <c r="P246" s="9" t="s">
        <v>8565</v>
      </c>
      <c r="Q246" t="s">
        <v>8331</v>
      </c>
      <c r="R246" t="s">
        <v>8333</v>
      </c>
    </row>
    <row r="247" spans="1:18" ht="15.6" hidden="1" customHeight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8264</v>
      </c>
      <c r="O247" t="s">
        <v>8269</v>
      </c>
      <c r="P247" s="9" t="s">
        <v>8566</v>
      </c>
      <c r="Q247" t="s">
        <v>8339</v>
      </c>
      <c r="R247" t="s">
        <v>8326</v>
      </c>
    </row>
    <row r="248" spans="1:18" ht="15.6" hidden="1" customHeight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8264</v>
      </c>
      <c r="O248" t="s">
        <v>8269</v>
      </c>
      <c r="P248" s="9" t="s">
        <v>8567</v>
      </c>
      <c r="Q248" t="s">
        <v>8331</v>
      </c>
      <c r="R248" t="s">
        <v>8329</v>
      </c>
    </row>
    <row r="249" spans="1:18" ht="15.6" hidden="1" customHeight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8264</v>
      </c>
      <c r="O249" t="s">
        <v>8269</v>
      </c>
      <c r="P249" s="9" t="s">
        <v>8568</v>
      </c>
      <c r="Q249" t="s">
        <v>8331</v>
      </c>
      <c r="R249" t="s">
        <v>8328</v>
      </c>
    </row>
    <row r="250" spans="1:18" ht="15.6" hidden="1" customHeight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t="s">
        <v>8269</v>
      </c>
      <c r="P250" s="9" t="s">
        <v>8569</v>
      </c>
      <c r="Q250" t="s">
        <v>8338</v>
      </c>
      <c r="R250" t="s">
        <v>8330</v>
      </c>
    </row>
    <row r="251" spans="1:18" ht="15.6" hidden="1" customHeight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8264</v>
      </c>
      <c r="O251" t="s">
        <v>8269</v>
      </c>
      <c r="P251" s="9" t="s">
        <v>8570</v>
      </c>
      <c r="Q251" t="s">
        <v>8331</v>
      </c>
      <c r="R251" t="s">
        <v>8336</v>
      </c>
    </row>
    <row r="252" spans="1:18" ht="15.6" hidden="1" customHeight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8264</v>
      </c>
      <c r="O252" t="s">
        <v>8269</v>
      </c>
      <c r="P252" s="9" t="s">
        <v>8571</v>
      </c>
      <c r="Q252" t="s">
        <v>8340</v>
      </c>
      <c r="R252" t="s">
        <v>8325</v>
      </c>
    </row>
    <row r="253" spans="1:18" ht="15.6" hidden="1" customHeight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8264</v>
      </c>
      <c r="O253" t="s">
        <v>8269</v>
      </c>
      <c r="P253" s="9" t="s">
        <v>8572</v>
      </c>
      <c r="Q253" t="s">
        <v>8339</v>
      </c>
      <c r="R253" t="s">
        <v>8335</v>
      </c>
    </row>
    <row r="254" spans="1:18" ht="15.6" hidden="1" customHeight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8264</v>
      </c>
      <c r="O254" t="s">
        <v>8269</v>
      </c>
      <c r="P254" s="9" t="s">
        <v>8573</v>
      </c>
      <c r="Q254" t="s">
        <v>8331</v>
      </c>
      <c r="R254" t="s">
        <v>8334</v>
      </c>
    </row>
    <row r="255" spans="1:18" ht="15.6" hidden="1" customHeight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8264</v>
      </c>
      <c r="O255" t="s">
        <v>8269</v>
      </c>
      <c r="P255" s="9" t="s">
        <v>8574</v>
      </c>
      <c r="Q255" t="s">
        <v>8339</v>
      </c>
      <c r="R255" t="s">
        <v>8332</v>
      </c>
    </row>
    <row r="256" spans="1:18" ht="15.6" hidden="1" customHeight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8264</v>
      </c>
      <c r="O256" t="s">
        <v>8269</v>
      </c>
      <c r="P256" s="9" t="s">
        <v>8575</v>
      </c>
      <c r="Q256" t="s">
        <v>8342</v>
      </c>
      <c r="R256" t="s">
        <v>8328</v>
      </c>
    </row>
    <row r="257" spans="1:18" ht="15.6" hidden="1" customHeight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8264</v>
      </c>
      <c r="O257" t="s">
        <v>8269</v>
      </c>
      <c r="P257" s="9" t="s">
        <v>8576</v>
      </c>
      <c r="Q257" t="s">
        <v>8338</v>
      </c>
      <c r="R257" t="s">
        <v>8333</v>
      </c>
    </row>
    <row r="258" spans="1:18" ht="15.6" hidden="1" customHeight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8264</v>
      </c>
      <c r="O258" t="s">
        <v>8269</v>
      </c>
      <c r="P258" s="9" t="s">
        <v>8577</v>
      </c>
      <c r="Q258" t="s">
        <v>8340</v>
      </c>
      <c r="R258" t="s">
        <v>8333</v>
      </c>
    </row>
    <row r="259" spans="1:18" ht="15.6" hidden="1" customHeight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8264</v>
      </c>
      <c r="O259" t="s">
        <v>8269</v>
      </c>
      <c r="P259" s="9" t="s">
        <v>8578</v>
      </c>
      <c r="Q259" t="s">
        <v>8343</v>
      </c>
      <c r="R259" t="s">
        <v>8335</v>
      </c>
    </row>
    <row r="260" spans="1:18" ht="15.6" hidden="1" customHeight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8264</v>
      </c>
      <c r="O260" t="s">
        <v>8269</v>
      </c>
      <c r="P260" s="9" t="s">
        <v>8579</v>
      </c>
      <c r="Q260" t="s">
        <v>8338</v>
      </c>
      <c r="R260" t="s">
        <v>8325</v>
      </c>
    </row>
    <row r="261" spans="1:18" ht="15.6" hidden="1" customHeight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t="s">
        <v>8269</v>
      </c>
      <c r="P261" s="9" t="s">
        <v>8506</v>
      </c>
      <c r="Q261" t="s">
        <v>8342</v>
      </c>
      <c r="R261" t="s">
        <v>8334</v>
      </c>
    </row>
    <row r="262" spans="1:18" ht="15.6" hidden="1" customHeight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8264</v>
      </c>
      <c r="O262" t="s">
        <v>8269</v>
      </c>
      <c r="P262" s="9" t="s">
        <v>8580</v>
      </c>
      <c r="Q262" t="s">
        <v>8331</v>
      </c>
      <c r="R262" t="s">
        <v>8336</v>
      </c>
    </row>
    <row r="263" spans="1:18" ht="15.6" hidden="1" customHeight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8264</v>
      </c>
      <c r="O263" t="s">
        <v>8269</v>
      </c>
      <c r="P263" s="9" t="s">
        <v>8581</v>
      </c>
      <c r="Q263" t="s">
        <v>8339</v>
      </c>
      <c r="R263" t="s">
        <v>8335</v>
      </c>
    </row>
    <row r="264" spans="1:18" ht="15.6" hidden="1" customHeight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8264</v>
      </c>
      <c r="O264" t="s">
        <v>8269</v>
      </c>
      <c r="P264" s="9" t="s">
        <v>8582</v>
      </c>
      <c r="Q264" t="s">
        <v>8338</v>
      </c>
      <c r="R264" t="s">
        <v>8332</v>
      </c>
    </row>
    <row r="265" spans="1:18" ht="15.6" hidden="1" customHeight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8264</v>
      </c>
      <c r="O265" t="s">
        <v>8269</v>
      </c>
      <c r="P265" s="9" t="s">
        <v>8583</v>
      </c>
      <c r="Q265" t="s">
        <v>8339</v>
      </c>
      <c r="R265" t="s">
        <v>8327</v>
      </c>
    </row>
    <row r="266" spans="1:18" ht="15.6" hidden="1" customHeight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8264</v>
      </c>
      <c r="O266" t="s">
        <v>8269</v>
      </c>
      <c r="P266" s="9" t="s">
        <v>8584</v>
      </c>
      <c r="Q266" t="s">
        <v>8339</v>
      </c>
      <c r="R266" t="s">
        <v>8335</v>
      </c>
    </row>
    <row r="267" spans="1:18" ht="15.6" hidden="1" customHeight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8264</v>
      </c>
      <c r="O267" t="s">
        <v>8269</v>
      </c>
      <c r="P267" s="9" t="s">
        <v>8585</v>
      </c>
      <c r="Q267" t="s">
        <v>8331</v>
      </c>
      <c r="R267" t="s">
        <v>8334</v>
      </c>
    </row>
    <row r="268" spans="1:18" ht="15.6" hidden="1" customHeight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8264</v>
      </c>
      <c r="O268" t="s">
        <v>8269</v>
      </c>
      <c r="P268" s="9" t="s">
        <v>8586</v>
      </c>
      <c r="Q268" t="s">
        <v>8331</v>
      </c>
      <c r="R268" t="s">
        <v>8332</v>
      </c>
    </row>
    <row r="269" spans="1:18" ht="15.6" hidden="1" customHeight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8264</v>
      </c>
      <c r="O269" t="s">
        <v>8269</v>
      </c>
      <c r="P269" s="9" t="s">
        <v>8587</v>
      </c>
      <c r="Q269" t="s">
        <v>8341</v>
      </c>
      <c r="R269" t="s">
        <v>8325</v>
      </c>
    </row>
    <row r="270" spans="1:18" ht="15.6" hidden="1" customHeight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8264</v>
      </c>
      <c r="O270" t="s">
        <v>8269</v>
      </c>
      <c r="P270" s="9" t="s">
        <v>8588</v>
      </c>
      <c r="Q270" t="s">
        <v>8338</v>
      </c>
      <c r="R270" t="s">
        <v>8328</v>
      </c>
    </row>
    <row r="271" spans="1:18" ht="15.6" hidden="1" customHeight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8264</v>
      </c>
      <c r="O271" t="s">
        <v>8269</v>
      </c>
      <c r="P271" s="9" t="s">
        <v>8589</v>
      </c>
      <c r="Q271" t="s">
        <v>8344</v>
      </c>
      <c r="R271" t="s">
        <v>8332</v>
      </c>
    </row>
    <row r="272" spans="1:18" ht="15.6" hidden="1" customHeight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8264</v>
      </c>
      <c r="O272" t="s">
        <v>8269</v>
      </c>
      <c r="P272" s="9" t="s">
        <v>8590</v>
      </c>
      <c r="Q272" t="s">
        <v>8338</v>
      </c>
      <c r="R272" t="s">
        <v>8335</v>
      </c>
    </row>
    <row r="273" spans="1:18" ht="15.6" hidden="1" customHeight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8264</v>
      </c>
      <c r="O273" t="s">
        <v>8269</v>
      </c>
      <c r="P273" s="9" t="s">
        <v>8406</v>
      </c>
      <c r="Q273" t="s">
        <v>8340</v>
      </c>
      <c r="R273" t="s">
        <v>8337</v>
      </c>
    </row>
    <row r="274" spans="1:18" ht="15.6" hidden="1" customHeight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8264</v>
      </c>
      <c r="O274" t="s">
        <v>8269</v>
      </c>
      <c r="P274" s="9" t="s">
        <v>8591</v>
      </c>
      <c r="Q274" t="s">
        <v>8331</v>
      </c>
      <c r="R274" t="s">
        <v>8333</v>
      </c>
    </row>
    <row r="275" spans="1:18" ht="15.6" hidden="1" customHeight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8264</v>
      </c>
      <c r="O275" t="s">
        <v>8269</v>
      </c>
      <c r="P275" s="9" t="s">
        <v>8592</v>
      </c>
      <c r="Q275" t="s">
        <v>8338</v>
      </c>
      <c r="R275" t="s">
        <v>8336</v>
      </c>
    </row>
    <row r="276" spans="1:18" ht="15.6" hidden="1" customHeight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8264</v>
      </c>
      <c r="O276" t="s">
        <v>8269</v>
      </c>
      <c r="P276" s="9" t="s">
        <v>8593</v>
      </c>
      <c r="Q276" t="s">
        <v>8339</v>
      </c>
      <c r="R276" t="s">
        <v>8334</v>
      </c>
    </row>
    <row r="277" spans="1:18" ht="15.6" hidden="1" customHeight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8264</v>
      </c>
      <c r="O277" t="s">
        <v>8269</v>
      </c>
      <c r="P277" s="9" t="s">
        <v>8594</v>
      </c>
      <c r="Q277" t="s">
        <v>8339</v>
      </c>
      <c r="R277" t="s">
        <v>8329</v>
      </c>
    </row>
    <row r="278" spans="1:18" ht="15.6" hidden="1" customHeight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8264</v>
      </c>
      <c r="O278" t="s">
        <v>8269</v>
      </c>
      <c r="P278" s="9" t="s">
        <v>8595</v>
      </c>
      <c r="Q278" t="s">
        <v>8339</v>
      </c>
      <c r="R278" t="s">
        <v>8333</v>
      </c>
    </row>
    <row r="279" spans="1:18" ht="15.6" hidden="1" customHeight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t="s">
        <v>8269</v>
      </c>
      <c r="P279" s="9" t="s">
        <v>8596</v>
      </c>
      <c r="Q279" t="s">
        <v>8342</v>
      </c>
      <c r="R279" t="s">
        <v>8335</v>
      </c>
    </row>
    <row r="280" spans="1:18" ht="15.6" hidden="1" customHeight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8264</v>
      </c>
      <c r="O280" t="s">
        <v>8269</v>
      </c>
      <c r="P280" s="9" t="s">
        <v>8597</v>
      </c>
      <c r="Q280" t="s">
        <v>8339</v>
      </c>
      <c r="R280" t="s">
        <v>8328</v>
      </c>
    </row>
    <row r="281" spans="1:18" ht="15.6" hidden="1" customHeight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8264</v>
      </c>
      <c r="O281" t="s">
        <v>8269</v>
      </c>
      <c r="P281" s="9" t="s">
        <v>8598</v>
      </c>
      <c r="Q281" t="s">
        <v>8344</v>
      </c>
      <c r="R281" t="s">
        <v>8332</v>
      </c>
    </row>
    <row r="282" spans="1:18" ht="15.6" hidden="1" customHeight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t="s">
        <v>8269</v>
      </c>
      <c r="P282" s="9" t="s">
        <v>8599</v>
      </c>
      <c r="Q282" t="s">
        <v>8341</v>
      </c>
      <c r="R282" t="s">
        <v>8335</v>
      </c>
    </row>
    <row r="283" spans="1:18" ht="15.6" hidden="1" customHeight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8264</v>
      </c>
      <c r="O283" t="s">
        <v>8269</v>
      </c>
      <c r="P283" s="9" t="s">
        <v>8600</v>
      </c>
      <c r="Q283" t="s">
        <v>8324</v>
      </c>
      <c r="R283" t="s">
        <v>8325</v>
      </c>
    </row>
    <row r="284" spans="1:18" ht="15.6" hidden="1" customHeight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8264</v>
      </c>
      <c r="O284" t="s">
        <v>8269</v>
      </c>
      <c r="P284" s="9" t="s">
        <v>8601</v>
      </c>
      <c r="Q284" t="s">
        <v>8331</v>
      </c>
      <c r="R284" t="s">
        <v>8332</v>
      </c>
    </row>
    <row r="285" spans="1:18" ht="15.6" hidden="1" customHeight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8264</v>
      </c>
      <c r="O285" t="s">
        <v>8269</v>
      </c>
      <c r="P285" s="9" t="s">
        <v>8602</v>
      </c>
      <c r="Q285" t="s">
        <v>8338</v>
      </c>
      <c r="R285" t="s">
        <v>8325</v>
      </c>
    </row>
    <row r="286" spans="1:18" ht="15.6" hidden="1" customHeight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8264</v>
      </c>
      <c r="O286" t="s">
        <v>8269</v>
      </c>
      <c r="P286" s="9" t="s">
        <v>8603</v>
      </c>
      <c r="Q286" t="s">
        <v>8338</v>
      </c>
      <c r="R286" t="s">
        <v>8337</v>
      </c>
    </row>
    <row r="287" spans="1:18" ht="15.6" hidden="1" customHeight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8264</v>
      </c>
      <c r="O287" t="s">
        <v>8269</v>
      </c>
      <c r="P287" s="9" t="s">
        <v>8604</v>
      </c>
      <c r="Q287" t="s">
        <v>8340</v>
      </c>
      <c r="R287" t="s">
        <v>8327</v>
      </c>
    </row>
    <row r="288" spans="1:18" ht="15.6" hidden="1" customHeight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8264</v>
      </c>
      <c r="O288" t="s">
        <v>8269</v>
      </c>
      <c r="P288" s="9" t="s">
        <v>8605</v>
      </c>
      <c r="Q288" t="s">
        <v>8340</v>
      </c>
      <c r="R288" t="s">
        <v>8333</v>
      </c>
    </row>
    <row r="289" spans="1:18" ht="15.6" hidden="1" customHeight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8264</v>
      </c>
      <c r="O289" t="s">
        <v>8269</v>
      </c>
      <c r="P289" s="9" t="s">
        <v>8606</v>
      </c>
      <c r="Q289" t="s">
        <v>8339</v>
      </c>
      <c r="R289" t="s">
        <v>8329</v>
      </c>
    </row>
    <row r="290" spans="1:18" ht="15.6" hidden="1" customHeight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8264</v>
      </c>
      <c r="O290" t="s">
        <v>8269</v>
      </c>
      <c r="P290" s="9" t="s">
        <v>8607</v>
      </c>
      <c r="Q290" t="s">
        <v>8339</v>
      </c>
      <c r="R290" t="s">
        <v>8325</v>
      </c>
    </row>
    <row r="291" spans="1:18" ht="15.6" hidden="1" customHeight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8264</v>
      </c>
      <c r="O291" t="s">
        <v>8269</v>
      </c>
      <c r="P291" s="9" t="s">
        <v>8608</v>
      </c>
      <c r="Q291" t="s">
        <v>8340</v>
      </c>
      <c r="R291" t="s">
        <v>8329</v>
      </c>
    </row>
    <row r="292" spans="1:18" ht="15.6" hidden="1" customHeight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8264</v>
      </c>
      <c r="O292" t="s">
        <v>8269</v>
      </c>
      <c r="P292" s="9" t="s">
        <v>8609</v>
      </c>
      <c r="Q292" t="s">
        <v>8331</v>
      </c>
      <c r="R292" t="s">
        <v>8337</v>
      </c>
    </row>
    <row r="293" spans="1:18" ht="15.6" hidden="1" customHeight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8264</v>
      </c>
      <c r="O293" t="s">
        <v>8269</v>
      </c>
      <c r="P293" s="9" t="s">
        <v>8610</v>
      </c>
      <c r="Q293" t="s">
        <v>8340</v>
      </c>
      <c r="R293" t="s">
        <v>8335</v>
      </c>
    </row>
    <row r="294" spans="1:18" ht="15.6" hidden="1" customHeight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t="s">
        <v>8269</v>
      </c>
      <c r="P294" s="9" t="s">
        <v>8611</v>
      </c>
      <c r="Q294" t="s">
        <v>8338</v>
      </c>
      <c r="R294" t="s">
        <v>8328</v>
      </c>
    </row>
    <row r="295" spans="1:18" ht="15.6" hidden="1" customHeight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8264</v>
      </c>
      <c r="O295" t="s">
        <v>8269</v>
      </c>
      <c r="P295" s="9" t="s">
        <v>8397</v>
      </c>
      <c r="Q295" t="s">
        <v>8341</v>
      </c>
      <c r="R295" t="s">
        <v>8334</v>
      </c>
    </row>
    <row r="296" spans="1:18" ht="15.6" hidden="1" customHeight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8264</v>
      </c>
      <c r="O296" t="s">
        <v>8269</v>
      </c>
      <c r="P296" s="9" t="s">
        <v>8612</v>
      </c>
      <c r="Q296" t="s">
        <v>8331</v>
      </c>
      <c r="R296" t="s">
        <v>8336</v>
      </c>
    </row>
    <row r="297" spans="1:18" ht="15.6" hidden="1" customHeight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t="s">
        <v>8269</v>
      </c>
      <c r="P297" s="9" t="s">
        <v>8613</v>
      </c>
      <c r="Q297" t="s">
        <v>8340</v>
      </c>
      <c r="R297" t="s">
        <v>8328</v>
      </c>
    </row>
    <row r="298" spans="1:18" ht="15.6" hidden="1" customHeight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8264</v>
      </c>
      <c r="O298" t="s">
        <v>8269</v>
      </c>
      <c r="P298" s="9" t="s">
        <v>8614</v>
      </c>
      <c r="Q298" t="s">
        <v>8339</v>
      </c>
      <c r="R298" t="s">
        <v>8327</v>
      </c>
    </row>
    <row r="299" spans="1:18" ht="15.6" hidden="1" customHeight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8264</v>
      </c>
      <c r="O299" t="s">
        <v>8269</v>
      </c>
      <c r="P299" s="9" t="s">
        <v>8401</v>
      </c>
      <c r="Q299" t="s">
        <v>8342</v>
      </c>
      <c r="R299" t="s">
        <v>8334</v>
      </c>
    </row>
    <row r="300" spans="1:18" ht="15.6" hidden="1" customHeight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8264</v>
      </c>
      <c r="O300" t="s">
        <v>8269</v>
      </c>
      <c r="P300" s="9" t="s">
        <v>8615</v>
      </c>
      <c r="Q300" t="s">
        <v>8341</v>
      </c>
      <c r="R300" t="s">
        <v>8334</v>
      </c>
    </row>
    <row r="301" spans="1:18" ht="15.6" hidden="1" customHeight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8264</v>
      </c>
      <c r="O301" t="s">
        <v>8269</v>
      </c>
      <c r="P301" s="9" t="s">
        <v>8616</v>
      </c>
      <c r="Q301" t="s">
        <v>8331</v>
      </c>
      <c r="R301" t="s">
        <v>8329</v>
      </c>
    </row>
    <row r="302" spans="1:18" ht="15.6" hidden="1" customHeight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8264</v>
      </c>
      <c r="O302" t="s">
        <v>8269</v>
      </c>
      <c r="P302" s="9" t="s">
        <v>8617</v>
      </c>
      <c r="Q302" t="s">
        <v>8338</v>
      </c>
      <c r="R302" t="s">
        <v>8334</v>
      </c>
    </row>
    <row r="303" spans="1:18" ht="15.6" hidden="1" customHeight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8264</v>
      </c>
      <c r="O303" t="s">
        <v>8269</v>
      </c>
      <c r="P303" s="9" t="s">
        <v>8618</v>
      </c>
      <c r="Q303" t="s">
        <v>8340</v>
      </c>
      <c r="R303" t="s">
        <v>8333</v>
      </c>
    </row>
    <row r="304" spans="1:18" ht="15.6" hidden="1" customHeight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8264</v>
      </c>
      <c r="O304" t="s">
        <v>8269</v>
      </c>
      <c r="P304" s="9" t="s">
        <v>8619</v>
      </c>
      <c r="Q304" t="s">
        <v>8339</v>
      </c>
      <c r="R304" t="s">
        <v>8332</v>
      </c>
    </row>
    <row r="305" spans="1:18" ht="15.6" hidden="1" customHeight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8264</v>
      </c>
      <c r="O305" t="s">
        <v>8269</v>
      </c>
      <c r="P305" s="9" t="s">
        <v>8620</v>
      </c>
      <c r="Q305" t="s">
        <v>8339</v>
      </c>
      <c r="R305" t="s">
        <v>8325</v>
      </c>
    </row>
    <row r="306" spans="1:18" ht="15.6" hidden="1" customHeight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8264</v>
      </c>
      <c r="O306" t="s">
        <v>8269</v>
      </c>
      <c r="P306" s="9" t="s">
        <v>8621</v>
      </c>
      <c r="Q306" t="s">
        <v>8339</v>
      </c>
      <c r="R306" t="s">
        <v>8326</v>
      </c>
    </row>
    <row r="307" spans="1:18" ht="15.6" hidden="1" customHeight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8264</v>
      </c>
      <c r="O307" t="s">
        <v>8269</v>
      </c>
      <c r="P307" s="9" t="s">
        <v>8622</v>
      </c>
      <c r="Q307" t="s">
        <v>8339</v>
      </c>
      <c r="R307" t="s">
        <v>8333</v>
      </c>
    </row>
    <row r="308" spans="1:18" ht="15.6" hidden="1" customHeight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8264</v>
      </c>
      <c r="O308" t="s">
        <v>8269</v>
      </c>
      <c r="P308" s="9" t="s">
        <v>8623</v>
      </c>
      <c r="Q308" t="s">
        <v>8340</v>
      </c>
      <c r="R308" t="s">
        <v>8333</v>
      </c>
    </row>
    <row r="309" spans="1:18" ht="15.6" hidden="1" customHeight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8264</v>
      </c>
      <c r="O309" t="s">
        <v>8269</v>
      </c>
      <c r="P309" s="9" t="s">
        <v>8624</v>
      </c>
      <c r="Q309" t="s">
        <v>8340</v>
      </c>
      <c r="R309" t="s">
        <v>8332</v>
      </c>
    </row>
    <row r="310" spans="1:18" ht="15.6" hidden="1" customHeight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8264</v>
      </c>
      <c r="O310" t="s">
        <v>8269</v>
      </c>
      <c r="P310" s="9" t="s">
        <v>8625</v>
      </c>
      <c r="Q310" t="s">
        <v>8338</v>
      </c>
      <c r="R310" t="s">
        <v>8332</v>
      </c>
    </row>
    <row r="311" spans="1:18" ht="15.6" hidden="1" customHeight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8264</v>
      </c>
      <c r="O311" t="s">
        <v>8269</v>
      </c>
      <c r="P311" s="9" t="s">
        <v>8614</v>
      </c>
      <c r="Q311" t="s">
        <v>8339</v>
      </c>
      <c r="R311" t="s">
        <v>8327</v>
      </c>
    </row>
    <row r="312" spans="1:18" ht="15.6" hidden="1" customHeight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8264</v>
      </c>
      <c r="O312" t="s">
        <v>8269</v>
      </c>
      <c r="P312" s="9" t="s">
        <v>8626</v>
      </c>
      <c r="Q312" t="s">
        <v>8338</v>
      </c>
      <c r="R312" t="s">
        <v>8329</v>
      </c>
    </row>
    <row r="313" spans="1:18" ht="15.6" hidden="1" customHeight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8264</v>
      </c>
      <c r="O313" t="s">
        <v>8269</v>
      </c>
      <c r="P313" s="9" t="s">
        <v>8627</v>
      </c>
      <c r="Q313" t="s">
        <v>8338</v>
      </c>
      <c r="R313" t="s">
        <v>8330</v>
      </c>
    </row>
    <row r="314" spans="1:18" ht="15.6" hidden="1" customHeight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8264</v>
      </c>
      <c r="O314" t="s">
        <v>8269</v>
      </c>
      <c r="P314" s="9" t="s">
        <v>8628</v>
      </c>
      <c r="Q314" t="s">
        <v>8340</v>
      </c>
      <c r="R314" t="s">
        <v>8334</v>
      </c>
    </row>
    <row r="315" spans="1:18" ht="15.6" hidden="1" customHeight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8264</v>
      </c>
      <c r="O315" t="s">
        <v>8269</v>
      </c>
      <c r="P315" s="9" t="s">
        <v>8629</v>
      </c>
      <c r="Q315" t="s">
        <v>8331</v>
      </c>
      <c r="R315" t="s">
        <v>8336</v>
      </c>
    </row>
    <row r="316" spans="1:18" ht="15.6" hidden="1" customHeight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8264</v>
      </c>
      <c r="O316" t="s">
        <v>8269</v>
      </c>
      <c r="P316" s="9" t="s">
        <v>8630</v>
      </c>
      <c r="Q316" t="s">
        <v>8340</v>
      </c>
      <c r="R316" t="s">
        <v>8332</v>
      </c>
    </row>
    <row r="317" spans="1:18" ht="15.6" hidden="1" customHeight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8264</v>
      </c>
      <c r="O317" t="s">
        <v>8269</v>
      </c>
      <c r="P317" s="9" t="s">
        <v>8631</v>
      </c>
      <c r="Q317" t="s">
        <v>8339</v>
      </c>
      <c r="R317" t="s">
        <v>8326</v>
      </c>
    </row>
    <row r="318" spans="1:18" ht="15.6" hidden="1" customHeight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8264</v>
      </c>
      <c r="O318" t="s">
        <v>8269</v>
      </c>
      <c r="P318" s="9" t="s">
        <v>8632</v>
      </c>
      <c r="Q318" t="s">
        <v>8341</v>
      </c>
      <c r="R318" t="s">
        <v>8330</v>
      </c>
    </row>
    <row r="319" spans="1:18" ht="15.6" hidden="1" customHeight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8264</v>
      </c>
      <c r="O319" t="s">
        <v>8269</v>
      </c>
      <c r="P319" s="9" t="s">
        <v>8633</v>
      </c>
      <c r="Q319" t="s">
        <v>8340</v>
      </c>
      <c r="R319" t="s">
        <v>8330</v>
      </c>
    </row>
    <row r="320" spans="1:18" ht="15.6" hidden="1" customHeight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8264</v>
      </c>
      <c r="O320" t="s">
        <v>8269</v>
      </c>
      <c r="P320" s="9" t="s">
        <v>8634</v>
      </c>
      <c r="Q320" t="s">
        <v>8340</v>
      </c>
      <c r="R320" t="s">
        <v>8333</v>
      </c>
    </row>
    <row r="321" spans="1:18" ht="15.6" hidden="1" customHeight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8264</v>
      </c>
      <c r="O321" t="s">
        <v>8269</v>
      </c>
      <c r="P321" s="9" t="s">
        <v>8635</v>
      </c>
      <c r="Q321" t="s">
        <v>8324</v>
      </c>
      <c r="R321" t="s">
        <v>8330</v>
      </c>
    </row>
    <row r="322" spans="1:18" ht="15.6" hidden="1" customHeight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8264</v>
      </c>
      <c r="O322" t="s">
        <v>8269</v>
      </c>
      <c r="P322" s="9" t="s">
        <v>8636</v>
      </c>
      <c r="Q322" t="s">
        <v>8342</v>
      </c>
      <c r="R322" t="s">
        <v>8330</v>
      </c>
    </row>
    <row r="323" spans="1:18" ht="15.6" hidden="1" customHeight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8264</v>
      </c>
      <c r="O323" t="s">
        <v>8269</v>
      </c>
      <c r="P323" s="9" t="s">
        <v>8637</v>
      </c>
      <c r="Q323" t="s">
        <v>8343</v>
      </c>
      <c r="R323" t="s">
        <v>8329</v>
      </c>
    </row>
    <row r="324" spans="1:18" ht="15.6" hidden="1" customHeight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8264</v>
      </c>
      <c r="O324" t="s">
        <v>8269</v>
      </c>
      <c r="P324" s="9" t="s">
        <v>8638</v>
      </c>
      <c r="Q324" t="s">
        <v>8343</v>
      </c>
      <c r="R324" t="s">
        <v>8335</v>
      </c>
    </row>
    <row r="325" spans="1:18" ht="15.6" hidden="1" customHeight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8264</v>
      </c>
      <c r="O325" t="s">
        <v>8269</v>
      </c>
      <c r="P325" s="9" t="s">
        <v>8639</v>
      </c>
      <c r="Q325" t="s">
        <v>8343</v>
      </c>
      <c r="R325" t="s">
        <v>8330</v>
      </c>
    </row>
    <row r="326" spans="1:18" ht="15.6" hidden="1" customHeight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8264</v>
      </c>
      <c r="O326" t="s">
        <v>8269</v>
      </c>
      <c r="P326" s="9" t="s">
        <v>8640</v>
      </c>
      <c r="Q326" t="s">
        <v>8342</v>
      </c>
      <c r="R326" t="s">
        <v>8336</v>
      </c>
    </row>
    <row r="327" spans="1:18" ht="15.6" hidden="1" customHeight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8264</v>
      </c>
      <c r="O327" t="s">
        <v>8269</v>
      </c>
      <c r="P327" s="9" t="s">
        <v>8641</v>
      </c>
      <c r="Q327" t="s">
        <v>8343</v>
      </c>
      <c r="R327" t="s">
        <v>8330</v>
      </c>
    </row>
    <row r="328" spans="1:18" ht="15.6" hidden="1" customHeight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8264</v>
      </c>
      <c r="O328" t="s">
        <v>8269</v>
      </c>
      <c r="P328" s="9" t="s">
        <v>8642</v>
      </c>
      <c r="Q328" t="s">
        <v>8344</v>
      </c>
      <c r="R328" t="s">
        <v>8333</v>
      </c>
    </row>
    <row r="329" spans="1:18" ht="15.6" hidden="1" customHeight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8264</v>
      </c>
      <c r="O329" t="s">
        <v>8269</v>
      </c>
      <c r="P329" s="9" t="s">
        <v>8643</v>
      </c>
      <c r="Q329" t="s">
        <v>8342</v>
      </c>
      <c r="R329" t="s">
        <v>8333</v>
      </c>
    </row>
    <row r="330" spans="1:18" ht="15.6" hidden="1" customHeight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t="s">
        <v>8269</v>
      </c>
      <c r="P330" s="9" t="s">
        <v>8644</v>
      </c>
      <c r="Q330" t="s">
        <v>8342</v>
      </c>
      <c r="R330" t="s">
        <v>8329</v>
      </c>
    </row>
    <row r="331" spans="1:18" ht="15.6" hidden="1" customHeight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8264</v>
      </c>
      <c r="O331" t="s">
        <v>8269</v>
      </c>
      <c r="P331" s="9" t="s">
        <v>8428</v>
      </c>
      <c r="Q331" t="s">
        <v>8342</v>
      </c>
      <c r="R331" t="s">
        <v>8329</v>
      </c>
    </row>
    <row r="332" spans="1:18" ht="15.6" hidden="1" customHeight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8264</v>
      </c>
      <c r="O332" t="s">
        <v>8269</v>
      </c>
      <c r="P332" s="9" t="s">
        <v>8645</v>
      </c>
      <c r="Q332" t="s">
        <v>8340</v>
      </c>
      <c r="R332" t="s">
        <v>8335</v>
      </c>
    </row>
    <row r="333" spans="1:18" ht="15.6" hidden="1" customHeight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8264</v>
      </c>
      <c r="O333" t="s">
        <v>8269</v>
      </c>
      <c r="P333" s="9" t="s">
        <v>8646</v>
      </c>
      <c r="Q333" t="s">
        <v>8343</v>
      </c>
      <c r="R333" t="s">
        <v>8325</v>
      </c>
    </row>
    <row r="334" spans="1:18" ht="15.6" hidden="1" customHeight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t="s">
        <v>8269</v>
      </c>
      <c r="P334" s="9" t="s">
        <v>8575</v>
      </c>
      <c r="Q334" t="s">
        <v>8342</v>
      </c>
      <c r="R334" t="s">
        <v>8328</v>
      </c>
    </row>
    <row r="335" spans="1:18" ht="15.6" hidden="1" customHeight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8264</v>
      </c>
      <c r="O335" t="s">
        <v>8269</v>
      </c>
      <c r="P335" s="9" t="s">
        <v>8647</v>
      </c>
      <c r="Q335" t="s">
        <v>8343</v>
      </c>
      <c r="R335" t="s">
        <v>8334</v>
      </c>
    </row>
    <row r="336" spans="1:18" ht="15.6" hidden="1" customHeight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8264</v>
      </c>
      <c r="O336" t="s">
        <v>8269</v>
      </c>
      <c r="P336" s="9" t="s">
        <v>8648</v>
      </c>
      <c r="Q336" t="s">
        <v>8342</v>
      </c>
      <c r="R336" t="s">
        <v>8335</v>
      </c>
    </row>
    <row r="337" spans="1:18" ht="15.6" hidden="1" customHeight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8264</v>
      </c>
      <c r="O337" t="s">
        <v>8269</v>
      </c>
      <c r="P337" s="9" t="s">
        <v>8648</v>
      </c>
      <c r="Q337" t="s">
        <v>8342</v>
      </c>
      <c r="R337" t="s">
        <v>8335</v>
      </c>
    </row>
    <row r="338" spans="1:18" ht="15.6" hidden="1" customHeight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8264</v>
      </c>
      <c r="O338" t="s">
        <v>8269</v>
      </c>
      <c r="P338" s="9" t="s">
        <v>8428</v>
      </c>
      <c r="Q338" t="s">
        <v>8342</v>
      </c>
      <c r="R338" t="s">
        <v>8329</v>
      </c>
    </row>
    <row r="339" spans="1:18" ht="15.6" hidden="1" customHeight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8264</v>
      </c>
      <c r="O339" t="s">
        <v>8269</v>
      </c>
      <c r="P339" s="9" t="s">
        <v>8484</v>
      </c>
      <c r="Q339" t="s">
        <v>8342</v>
      </c>
      <c r="R339" t="s">
        <v>8333</v>
      </c>
    </row>
    <row r="340" spans="1:18" ht="15.6" hidden="1" customHeight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8264</v>
      </c>
      <c r="O340" t="s">
        <v>8269</v>
      </c>
      <c r="P340" s="9" t="s">
        <v>8483</v>
      </c>
      <c r="Q340" t="s">
        <v>8343</v>
      </c>
      <c r="R340" t="s">
        <v>8326</v>
      </c>
    </row>
    <row r="341" spans="1:18" ht="15.6" hidden="1" customHeight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8264</v>
      </c>
      <c r="O341" t="s">
        <v>8269</v>
      </c>
      <c r="P341" s="9" t="s">
        <v>8649</v>
      </c>
      <c r="Q341" t="s">
        <v>8342</v>
      </c>
      <c r="R341" t="s">
        <v>8334</v>
      </c>
    </row>
    <row r="342" spans="1:18" ht="15.6" hidden="1" customHeight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8264</v>
      </c>
      <c r="O342" t="s">
        <v>8269</v>
      </c>
      <c r="P342" s="9" t="s">
        <v>8650</v>
      </c>
      <c r="Q342" t="s">
        <v>8344</v>
      </c>
      <c r="R342" t="s">
        <v>8333</v>
      </c>
    </row>
    <row r="343" spans="1:18" ht="15.6" hidden="1" customHeight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8264</v>
      </c>
      <c r="O343" t="s">
        <v>8269</v>
      </c>
      <c r="P343" s="9" t="s">
        <v>8651</v>
      </c>
      <c r="Q343" t="s">
        <v>8341</v>
      </c>
      <c r="R343" t="s">
        <v>8328</v>
      </c>
    </row>
    <row r="344" spans="1:18" ht="15.6" hidden="1" customHeight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8264</v>
      </c>
      <c r="O344" t="s">
        <v>8269</v>
      </c>
      <c r="P344" s="9" t="s">
        <v>8652</v>
      </c>
      <c r="Q344" t="s">
        <v>8343</v>
      </c>
      <c r="R344" t="s">
        <v>8334</v>
      </c>
    </row>
    <row r="345" spans="1:18" ht="15.6" hidden="1" customHeight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8264</v>
      </c>
      <c r="O345" t="s">
        <v>8269</v>
      </c>
      <c r="P345" s="9" t="s">
        <v>8653</v>
      </c>
      <c r="Q345" t="s">
        <v>8341</v>
      </c>
      <c r="R345" t="s">
        <v>8329</v>
      </c>
    </row>
    <row r="346" spans="1:18" ht="15.6" hidden="1" customHeight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8264</v>
      </c>
      <c r="O346" t="s">
        <v>8269</v>
      </c>
      <c r="P346" s="9" t="s">
        <v>8654</v>
      </c>
      <c r="Q346" t="s">
        <v>8342</v>
      </c>
      <c r="R346" t="s">
        <v>8335</v>
      </c>
    </row>
    <row r="347" spans="1:18" ht="15.6" hidden="1" customHeight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8264</v>
      </c>
      <c r="O347" t="s">
        <v>8269</v>
      </c>
      <c r="P347" s="9" t="s">
        <v>8465</v>
      </c>
      <c r="Q347" t="s">
        <v>8342</v>
      </c>
      <c r="R347" t="s">
        <v>8335</v>
      </c>
    </row>
    <row r="348" spans="1:18" ht="15.6" hidden="1" customHeight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8264</v>
      </c>
      <c r="O348" t="s">
        <v>8269</v>
      </c>
      <c r="P348" s="9" t="s">
        <v>8655</v>
      </c>
      <c r="Q348" t="s">
        <v>8342</v>
      </c>
      <c r="R348" t="s">
        <v>8328</v>
      </c>
    </row>
    <row r="349" spans="1:18" ht="15.6" hidden="1" customHeight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8264</v>
      </c>
      <c r="O349" t="s">
        <v>8269</v>
      </c>
      <c r="P349" s="9" t="s">
        <v>8656</v>
      </c>
      <c r="Q349" t="s">
        <v>8342</v>
      </c>
      <c r="R349" t="s">
        <v>8329</v>
      </c>
    </row>
    <row r="350" spans="1:18" ht="15.6" hidden="1" customHeight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8264</v>
      </c>
      <c r="O350" t="s">
        <v>8269</v>
      </c>
      <c r="P350" s="9" t="s">
        <v>8657</v>
      </c>
      <c r="Q350" t="s">
        <v>8342</v>
      </c>
      <c r="R350" t="s">
        <v>8326</v>
      </c>
    </row>
    <row r="351" spans="1:18" ht="15.6" hidden="1" customHeight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8264</v>
      </c>
      <c r="O351" t="s">
        <v>8269</v>
      </c>
      <c r="P351" s="9" t="s">
        <v>8658</v>
      </c>
      <c r="Q351" t="s">
        <v>8344</v>
      </c>
      <c r="R351" t="s">
        <v>8332</v>
      </c>
    </row>
    <row r="352" spans="1:18" ht="15.6" hidden="1" customHeight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8264</v>
      </c>
      <c r="O352" t="s">
        <v>8269</v>
      </c>
      <c r="P352" s="9" t="s">
        <v>8659</v>
      </c>
      <c r="Q352" t="s">
        <v>8343</v>
      </c>
      <c r="R352" t="s">
        <v>8327</v>
      </c>
    </row>
    <row r="353" spans="1:18" ht="15.6" hidden="1" customHeight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8264</v>
      </c>
      <c r="O353" t="s">
        <v>8269</v>
      </c>
      <c r="P353" s="9" t="s">
        <v>8660</v>
      </c>
      <c r="Q353" t="s">
        <v>8343</v>
      </c>
      <c r="R353" t="s">
        <v>8333</v>
      </c>
    </row>
    <row r="354" spans="1:18" ht="15.6" hidden="1" customHeight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8264</v>
      </c>
      <c r="O354" t="s">
        <v>8269</v>
      </c>
      <c r="P354" s="9" t="s">
        <v>8661</v>
      </c>
      <c r="Q354" t="s">
        <v>8341</v>
      </c>
      <c r="R354" t="s">
        <v>8328</v>
      </c>
    </row>
    <row r="355" spans="1:18" ht="15.6" hidden="1" customHeight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8264</v>
      </c>
      <c r="O355" t="s">
        <v>8269</v>
      </c>
      <c r="P355" s="9" t="s">
        <v>8560</v>
      </c>
      <c r="Q355" t="s">
        <v>8342</v>
      </c>
      <c r="R355" t="s">
        <v>8329</v>
      </c>
    </row>
    <row r="356" spans="1:18" ht="15.6" hidden="1" customHeight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8264</v>
      </c>
      <c r="O356" t="s">
        <v>8269</v>
      </c>
      <c r="P356" s="9" t="s">
        <v>8549</v>
      </c>
      <c r="Q356" t="s">
        <v>8343</v>
      </c>
      <c r="R356" t="s">
        <v>8334</v>
      </c>
    </row>
    <row r="357" spans="1:18" ht="15.6" hidden="1" customHeight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8264</v>
      </c>
      <c r="O357" t="s">
        <v>8269</v>
      </c>
      <c r="P357" s="9" t="s">
        <v>8662</v>
      </c>
      <c r="Q357" t="s">
        <v>8341</v>
      </c>
      <c r="R357" t="s">
        <v>8329</v>
      </c>
    </row>
    <row r="358" spans="1:18" ht="15.6" hidden="1" customHeight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8264</v>
      </c>
      <c r="O358" t="s">
        <v>8269</v>
      </c>
      <c r="P358" s="9" t="s">
        <v>8663</v>
      </c>
      <c r="Q358" t="s">
        <v>8343</v>
      </c>
      <c r="R358" t="s">
        <v>8333</v>
      </c>
    </row>
    <row r="359" spans="1:18" ht="15.6" hidden="1" customHeight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8264</v>
      </c>
      <c r="O359" t="s">
        <v>8269</v>
      </c>
      <c r="P359" s="9" t="s">
        <v>8664</v>
      </c>
      <c r="Q359" t="s">
        <v>8342</v>
      </c>
      <c r="R359" t="s">
        <v>8334</v>
      </c>
    </row>
    <row r="360" spans="1:18" ht="15.6" hidden="1" customHeight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8264</v>
      </c>
      <c r="O360" t="s">
        <v>8269</v>
      </c>
      <c r="P360" s="9" t="s">
        <v>8646</v>
      </c>
      <c r="Q360" t="s">
        <v>8343</v>
      </c>
      <c r="R360" t="s">
        <v>8325</v>
      </c>
    </row>
    <row r="361" spans="1:18" ht="15.6" hidden="1" customHeight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8264</v>
      </c>
      <c r="O361" t="s">
        <v>8269</v>
      </c>
      <c r="P361" s="9" t="s">
        <v>8665</v>
      </c>
      <c r="Q361" t="s">
        <v>8341</v>
      </c>
      <c r="R361" t="s">
        <v>8329</v>
      </c>
    </row>
    <row r="362" spans="1:18" ht="15.6" hidden="1" customHeight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8264</v>
      </c>
      <c r="O362" t="s">
        <v>8269</v>
      </c>
      <c r="P362" s="9" t="s">
        <v>8666</v>
      </c>
      <c r="Q362" t="s">
        <v>8342</v>
      </c>
      <c r="R362" t="s">
        <v>8336</v>
      </c>
    </row>
    <row r="363" spans="1:18" ht="15.6" hidden="1" customHeight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8264</v>
      </c>
      <c r="O363" t="s">
        <v>8269</v>
      </c>
      <c r="P363" s="9" t="s">
        <v>8667</v>
      </c>
      <c r="Q363" t="s">
        <v>8341</v>
      </c>
      <c r="R363" t="s">
        <v>8329</v>
      </c>
    </row>
    <row r="364" spans="1:18" ht="15.6" hidden="1" customHeight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8264</v>
      </c>
      <c r="O364" t="s">
        <v>8269</v>
      </c>
      <c r="P364" s="9" t="s">
        <v>8668</v>
      </c>
      <c r="Q364" t="s">
        <v>8341</v>
      </c>
      <c r="R364" t="s">
        <v>8326</v>
      </c>
    </row>
    <row r="365" spans="1:18" ht="15.6" hidden="1" customHeight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8264</v>
      </c>
      <c r="O365" t="s">
        <v>8269</v>
      </c>
      <c r="P365" s="9" t="s">
        <v>8669</v>
      </c>
      <c r="Q365" t="s">
        <v>8331</v>
      </c>
      <c r="R365" t="s">
        <v>8334</v>
      </c>
    </row>
    <row r="366" spans="1:18" ht="15.6" hidden="1" customHeight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8264</v>
      </c>
      <c r="O366" t="s">
        <v>8269</v>
      </c>
      <c r="P366" s="9" t="s">
        <v>8355</v>
      </c>
      <c r="Q366" t="s">
        <v>8341</v>
      </c>
      <c r="R366" t="s">
        <v>8325</v>
      </c>
    </row>
    <row r="367" spans="1:18" ht="15.6" hidden="1" customHeight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8264</v>
      </c>
      <c r="O367" t="s">
        <v>8269</v>
      </c>
      <c r="P367" s="9" t="s">
        <v>8670</v>
      </c>
      <c r="Q367" t="s">
        <v>8341</v>
      </c>
      <c r="R367" t="s">
        <v>8332</v>
      </c>
    </row>
    <row r="368" spans="1:18" ht="15.6" hidden="1" customHeight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8264</v>
      </c>
      <c r="O368" t="s">
        <v>8269</v>
      </c>
      <c r="P368" s="9" t="s">
        <v>8671</v>
      </c>
      <c r="Q368" t="s">
        <v>8339</v>
      </c>
      <c r="R368" t="s">
        <v>8335</v>
      </c>
    </row>
    <row r="369" spans="1:18" ht="15.6" hidden="1" customHeight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8264</v>
      </c>
      <c r="O369" t="s">
        <v>8269</v>
      </c>
      <c r="P369" s="9" t="s">
        <v>8672</v>
      </c>
      <c r="Q369" t="s">
        <v>8340</v>
      </c>
      <c r="R369" t="s">
        <v>8334</v>
      </c>
    </row>
    <row r="370" spans="1:18" ht="15.6" hidden="1" customHeight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8264</v>
      </c>
      <c r="O370" t="s">
        <v>8269</v>
      </c>
      <c r="P370" s="9" t="s">
        <v>8673</v>
      </c>
      <c r="Q370" t="s">
        <v>8342</v>
      </c>
      <c r="R370" t="s">
        <v>8333</v>
      </c>
    </row>
    <row r="371" spans="1:18" ht="15.6" hidden="1" customHeight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8264</v>
      </c>
      <c r="O371" t="s">
        <v>8269</v>
      </c>
      <c r="P371" s="9" t="s">
        <v>8674</v>
      </c>
      <c r="Q371" t="s">
        <v>8338</v>
      </c>
      <c r="R371" t="s">
        <v>8337</v>
      </c>
    </row>
    <row r="372" spans="1:18" ht="15.6" hidden="1" customHeight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8264</v>
      </c>
      <c r="O372" t="s">
        <v>8269</v>
      </c>
      <c r="P372" s="9" t="s">
        <v>8675</v>
      </c>
      <c r="Q372" t="s">
        <v>8343</v>
      </c>
      <c r="R372" t="s">
        <v>8337</v>
      </c>
    </row>
    <row r="373" spans="1:18" ht="15.6" hidden="1" customHeight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8264</v>
      </c>
      <c r="O373" t="s">
        <v>8269</v>
      </c>
      <c r="P373" s="9" t="s">
        <v>8676</v>
      </c>
      <c r="Q373" t="s">
        <v>8339</v>
      </c>
      <c r="R373" t="s">
        <v>8337</v>
      </c>
    </row>
    <row r="374" spans="1:18" ht="15.6" hidden="1" customHeight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8264</v>
      </c>
      <c r="O374" t="s">
        <v>8269</v>
      </c>
      <c r="P374" s="9" t="s">
        <v>8677</v>
      </c>
      <c r="Q374" t="s">
        <v>8343</v>
      </c>
      <c r="R374" t="s">
        <v>8333</v>
      </c>
    </row>
    <row r="375" spans="1:18" ht="15.6" hidden="1" customHeight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8264</v>
      </c>
      <c r="O375" t="s">
        <v>8269</v>
      </c>
      <c r="P375" s="9" t="s">
        <v>8678</v>
      </c>
      <c r="Q375" t="s">
        <v>8339</v>
      </c>
      <c r="R375" t="s">
        <v>8336</v>
      </c>
    </row>
    <row r="376" spans="1:18" ht="15.6" hidden="1" customHeight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8264</v>
      </c>
      <c r="O376" t="s">
        <v>8269</v>
      </c>
      <c r="P376" s="9" t="s">
        <v>8679</v>
      </c>
      <c r="Q376" t="s">
        <v>8338</v>
      </c>
      <c r="R376" t="s">
        <v>8327</v>
      </c>
    </row>
    <row r="377" spans="1:18" ht="15.6" hidden="1" customHeight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8264</v>
      </c>
      <c r="O377" t="s">
        <v>8269</v>
      </c>
      <c r="P377" s="9" t="s">
        <v>8680</v>
      </c>
      <c r="Q377" t="s">
        <v>8341</v>
      </c>
      <c r="R377" t="s">
        <v>8332</v>
      </c>
    </row>
    <row r="378" spans="1:18" ht="15.6" hidden="1" customHeight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8264</v>
      </c>
      <c r="O378" t="s">
        <v>8269</v>
      </c>
      <c r="P378" s="9" t="s">
        <v>8681</v>
      </c>
      <c r="Q378" t="s">
        <v>8343</v>
      </c>
      <c r="R378" t="s">
        <v>8326</v>
      </c>
    </row>
    <row r="379" spans="1:18" ht="15.6" hidden="1" customHeight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8264</v>
      </c>
      <c r="O379" t="s">
        <v>8269</v>
      </c>
      <c r="P379" s="9" t="s">
        <v>8656</v>
      </c>
      <c r="Q379" t="s">
        <v>8342</v>
      </c>
      <c r="R379" t="s">
        <v>8329</v>
      </c>
    </row>
    <row r="380" spans="1:18" ht="15.6" hidden="1" customHeight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8264</v>
      </c>
      <c r="O380" t="s">
        <v>8269</v>
      </c>
      <c r="P380" s="9" t="s">
        <v>8682</v>
      </c>
      <c r="Q380" t="s">
        <v>8343</v>
      </c>
      <c r="R380" t="s">
        <v>8332</v>
      </c>
    </row>
    <row r="381" spans="1:18" ht="15.6" hidden="1" customHeight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8264</v>
      </c>
      <c r="O381" t="s">
        <v>8269</v>
      </c>
      <c r="P381" s="9" t="s">
        <v>8447</v>
      </c>
      <c r="Q381" t="s">
        <v>8339</v>
      </c>
      <c r="R381" t="s">
        <v>8334</v>
      </c>
    </row>
    <row r="382" spans="1:18" ht="15.6" hidden="1" customHeight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8264</v>
      </c>
      <c r="O382" t="s">
        <v>8269</v>
      </c>
      <c r="P382" s="9" t="s">
        <v>8683</v>
      </c>
      <c r="Q382" t="s">
        <v>8342</v>
      </c>
      <c r="R382" t="s">
        <v>8337</v>
      </c>
    </row>
    <row r="383" spans="1:18" ht="15.6" hidden="1" customHeight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8264</v>
      </c>
      <c r="O383" t="s">
        <v>8269</v>
      </c>
      <c r="P383" s="9" t="s">
        <v>8684</v>
      </c>
      <c r="Q383" t="s">
        <v>8339</v>
      </c>
      <c r="R383" t="s">
        <v>8336</v>
      </c>
    </row>
    <row r="384" spans="1:18" ht="15.6" hidden="1" customHeight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8264</v>
      </c>
      <c r="O384" t="s">
        <v>8269</v>
      </c>
      <c r="P384" s="9" t="s">
        <v>8685</v>
      </c>
      <c r="Q384" t="s">
        <v>8339</v>
      </c>
      <c r="R384" t="s">
        <v>8327</v>
      </c>
    </row>
    <row r="385" spans="1:18" ht="15.6" hidden="1" customHeight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8264</v>
      </c>
      <c r="O385" t="s">
        <v>8269</v>
      </c>
      <c r="P385" s="9" t="s">
        <v>8686</v>
      </c>
      <c r="Q385" t="s">
        <v>8341</v>
      </c>
      <c r="R385" t="s">
        <v>8335</v>
      </c>
    </row>
    <row r="386" spans="1:18" ht="15.6" hidden="1" customHeight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8264</v>
      </c>
      <c r="O386" t="s">
        <v>8269</v>
      </c>
      <c r="P386" s="9" t="s">
        <v>8687</v>
      </c>
      <c r="Q386" t="s">
        <v>8341</v>
      </c>
      <c r="R386" t="s">
        <v>8337</v>
      </c>
    </row>
    <row r="387" spans="1:18" ht="15.6" hidden="1" customHeight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8264</v>
      </c>
      <c r="O387" t="s">
        <v>8269</v>
      </c>
      <c r="P387" s="9" t="s">
        <v>8688</v>
      </c>
      <c r="Q387" t="s">
        <v>8341</v>
      </c>
      <c r="R387" t="s">
        <v>8329</v>
      </c>
    </row>
    <row r="388" spans="1:18" ht="15.6" hidden="1" customHeight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8264</v>
      </c>
      <c r="O388" t="s">
        <v>8269</v>
      </c>
      <c r="P388" s="9" t="s">
        <v>8689</v>
      </c>
      <c r="Q388" t="s">
        <v>8342</v>
      </c>
      <c r="R388" t="s">
        <v>8326</v>
      </c>
    </row>
    <row r="389" spans="1:18" ht="15.6" hidden="1" customHeight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t="s">
        <v>8269</v>
      </c>
      <c r="P389" s="9" t="s">
        <v>8365</v>
      </c>
      <c r="Q389" t="s">
        <v>8342</v>
      </c>
      <c r="R389" t="s">
        <v>8326</v>
      </c>
    </row>
    <row r="390" spans="1:18" ht="15.6" hidden="1" customHeight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8264</v>
      </c>
      <c r="O390" t="s">
        <v>8269</v>
      </c>
      <c r="P390" s="9" t="s">
        <v>8690</v>
      </c>
      <c r="Q390" t="s">
        <v>8343</v>
      </c>
      <c r="R390" t="s">
        <v>8336</v>
      </c>
    </row>
    <row r="391" spans="1:18" ht="15.6" hidden="1" customHeight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t="s">
        <v>8269</v>
      </c>
      <c r="P391" s="9" t="s">
        <v>8691</v>
      </c>
      <c r="Q391" t="s">
        <v>8341</v>
      </c>
      <c r="R391" t="s">
        <v>8333</v>
      </c>
    </row>
    <row r="392" spans="1:18" ht="15.6" hidden="1" customHeight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8264</v>
      </c>
      <c r="O392" t="s">
        <v>8269</v>
      </c>
      <c r="P392" s="9" t="s">
        <v>8692</v>
      </c>
      <c r="Q392" t="s">
        <v>8342</v>
      </c>
      <c r="R392" t="s">
        <v>8335</v>
      </c>
    </row>
    <row r="393" spans="1:18" ht="15.6" hidden="1" customHeight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8264</v>
      </c>
      <c r="O393" t="s">
        <v>8269</v>
      </c>
      <c r="P393" s="9" t="s">
        <v>8693</v>
      </c>
      <c r="Q393" t="s">
        <v>8338</v>
      </c>
      <c r="R393" t="s">
        <v>8330</v>
      </c>
    </row>
    <row r="394" spans="1:18" ht="15.6" hidden="1" customHeight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8264</v>
      </c>
      <c r="O394" t="s">
        <v>8269</v>
      </c>
      <c r="P394" s="9" t="s">
        <v>8694</v>
      </c>
      <c r="Q394" t="s">
        <v>8338</v>
      </c>
      <c r="R394" t="s">
        <v>8327</v>
      </c>
    </row>
    <row r="395" spans="1:18" ht="15.6" hidden="1" customHeight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8264</v>
      </c>
      <c r="O395" t="s">
        <v>8269</v>
      </c>
      <c r="P395" s="9" t="s">
        <v>8695</v>
      </c>
      <c r="Q395" t="s">
        <v>8340</v>
      </c>
      <c r="R395" t="s">
        <v>8328</v>
      </c>
    </row>
    <row r="396" spans="1:18" ht="15.6" hidden="1" customHeight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8264</v>
      </c>
      <c r="O396" t="s">
        <v>8269</v>
      </c>
      <c r="P396" s="9" t="s">
        <v>8696</v>
      </c>
      <c r="Q396" t="s">
        <v>8343</v>
      </c>
      <c r="R396" t="s">
        <v>8333</v>
      </c>
    </row>
    <row r="397" spans="1:18" ht="15.6" hidden="1" customHeight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8264</v>
      </c>
      <c r="O397" t="s">
        <v>8269</v>
      </c>
      <c r="P397" s="9" t="s">
        <v>8697</v>
      </c>
      <c r="Q397" t="s">
        <v>8339</v>
      </c>
      <c r="R397" t="s">
        <v>8334</v>
      </c>
    </row>
    <row r="398" spans="1:18" ht="15.6" hidden="1" customHeight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8264</v>
      </c>
      <c r="O398" t="s">
        <v>8269</v>
      </c>
      <c r="P398" s="9" t="s">
        <v>8698</v>
      </c>
      <c r="Q398" t="s">
        <v>8339</v>
      </c>
      <c r="R398" t="s">
        <v>8336</v>
      </c>
    </row>
    <row r="399" spans="1:18" ht="15.6" hidden="1" customHeight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8264</v>
      </c>
      <c r="O399" t="s">
        <v>8269</v>
      </c>
      <c r="P399" s="9" t="s">
        <v>8699</v>
      </c>
      <c r="Q399" t="s">
        <v>8331</v>
      </c>
      <c r="R399" t="s">
        <v>8326</v>
      </c>
    </row>
    <row r="400" spans="1:18" ht="15.6" hidden="1" customHeight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8264</v>
      </c>
      <c r="O400" t="s">
        <v>8269</v>
      </c>
      <c r="P400" s="9" t="s">
        <v>8664</v>
      </c>
      <c r="Q400" t="s">
        <v>8342</v>
      </c>
      <c r="R400" t="s">
        <v>8334</v>
      </c>
    </row>
    <row r="401" spans="1:18" ht="15.6" hidden="1" customHeight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8264</v>
      </c>
      <c r="O401" t="s">
        <v>8269</v>
      </c>
      <c r="P401" s="9" t="s">
        <v>8700</v>
      </c>
      <c r="Q401" t="s">
        <v>8343</v>
      </c>
      <c r="R401" t="s">
        <v>8330</v>
      </c>
    </row>
    <row r="402" spans="1:18" ht="15.6" hidden="1" customHeight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t="s">
        <v>8269</v>
      </c>
      <c r="P402" s="9" t="s">
        <v>8701</v>
      </c>
      <c r="Q402" t="s">
        <v>8341</v>
      </c>
      <c r="R402" t="s">
        <v>8335</v>
      </c>
    </row>
    <row r="403" spans="1:18" ht="15.6" hidden="1" customHeight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t="s">
        <v>8269</v>
      </c>
      <c r="P403" s="9" t="s">
        <v>8702</v>
      </c>
      <c r="Q403" t="s">
        <v>8338</v>
      </c>
      <c r="R403" t="s">
        <v>8326</v>
      </c>
    </row>
    <row r="404" spans="1:18" ht="15.6" hidden="1" customHeight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t="s">
        <v>8269</v>
      </c>
      <c r="P404" s="9" t="s">
        <v>8656</v>
      </c>
      <c r="Q404" t="s">
        <v>8342</v>
      </c>
      <c r="R404" t="s">
        <v>8329</v>
      </c>
    </row>
    <row r="405" spans="1:18" ht="15.6" hidden="1" customHeight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t="s">
        <v>8269</v>
      </c>
      <c r="P405" s="9" t="s">
        <v>8703</v>
      </c>
      <c r="Q405" t="s">
        <v>8338</v>
      </c>
      <c r="R405" t="s">
        <v>8336</v>
      </c>
    </row>
    <row r="406" spans="1:18" ht="15.6" hidden="1" customHeight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t="s">
        <v>8269</v>
      </c>
      <c r="P406" s="9" t="s">
        <v>8704</v>
      </c>
      <c r="Q406" t="s">
        <v>8341</v>
      </c>
      <c r="R406" t="s">
        <v>8332</v>
      </c>
    </row>
    <row r="407" spans="1:18" ht="15.6" hidden="1" customHeight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t="s">
        <v>8269</v>
      </c>
      <c r="P407" s="9" t="s">
        <v>8691</v>
      </c>
      <c r="Q407" t="s">
        <v>8341</v>
      </c>
      <c r="R407" t="s">
        <v>8333</v>
      </c>
    </row>
    <row r="408" spans="1:18" ht="15.6" hidden="1" customHeight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t="s">
        <v>8269</v>
      </c>
      <c r="P408" s="9" t="s">
        <v>8705</v>
      </c>
      <c r="Q408" t="s">
        <v>8338</v>
      </c>
      <c r="R408" t="s">
        <v>8335</v>
      </c>
    </row>
    <row r="409" spans="1:18" ht="15.6" hidden="1" customHeight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t="s">
        <v>8269</v>
      </c>
      <c r="P409" s="9" t="s">
        <v>8706</v>
      </c>
      <c r="Q409" t="s">
        <v>8338</v>
      </c>
      <c r="R409" t="s">
        <v>8328</v>
      </c>
    </row>
    <row r="410" spans="1:18" ht="15.6" hidden="1" customHeight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t="s">
        <v>8269</v>
      </c>
      <c r="P410" s="9" t="s">
        <v>8707</v>
      </c>
      <c r="Q410" t="s">
        <v>8340</v>
      </c>
      <c r="R410" t="s">
        <v>8328</v>
      </c>
    </row>
    <row r="411" spans="1:18" ht="15.6" hidden="1" customHeight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t="s">
        <v>8269</v>
      </c>
      <c r="P411" s="9" t="s">
        <v>8708</v>
      </c>
      <c r="Q411" t="s">
        <v>8343</v>
      </c>
      <c r="R411" t="s">
        <v>8336</v>
      </c>
    </row>
    <row r="412" spans="1:18" ht="15.6" hidden="1" customHeight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t="s">
        <v>8269</v>
      </c>
      <c r="P412" s="9" t="s">
        <v>8490</v>
      </c>
      <c r="Q412" t="s">
        <v>8342</v>
      </c>
      <c r="R412" t="s">
        <v>8335</v>
      </c>
    </row>
    <row r="413" spans="1:18" ht="15.6" hidden="1" customHeight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t="s">
        <v>8269</v>
      </c>
      <c r="P413" s="9" t="s">
        <v>8709</v>
      </c>
      <c r="Q413" t="s">
        <v>8340</v>
      </c>
      <c r="R413" t="s">
        <v>8330</v>
      </c>
    </row>
    <row r="414" spans="1:18" ht="15.6" hidden="1" customHeight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t="s">
        <v>8269</v>
      </c>
      <c r="P414" s="9" t="s">
        <v>8710</v>
      </c>
      <c r="Q414" t="s">
        <v>8339</v>
      </c>
      <c r="R414" t="s">
        <v>8326</v>
      </c>
    </row>
    <row r="415" spans="1:18" ht="15.6" hidden="1" customHeight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t="s">
        <v>8269</v>
      </c>
      <c r="P415" s="9" t="s">
        <v>8711</v>
      </c>
      <c r="Q415" t="s">
        <v>8339</v>
      </c>
      <c r="R415" t="s">
        <v>8336</v>
      </c>
    </row>
    <row r="416" spans="1:18" ht="15.6" hidden="1" customHeight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t="s">
        <v>8269</v>
      </c>
      <c r="P416" s="9" t="s">
        <v>8712</v>
      </c>
      <c r="Q416" t="s">
        <v>8340</v>
      </c>
      <c r="R416" t="s">
        <v>8328</v>
      </c>
    </row>
    <row r="417" spans="1:18" ht="15.6" hidden="1" customHeight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t="s">
        <v>8269</v>
      </c>
      <c r="P417" s="9" t="s">
        <v>8464</v>
      </c>
      <c r="Q417" t="s">
        <v>8341</v>
      </c>
      <c r="R417" t="s">
        <v>8328</v>
      </c>
    </row>
    <row r="418" spans="1:18" ht="15.6" hidden="1" customHeight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t="s">
        <v>8269</v>
      </c>
      <c r="P418" s="9" t="s">
        <v>8713</v>
      </c>
      <c r="Q418" t="s">
        <v>8341</v>
      </c>
      <c r="R418" t="s">
        <v>8332</v>
      </c>
    </row>
    <row r="419" spans="1:18" ht="15.6" hidden="1" customHeight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t="s">
        <v>8269</v>
      </c>
      <c r="P419" s="9" t="s">
        <v>8714</v>
      </c>
      <c r="Q419" t="s">
        <v>8340</v>
      </c>
      <c r="R419" t="s">
        <v>8334</v>
      </c>
    </row>
    <row r="420" spans="1:18" ht="15.6" hidden="1" customHeight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t="s">
        <v>8269</v>
      </c>
      <c r="P420" s="9" t="s">
        <v>8715</v>
      </c>
      <c r="Q420" t="s">
        <v>8342</v>
      </c>
      <c r="R420" t="s">
        <v>8336</v>
      </c>
    </row>
    <row r="421" spans="1:18" ht="15.6" hidden="1" customHeight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t="s">
        <v>8269</v>
      </c>
      <c r="P421" s="9" t="s">
        <v>8716</v>
      </c>
      <c r="Q421" t="s">
        <v>8340</v>
      </c>
      <c r="R421" t="s">
        <v>8335</v>
      </c>
    </row>
    <row r="422" spans="1:18" ht="15.6" hidden="1" customHeight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t="s">
        <v>8270</v>
      </c>
      <c r="P422" s="9" t="s">
        <v>8444</v>
      </c>
      <c r="Q422" t="s">
        <v>8341</v>
      </c>
      <c r="R422" t="s">
        <v>8333</v>
      </c>
    </row>
    <row r="423" spans="1:18" ht="15.6" hidden="1" customHeight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t="s">
        <v>8270</v>
      </c>
      <c r="P423" s="9" t="s">
        <v>8345</v>
      </c>
      <c r="Q423" t="s">
        <v>8342</v>
      </c>
      <c r="R423" t="s">
        <v>8336</v>
      </c>
    </row>
    <row r="424" spans="1:18" ht="15.6" hidden="1" customHeight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t="s">
        <v>8270</v>
      </c>
      <c r="P424" s="9" t="s">
        <v>8717</v>
      </c>
      <c r="Q424" t="s">
        <v>8341</v>
      </c>
      <c r="R424" t="s">
        <v>8327</v>
      </c>
    </row>
    <row r="425" spans="1:18" ht="15.6" hidden="1" customHeight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t="s">
        <v>8270</v>
      </c>
      <c r="P425" s="9" t="s">
        <v>8718</v>
      </c>
      <c r="Q425" t="s">
        <v>8340</v>
      </c>
      <c r="R425" t="s">
        <v>8325</v>
      </c>
    </row>
    <row r="426" spans="1:18" ht="15.6" hidden="1" customHeight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t="s">
        <v>8270</v>
      </c>
      <c r="P426" s="9" t="s">
        <v>8719</v>
      </c>
      <c r="Q426" t="s">
        <v>8339</v>
      </c>
      <c r="R426" t="s">
        <v>8332</v>
      </c>
    </row>
    <row r="427" spans="1:18" ht="15.6" hidden="1" customHeight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t="s">
        <v>8270</v>
      </c>
      <c r="P427" s="9" t="s">
        <v>8720</v>
      </c>
      <c r="Q427" t="s">
        <v>8342</v>
      </c>
      <c r="R427" t="s">
        <v>8328</v>
      </c>
    </row>
    <row r="428" spans="1:18" ht="15.6" hidden="1" customHeight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t="s">
        <v>8270</v>
      </c>
      <c r="P428" s="9" t="s">
        <v>8721</v>
      </c>
      <c r="Q428" t="s">
        <v>8343</v>
      </c>
      <c r="R428" t="s">
        <v>8332</v>
      </c>
    </row>
    <row r="429" spans="1:18" ht="15.6" hidden="1" customHeight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t="s">
        <v>8270</v>
      </c>
      <c r="P429" s="9" t="s">
        <v>8722</v>
      </c>
      <c r="Q429" t="s">
        <v>8342</v>
      </c>
      <c r="R429" t="s">
        <v>8329</v>
      </c>
    </row>
    <row r="430" spans="1:18" ht="15.6" hidden="1" customHeight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t="s">
        <v>8270</v>
      </c>
      <c r="P430" s="9" t="s">
        <v>8471</v>
      </c>
      <c r="Q430" t="s">
        <v>8341</v>
      </c>
      <c r="R430" t="s">
        <v>8325</v>
      </c>
    </row>
    <row r="431" spans="1:18" ht="15.6" hidden="1" customHeight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t="s">
        <v>8270</v>
      </c>
      <c r="P431" s="9" t="s">
        <v>8723</v>
      </c>
      <c r="Q431" t="s">
        <v>8324</v>
      </c>
      <c r="R431" t="s">
        <v>8328</v>
      </c>
    </row>
    <row r="432" spans="1:18" ht="15.6" hidden="1" customHeight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t="s">
        <v>8270</v>
      </c>
      <c r="P432" s="9" t="s">
        <v>8724</v>
      </c>
      <c r="Q432" t="s">
        <v>8340</v>
      </c>
      <c r="R432" t="s">
        <v>8327</v>
      </c>
    </row>
    <row r="433" spans="1:18" ht="15.6" hidden="1" customHeight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t="s">
        <v>8270</v>
      </c>
      <c r="P433" s="9" t="s">
        <v>8725</v>
      </c>
      <c r="Q433" t="s">
        <v>8343</v>
      </c>
      <c r="R433" t="s">
        <v>8336</v>
      </c>
    </row>
    <row r="434" spans="1:18" ht="15.6" hidden="1" customHeight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t="s">
        <v>8270</v>
      </c>
      <c r="P434" s="9" t="s">
        <v>8726</v>
      </c>
      <c r="Q434" t="s">
        <v>8342</v>
      </c>
      <c r="R434" t="s">
        <v>8327</v>
      </c>
    </row>
    <row r="435" spans="1:18" ht="15.6" hidden="1" customHeight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t="s">
        <v>8270</v>
      </c>
      <c r="P435" s="9" t="s">
        <v>8727</v>
      </c>
      <c r="Q435" t="s">
        <v>8342</v>
      </c>
      <c r="R435" t="s">
        <v>8327</v>
      </c>
    </row>
    <row r="436" spans="1:18" ht="15.6" hidden="1" customHeight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t="s">
        <v>8270</v>
      </c>
      <c r="P436" s="9" t="s">
        <v>8728</v>
      </c>
      <c r="Q436" t="s">
        <v>8340</v>
      </c>
      <c r="R436" t="s">
        <v>8329</v>
      </c>
    </row>
    <row r="437" spans="1:18" ht="15.6" hidden="1" customHeight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t="s">
        <v>8270</v>
      </c>
      <c r="P437" s="9" t="s">
        <v>8729</v>
      </c>
      <c r="Q437" t="s">
        <v>8340</v>
      </c>
      <c r="R437" t="s">
        <v>8327</v>
      </c>
    </row>
    <row r="438" spans="1:18" ht="15.6" hidden="1" customHeight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t="s">
        <v>8270</v>
      </c>
      <c r="P438" s="9" t="s">
        <v>8730</v>
      </c>
      <c r="Q438" t="s">
        <v>8340</v>
      </c>
      <c r="R438" t="s">
        <v>8326</v>
      </c>
    </row>
    <row r="439" spans="1:18" ht="15.6" hidden="1" customHeight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t="s">
        <v>8270</v>
      </c>
      <c r="P439" s="9" t="s">
        <v>8731</v>
      </c>
      <c r="Q439" t="s">
        <v>8343</v>
      </c>
      <c r="R439" t="s">
        <v>8327</v>
      </c>
    </row>
    <row r="440" spans="1:18" ht="15.6" hidden="1" customHeight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t="s">
        <v>8270</v>
      </c>
      <c r="P440" s="9" t="s">
        <v>8732</v>
      </c>
      <c r="Q440" t="s">
        <v>8342</v>
      </c>
      <c r="R440" t="s">
        <v>8329</v>
      </c>
    </row>
    <row r="441" spans="1:18" ht="15.6" hidden="1" customHeight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t="s">
        <v>8270</v>
      </c>
      <c r="P441" s="9" t="s">
        <v>8733</v>
      </c>
      <c r="Q441" t="s">
        <v>8341</v>
      </c>
      <c r="R441" t="s">
        <v>8329</v>
      </c>
    </row>
    <row r="442" spans="1:18" ht="15.6" hidden="1" customHeight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t="s">
        <v>8270</v>
      </c>
      <c r="P442" s="9" t="s">
        <v>8734</v>
      </c>
      <c r="Q442" t="s">
        <v>8343</v>
      </c>
      <c r="R442" t="s">
        <v>8333</v>
      </c>
    </row>
    <row r="443" spans="1:18" ht="15.6" hidden="1" customHeight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t="s">
        <v>8270</v>
      </c>
      <c r="P443" s="9" t="s">
        <v>8608</v>
      </c>
      <c r="Q443" t="s">
        <v>8340</v>
      </c>
      <c r="R443" t="s">
        <v>8329</v>
      </c>
    </row>
    <row r="444" spans="1:18" ht="15.6" hidden="1" customHeight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t="s">
        <v>8270</v>
      </c>
      <c r="P444" s="9" t="s">
        <v>8735</v>
      </c>
      <c r="Q444" t="s">
        <v>8342</v>
      </c>
      <c r="R444" t="s">
        <v>8332</v>
      </c>
    </row>
    <row r="445" spans="1:18" ht="15.6" hidden="1" customHeight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t="s">
        <v>8270</v>
      </c>
      <c r="P445" s="9" t="s">
        <v>8736</v>
      </c>
      <c r="Q445" t="s">
        <v>8341</v>
      </c>
      <c r="R445" t="s">
        <v>8332</v>
      </c>
    </row>
    <row r="446" spans="1:18" ht="15.6" hidden="1" customHeight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t="s">
        <v>8270</v>
      </c>
      <c r="P446" s="9" t="s">
        <v>8737</v>
      </c>
      <c r="Q446" t="s">
        <v>8338</v>
      </c>
      <c r="R446" t="s">
        <v>8337</v>
      </c>
    </row>
    <row r="447" spans="1:18" ht="15.6" hidden="1" customHeight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t="s">
        <v>8270</v>
      </c>
      <c r="P447" s="9" t="s">
        <v>8738</v>
      </c>
      <c r="Q447" t="s">
        <v>8342</v>
      </c>
      <c r="R447" t="s">
        <v>8325</v>
      </c>
    </row>
    <row r="448" spans="1:18" ht="15.6" hidden="1" customHeight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t="s">
        <v>8270</v>
      </c>
      <c r="P448" s="9" t="s">
        <v>8739</v>
      </c>
      <c r="Q448" t="s">
        <v>8342</v>
      </c>
      <c r="R448" t="s">
        <v>8333</v>
      </c>
    </row>
    <row r="449" spans="1:18" ht="15.6" hidden="1" customHeight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t="s">
        <v>8270</v>
      </c>
      <c r="P449" s="9" t="s">
        <v>8740</v>
      </c>
      <c r="Q449" t="s">
        <v>8340</v>
      </c>
      <c r="R449" t="s">
        <v>8333</v>
      </c>
    </row>
    <row r="450" spans="1:18" ht="15.6" hidden="1" customHeight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t="s">
        <v>8270</v>
      </c>
      <c r="P450" s="9" t="s">
        <v>8741</v>
      </c>
      <c r="Q450" t="s">
        <v>8341</v>
      </c>
      <c r="R450" t="s">
        <v>8335</v>
      </c>
    </row>
    <row r="451" spans="1:18" ht="15.6" hidden="1" customHeight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t="s">
        <v>8270</v>
      </c>
      <c r="P451" s="9" t="s">
        <v>8742</v>
      </c>
      <c r="Q451" t="s">
        <v>8340</v>
      </c>
      <c r="R451" t="s">
        <v>8328</v>
      </c>
    </row>
    <row r="452" spans="1:18" ht="15.6" hidden="1" customHeight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t="s">
        <v>8270</v>
      </c>
      <c r="P452" s="9" t="s">
        <v>8743</v>
      </c>
      <c r="Q452" t="s">
        <v>8341</v>
      </c>
      <c r="R452" t="s">
        <v>8332</v>
      </c>
    </row>
    <row r="453" spans="1:18" ht="15.6" hidden="1" customHeight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t="s">
        <v>8270</v>
      </c>
      <c r="P453" s="9" t="s">
        <v>8744</v>
      </c>
      <c r="Q453" t="s">
        <v>8340</v>
      </c>
      <c r="R453" t="s">
        <v>8337</v>
      </c>
    </row>
    <row r="454" spans="1:18" ht="15.6" hidden="1" customHeight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t="s">
        <v>8270</v>
      </c>
      <c r="P454" s="9" t="s">
        <v>8745</v>
      </c>
      <c r="Q454" t="s">
        <v>8342</v>
      </c>
      <c r="R454" t="s">
        <v>8335</v>
      </c>
    </row>
    <row r="455" spans="1:18" ht="15.6" hidden="1" customHeight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t="s">
        <v>8270</v>
      </c>
      <c r="P455" s="9" t="s">
        <v>8746</v>
      </c>
      <c r="Q455" t="s">
        <v>8342</v>
      </c>
      <c r="R455" t="s">
        <v>8333</v>
      </c>
    </row>
    <row r="456" spans="1:18" ht="15.6" hidden="1" customHeight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t="s">
        <v>8270</v>
      </c>
      <c r="P456" s="9" t="s">
        <v>8482</v>
      </c>
      <c r="Q456" t="s">
        <v>8341</v>
      </c>
      <c r="R456" t="s">
        <v>8329</v>
      </c>
    </row>
    <row r="457" spans="1:18" ht="15.6" hidden="1" customHeight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t="s">
        <v>8270</v>
      </c>
      <c r="P457" s="9" t="s">
        <v>8747</v>
      </c>
      <c r="Q457" t="s">
        <v>8339</v>
      </c>
      <c r="R457" t="s">
        <v>8334</v>
      </c>
    </row>
    <row r="458" spans="1:18" ht="15.6" hidden="1" customHeight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t="s">
        <v>8270</v>
      </c>
      <c r="P458" s="9" t="s">
        <v>8748</v>
      </c>
      <c r="Q458" t="s">
        <v>8340</v>
      </c>
      <c r="R458" t="s">
        <v>8328</v>
      </c>
    </row>
    <row r="459" spans="1:18" ht="15.6" hidden="1" customHeight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t="s">
        <v>8270</v>
      </c>
      <c r="P459" s="9" t="s">
        <v>8668</v>
      </c>
      <c r="Q459" t="s">
        <v>8341</v>
      </c>
      <c r="R459" t="s">
        <v>8326</v>
      </c>
    </row>
    <row r="460" spans="1:18" ht="15.6" hidden="1" customHeight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t="s">
        <v>8270</v>
      </c>
      <c r="P460" s="9" t="s">
        <v>8749</v>
      </c>
      <c r="Q460" t="s">
        <v>8340</v>
      </c>
      <c r="R460" t="s">
        <v>8335</v>
      </c>
    </row>
    <row r="461" spans="1:18" ht="15.6" hidden="1" customHeight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t="s">
        <v>8270</v>
      </c>
      <c r="P461" s="9" t="s">
        <v>8750</v>
      </c>
      <c r="Q461" t="s">
        <v>8338</v>
      </c>
      <c r="R461" t="s">
        <v>8328</v>
      </c>
    </row>
    <row r="462" spans="1:18" ht="15.6" hidden="1" customHeight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8264</v>
      </c>
      <c r="O462" t="s">
        <v>8270</v>
      </c>
      <c r="P462" s="9" t="s">
        <v>8751</v>
      </c>
      <c r="Q462" t="s">
        <v>8341</v>
      </c>
      <c r="R462" t="s">
        <v>8335</v>
      </c>
    </row>
    <row r="463" spans="1:18" ht="15.6" hidden="1" customHeight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8264</v>
      </c>
      <c r="O463" t="s">
        <v>8270</v>
      </c>
      <c r="P463" s="9" t="s">
        <v>8752</v>
      </c>
      <c r="Q463" t="s">
        <v>8340</v>
      </c>
      <c r="R463" t="s">
        <v>8325</v>
      </c>
    </row>
    <row r="464" spans="1:18" ht="15.6" hidden="1" customHeight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8264</v>
      </c>
      <c r="O464" t="s">
        <v>8270</v>
      </c>
      <c r="P464" s="9" t="s">
        <v>8753</v>
      </c>
      <c r="Q464" t="s">
        <v>8338</v>
      </c>
      <c r="R464" t="s">
        <v>8336</v>
      </c>
    </row>
    <row r="465" spans="1:18" ht="15.6" hidden="1" customHeight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8264</v>
      </c>
      <c r="O465" t="s">
        <v>8270</v>
      </c>
      <c r="P465" s="9" t="s">
        <v>8754</v>
      </c>
      <c r="Q465" t="s">
        <v>8338</v>
      </c>
      <c r="R465" t="s">
        <v>8326</v>
      </c>
    </row>
    <row r="466" spans="1:18" ht="15.6" hidden="1" customHeight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8264</v>
      </c>
      <c r="O466" t="s">
        <v>8270</v>
      </c>
      <c r="P466" s="9" t="s">
        <v>8755</v>
      </c>
      <c r="Q466" t="s">
        <v>8343</v>
      </c>
      <c r="R466" t="s">
        <v>8335</v>
      </c>
    </row>
    <row r="467" spans="1:18" ht="15.6" hidden="1" customHeight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8264</v>
      </c>
      <c r="O467" t="s">
        <v>8270</v>
      </c>
      <c r="P467" s="9" t="s">
        <v>8756</v>
      </c>
      <c r="Q467" t="s">
        <v>8341</v>
      </c>
      <c r="R467" t="s">
        <v>8336</v>
      </c>
    </row>
    <row r="468" spans="1:18" ht="15.6" hidden="1" customHeight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8264</v>
      </c>
      <c r="O468" t="s">
        <v>8270</v>
      </c>
      <c r="P468" s="9" t="s">
        <v>8757</v>
      </c>
      <c r="Q468" t="s">
        <v>8339</v>
      </c>
      <c r="R468" t="s">
        <v>8327</v>
      </c>
    </row>
    <row r="469" spans="1:18" ht="15.6" hidden="1" customHeight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8264</v>
      </c>
      <c r="O469" t="s">
        <v>8270</v>
      </c>
      <c r="P469" s="9" t="s">
        <v>8758</v>
      </c>
      <c r="Q469" t="s">
        <v>8339</v>
      </c>
      <c r="R469" t="s">
        <v>8327</v>
      </c>
    </row>
    <row r="470" spans="1:18" ht="15.6" hidden="1" customHeight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8264</v>
      </c>
      <c r="O470" t="s">
        <v>8270</v>
      </c>
      <c r="P470" s="9" t="s">
        <v>8759</v>
      </c>
      <c r="Q470" t="s">
        <v>8339</v>
      </c>
      <c r="R470" t="s">
        <v>8325</v>
      </c>
    </row>
    <row r="471" spans="1:18" ht="15.6" hidden="1" customHeight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8264</v>
      </c>
      <c r="O471" t="s">
        <v>8270</v>
      </c>
      <c r="P471" s="9" t="s">
        <v>8760</v>
      </c>
      <c r="Q471" t="s">
        <v>8341</v>
      </c>
      <c r="R471" t="s">
        <v>8326</v>
      </c>
    </row>
    <row r="472" spans="1:18" ht="15.6" hidden="1" customHeight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8264</v>
      </c>
      <c r="O472" t="s">
        <v>8270</v>
      </c>
      <c r="P472" s="9" t="s">
        <v>8761</v>
      </c>
      <c r="Q472" t="s">
        <v>8340</v>
      </c>
      <c r="R472" t="s">
        <v>8330</v>
      </c>
    </row>
    <row r="473" spans="1:18" ht="15.6" hidden="1" customHeight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8264</v>
      </c>
      <c r="O473" t="s">
        <v>8270</v>
      </c>
      <c r="P473" s="9" t="s">
        <v>8762</v>
      </c>
      <c r="Q473" t="s">
        <v>8341</v>
      </c>
      <c r="R473" t="s">
        <v>8334</v>
      </c>
    </row>
    <row r="474" spans="1:18" ht="15.6" hidden="1" customHeight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8264</v>
      </c>
      <c r="O474" t="s">
        <v>8270</v>
      </c>
      <c r="P474" s="9" t="s">
        <v>8763</v>
      </c>
      <c r="Q474" t="s">
        <v>8341</v>
      </c>
      <c r="R474" t="s">
        <v>8326</v>
      </c>
    </row>
    <row r="475" spans="1:18" ht="15.6" hidden="1" customHeight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8264</v>
      </c>
      <c r="O475" t="s">
        <v>8270</v>
      </c>
      <c r="P475" s="9" t="s">
        <v>8363</v>
      </c>
      <c r="Q475" t="s">
        <v>8341</v>
      </c>
      <c r="R475" t="s">
        <v>8327</v>
      </c>
    </row>
    <row r="476" spans="1:18" ht="15.6" hidden="1" customHeight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8264</v>
      </c>
      <c r="O476" t="s">
        <v>8270</v>
      </c>
      <c r="P476" s="9" t="s">
        <v>8764</v>
      </c>
      <c r="Q476" t="s">
        <v>8344</v>
      </c>
      <c r="R476" t="s">
        <v>8332</v>
      </c>
    </row>
    <row r="477" spans="1:18" ht="15.6" hidden="1" customHeight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8264</v>
      </c>
      <c r="O477" t="s">
        <v>8270</v>
      </c>
      <c r="P477" s="9" t="s">
        <v>8765</v>
      </c>
      <c r="Q477" t="s">
        <v>8342</v>
      </c>
      <c r="R477" t="s">
        <v>8335</v>
      </c>
    </row>
    <row r="478" spans="1:18" ht="15.6" hidden="1" customHeight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8264</v>
      </c>
      <c r="O478" t="s">
        <v>8270</v>
      </c>
      <c r="P478" s="9" t="s">
        <v>8766</v>
      </c>
      <c r="Q478" t="s">
        <v>8341</v>
      </c>
      <c r="R478" t="s">
        <v>8335</v>
      </c>
    </row>
    <row r="479" spans="1:18" ht="15.6" hidden="1" customHeight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8264</v>
      </c>
      <c r="O479" t="s">
        <v>8270</v>
      </c>
      <c r="P479" s="9" t="s">
        <v>8447</v>
      </c>
      <c r="Q479" t="s">
        <v>8339</v>
      </c>
      <c r="R479" t="s">
        <v>8334</v>
      </c>
    </row>
    <row r="480" spans="1:18" ht="15.6" hidden="1" customHeight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8264</v>
      </c>
      <c r="O480" t="s">
        <v>8270</v>
      </c>
      <c r="P480" s="9" t="s">
        <v>8767</v>
      </c>
      <c r="Q480" t="s">
        <v>8342</v>
      </c>
      <c r="R480" t="s">
        <v>8334</v>
      </c>
    </row>
    <row r="481" spans="1:18" ht="15.6" hidden="1" customHeight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8264</v>
      </c>
      <c r="O481" t="s">
        <v>8270</v>
      </c>
      <c r="P481" s="9" t="s">
        <v>8464</v>
      </c>
      <c r="Q481" t="s">
        <v>8341</v>
      </c>
      <c r="R481" t="s">
        <v>8328</v>
      </c>
    </row>
    <row r="482" spans="1:18" ht="15.6" hidden="1" customHeight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8264</v>
      </c>
      <c r="O482" t="s">
        <v>8270</v>
      </c>
      <c r="P482" s="9" t="s">
        <v>8768</v>
      </c>
      <c r="Q482" t="s">
        <v>8340</v>
      </c>
      <c r="R482" t="s">
        <v>8326</v>
      </c>
    </row>
    <row r="483" spans="1:18" ht="15.6" hidden="1" customHeight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8264</v>
      </c>
      <c r="O483" t="s">
        <v>8270</v>
      </c>
      <c r="P483" s="9" t="s">
        <v>8769</v>
      </c>
      <c r="Q483" t="s">
        <v>8339</v>
      </c>
      <c r="R483" t="s">
        <v>8328</v>
      </c>
    </row>
    <row r="484" spans="1:18" ht="15.6" hidden="1" customHeight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8264</v>
      </c>
      <c r="O484" t="s">
        <v>8270</v>
      </c>
      <c r="P484" s="9" t="s">
        <v>8354</v>
      </c>
      <c r="Q484" t="s">
        <v>8343</v>
      </c>
      <c r="R484" t="s">
        <v>8334</v>
      </c>
    </row>
    <row r="485" spans="1:18" ht="15.6" hidden="1" customHeight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8264</v>
      </c>
      <c r="O485" t="s">
        <v>8270</v>
      </c>
      <c r="P485" s="9" t="s">
        <v>8770</v>
      </c>
      <c r="Q485" t="s">
        <v>8339</v>
      </c>
      <c r="R485" t="s">
        <v>8330</v>
      </c>
    </row>
    <row r="486" spans="1:18" ht="15.6" hidden="1" customHeight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8264</v>
      </c>
      <c r="O486" t="s">
        <v>8270</v>
      </c>
      <c r="P486" s="9" t="s">
        <v>8771</v>
      </c>
      <c r="Q486" t="s">
        <v>8342</v>
      </c>
      <c r="R486" t="s">
        <v>8328</v>
      </c>
    </row>
    <row r="487" spans="1:18" ht="15.6" hidden="1" customHeight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8264</v>
      </c>
      <c r="O487" t="s">
        <v>8270</v>
      </c>
      <c r="P487" s="9" t="s">
        <v>8772</v>
      </c>
      <c r="Q487" t="s">
        <v>8340</v>
      </c>
      <c r="R487" t="s">
        <v>8335</v>
      </c>
    </row>
    <row r="488" spans="1:18" ht="15.6" hidden="1" customHeight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8264</v>
      </c>
      <c r="O488" t="s">
        <v>8270</v>
      </c>
      <c r="P488" s="9" t="s">
        <v>8773</v>
      </c>
      <c r="Q488" t="s">
        <v>8341</v>
      </c>
      <c r="R488" t="s">
        <v>8325</v>
      </c>
    </row>
    <row r="489" spans="1:18" ht="15.6" hidden="1" customHeight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8264</v>
      </c>
      <c r="O489" t="s">
        <v>8270</v>
      </c>
      <c r="P489" s="9" t="s">
        <v>8774</v>
      </c>
      <c r="Q489" t="s">
        <v>8343</v>
      </c>
      <c r="R489" t="s">
        <v>8329</v>
      </c>
    </row>
    <row r="490" spans="1:18" ht="15.6" hidden="1" customHeight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8264</v>
      </c>
      <c r="O490" t="s">
        <v>8270</v>
      </c>
      <c r="P490" s="9" t="s">
        <v>8775</v>
      </c>
      <c r="Q490" t="s">
        <v>8343</v>
      </c>
      <c r="R490" t="s">
        <v>8337</v>
      </c>
    </row>
    <row r="491" spans="1:18" ht="15.6" hidden="1" customHeight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8264</v>
      </c>
      <c r="O491" t="s">
        <v>8270</v>
      </c>
      <c r="P491" s="9" t="s">
        <v>8776</v>
      </c>
      <c r="Q491" t="s">
        <v>8338</v>
      </c>
      <c r="R491" t="s">
        <v>8337</v>
      </c>
    </row>
    <row r="492" spans="1:18" ht="15.6" hidden="1" customHeight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8264</v>
      </c>
      <c r="O492" t="s">
        <v>8270</v>
      </c>
      <c r="P492" s="9" t="s">
        <v>8631</v>
      </c>
      <c r="Q492" t="s">
        <v>8339</v>
      </c>
      <c r="R492" t="s">
        <v>8326</v>
      </c>
    </row>
    <row r="493" spans="1:18" ht="15.6" hidden="1" customHeight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8264</v>
      </c>
      <c r="O493" t="s">
        <v>8270</v>
      </c>
      <c r="P493" s="9" t="s">
        <v>8777</v>
      </c>
      <c r="Q493" t="s">
        <v>8342</v>
      </c>
      <c r="R493" t="s">
        <v>8337</v>
      </c>
    </row>
    <row r="494" spans="1:18" ht="15.6" hidden="1" customHeight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8264</v>
      </c>
      <c r="O494" t="s">
        <v>8270</v>
      </c>
      <c r="P494" s="9" t="s">
        <v>8778</v>
      </c>
      <c r="Q494" t="s">
        <v>8343</v>
      </c>
      <c r="R494" t="s">
        <v>8327</v>
      </c>
    </row>
    <row r="495" spans="1:18" ht="15.6" hidden="1" customHeight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8264</v>
      </c>
      <c r="O495" t="s">
        <v>8270</v>
      </c>
      <c r="P495" s="9" t="s">
        <v>8465</v>
      </c>
      <c r="Q495" t="s">
        <v>8342</v>
      </c>
      <c r="R495" t="s">
        <v>8335</v>
      </c>
    </row>
    <row r="496" spans="1:18" ht="15.6" hidden="1" customHeight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8264</v>
      </c>
      <c r="O496" t="s">
        <v>8270</v>
      </c>
      <c r="P496" s="9" t="s">
        <v>8779</v>
      </c>
      <c r="Q496" t="s">
        <v>8341</v>
      </c>
      <c r="R496" t="s">
        <v>8336</v>
      </c>
    </row>
    <row r="497" spans="1:18" ht="15.6" hidden="1" customHeight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8264</v>
      </c>
      <c r="O497" t="s">
        <v>8270</v>
      </c>
      <c r="P497" s="9" t="s">
        <v>8497</v>
      </c>
      <c r="Q497" t="s">
        <v>8342</v>
      </c>
      <c r="R497" t="s">
        <v>8336</v>
      </c>
    </row>
    <row r="498" spans="1:18" ht="15.6" hidden="1" customHeight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8264</v>
      </c>
      <c r="O498" t="s">
        <v>8270</v>
      </c>
      <c r="P498" s="9" t="s">
        <v>8780</v>
      </c>
      <c r="Q498" t="s">
        <v>8340</v>
      </c>
      <c r="R498" t="s">
        <v>8337</v>
      </c>
    </row>
    <row r="499" spans="1:18" ht="15.6" hidden="1" customHeight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8264</v>
      </c>
      <c r="O499" t="s">
        <v>8270</v>
      </c>
      <c r="P499" s="9" t="s">
        <v>8781</v>
      </c>
      <c r="Q499" t="s">
        <v>8341</v>
      </c>
      <c r="R499" t="s">
        <v>8330</v>
      </c>
    </row>
    <row r="500" spans="1:18" ht="15.6" hidden="1" customHeight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8264</v>
      </c>
      <c r="O500" t="s">
        <v>8270</v>
      </c>
      <c r="P500" s="9" t="s">
        <v>8782</v>
      </c>
      <c r="Q500" t="s">
        <v>8338</v>
      </c>
      <c r="R500" t="s">
        <v>8330</v>
      </c>
    </row>
    <row r="501" spans="1:18" ht="15.6" hidden="1" customHeight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8264</v>
      </c>
      <c r="O501" t="s">
        <v>8270</v>
      </c>
      <c r="P501" s="9" t="s">
        <v>8783</v>
      </c>
      <c r="Q501" t="s">
        <v>8324</v>
      </c>
      <c r="R501" t="s">
        <v>8327</v>
      </c>
    </row>
    <row r="502" spans="1:18" ht="15.6" hidden="1" customHeight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8264</v>
      </c>
      <c r="O502" t="s">
        <v>8270</v>
      </c>
      <c r="P502" s="9" t="s">
        <v>8784</v>
      </c>
      <c r="Q502" t="s">
        <v>8331</v>
      </c>
      <c r="R502" t="s">
        <v>8334</v>
      </c>
    </row>
    <row r="503" spans="1:18" ht="15.6" hidden="1" customHeight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8264</v>
      </c>
      <c r="O503" t="s">
        <v>8270</v>
      </c>
      <c r="P503" s="9" t="s">
        <v>8785</v>
      </c>
      <c r="Q503" t="s">
        <v>8338</v>
      </c>
      <c r="R503" t="s">
        <v>8336</v>
      </c>
    </row>
    <row r="504" spans="1:18" ht="15.6" hidden="1" customHeight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8264</v>
      </c>
      <c r="O504" t="s">
        <v>8270</v>
      </c>
      <c r="P504" s="9" t="s">
        <v>8786</v>
      </c>
      <c r="Q504" t="s">
        <v>8339</v>
      </c>
      <c r="R504" t="s">
        <v>8333</v>
      </c>
    </row>
    <row r="505" spans="1:18" ht="15.6" hidden="1" customHeight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8264</v>
      </c>
      <c r="O505" t="s">
        <v>8270</v>
      </c>
      <c r="P505" s="9" t="s">
        <v>8787</v>
      </c>
      <c r="Q505" t="s">
        <v>8341</v>
      </c>
      <c r="R505" t="s">
        <v>8337</v>
      </c>
    </row>
    <row r="506" spans="1:18" ht="15.6" hidden="1" customHeight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8264</v>
      </c>
      <c r="O506" t="s">
        <v>8270</v>
      </c>
      <c r="P506" s="9" t="s">
        <v>8788</v>
      </c>
      <c r="Q506" t="s">
        <v>8339</v>
      </c>
      <c r="R506" t="s">
        <v>8333</v>
      </c>
    </row>
    <row r="507" spans="1:18" ht="15.6" hidden="1" customHeight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8264</v>
      </c>
      <c r="O507" t="s">
        <v>8270</v>
      </c>
      <c r="P507" s="9" t="s">
        <v>8370</v>
      </c>
      <c r="Q507" t="s">
        <v>8342</v>
      </c>
      <c r="R507" t="s">
        <v>8330</v>
      </c>
    </row>
    <row r="508" spans="1:18" ht="15.6" hidden="1" customHeight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8264</v>
      </c>
      <c r="O508" t="s">
        <v>8270</v>
      </c>
      <c r="P508" s="9" t="s">
        <v>8789</v>
      </c>
      <c r="Q508" t="s">
        <v>8340</v>
      </c>
      <c r="R508" t="s">
        <v>8326</v>
      </c>
    </row>
    <row r="509" spans="1:18" ht="15.6" hidden="1" customHeight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8264</v>
      </c>
      <c r="O509" t="s">
        <v>8270</v>
      </c>
      <c r="P509" s="9" t="s">
        <v>8790</v>
      </c>
      <c r="Q509" t="s">
        <v>8339</v>
      </c>
      <c r="R509" t="s">
        <v>8328</v>
      </c>
    </row>
    <row r="510" spans="1:18" ht="15.6" hidden="1" customHeight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8264</v>
      </c>
      <c r="O510" t="s">
        <v>8270</v>
      </c>
      <c r="P510" s="9" t="s">
        <v>8791</v>
      </c>
      <c r="Q510" t="s">
        <v>8339</v>
      </c>
      <c r="R510" t="s">
        <v>8334</v>
      </c>
    </row>
    <row r="511" spans="1:18" ht="15.6" hidden="1" customHeight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8264</v>
      </c>
      <c r="O511" t="s">
        <v>8270</v>
      </c>
      <c r="P511" s="9" t="s">
        <v>8792</v>
      </c>
      <c r="Q511" t="s">
        <v>8342</v>
      </c>
      <c r="R511" t="s">
        <v>8325</v>
      </c>
    </row>
    <row r="512" spans="1:18" ht="15.6" hidden="1" customHeight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8264</v>
      </c>
      <c r="O512" t="s">
        <v>8270</v>
      </c>
      <c r="P512" s="9" t="s">
        <v>8721</v>
      </c>
      <c r="Q512" t="s">
        <v>8343</v>
      </c>
      <c r="R512" t="s">
        <v>8332</v>
      </c>
    </row>
    <row r="513" spans="1:18" ht="15.6" hidden="1" customHeight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8264</v>
      </c>
      <c r="O513" t="s">
        <v>8270</v>
      </c>
      <c r="P513" s="9" t="s">
        <v>8793</v>
      </c>
      <c r="Q513" t="s">
        <v>8340</v>
      </c>
      <c r="R513" t="s">
        <v>8334</v>
      </c>
    </row>
    <row r="514" spans="1:18" ht="15.6" hidden="1" customHeight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8264</v>
      </c>
      <c r="O514" t="s">
        <v>8270</v>
      </c>
      <c r="P514" s="9" t="s">
        <v>8794</v>
      </c>
      <c r="Q514" t="s">
        <v>8343</v>
      </c>
      <c r="R514" t="s">
        <v>8329</v>
      </c>
    </row>
    <row r="515" spans="1:18" ht="15.6" hidden="1" customHeight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8264</v>
      </c>
      <c r="O515" t="s">
        <v>8270</v>
      </c>
      <c r="P515" s="9" t="s">
        <v>8795</v>
      </c>
      <c r="Q515" t="s">
        <v>8343</v>
      </c>
      <c r="R515" t="s">
        <v>8326</v>
      </c>
    </row>
    <row r="516" spans="1:18" ht="15.6" hidden="1" customHeight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8264</v>
      </c>
      <c r="O516" t="s">
        <v>8270</v>
      </c>
      <c r="P516" s="9" t="s">
        <v>8796</v>
      </c>
      <c r="Q516" t="s">
        <v>8341</v>
      </c>
      <c r="R516" t="s">
        <v>8326</v>
      </c>
    </row>
    <row r="517" spans="1:18" ht="15.6" hidden="1" customHeight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8264</v>
      </c>
      <c r="O517" t="s">
        <v>8270</v>
      </c>
      <c r="P517" s="9" t="s">
        <v>8349</v>
      </c>
      <c r="Q517" t="s">
        <v>8342</v>
      </c>
      <c r="R517" t="s">
        <v>8330</v>
      </c>
    </row>
    <row r="518" spans="1:18" ht="15.6" hidden="1" customHeight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8264</v>
      </c>
      <c r="O518" t="s">
        <v>8270</v>
      </c>
      <c r="P518" s="9" t="s">
        <v>8797</v>
      </c>
      <c r="Q518" t="s">
        <v>8342</v>
      </c>
      <c r="R518" t="s">
        <v>8334</v>
      </c>
    </row>
    <row r="519" spans="1:18" ht="15.6" hidden="1" customHeight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8264</v>
      </c>
      <c r="O519" t="s">
        <v>8270</v>
      </c>
      <c r="P519" s="9" t="s">
        <v>8798</v>
      </c>
      <c r="Q519" t="s">
        <v>8344</v>
      </c>
      <c r="R519" t="s">
        <v>8332</v>
      </c>
    </row>
    <row r="520" spans="1:18" ht="15.6" hidden="1" customHeight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8264</v>
      </c>
      <c r="O520" t="s">
        <v>8270</v>
      </c>
      <c r="P520" s="9" t="s">
        <v>8799</v>
      </c>
      <c r="Q520" t="s">
        <v>8342</v>
      </c>
      <c r="R520" t="s">
        <v>8327</v>
      </c>
    </row>
    <row r="521" spans="1:18" ht="15.6" hidden="1" customHeight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8264</v>
      </c>
      <c r="O521" t="s">
        <v>8270</v>
      </c>
      <c r="P521" s="9" t="s">
        <v>8800</v>
      </c>
      <c r="Q521" t="s">
        <v>8339</v>
      </c>
      <c r="R521" t="s">
        <v>8330</v>
      </c>
    </row>
    <row r="522" spans="1:18" ht="15.6" hidden="1" customHeight="1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">
        <v>8272</v>
      </c>
      <c r="P522" s="9" t="s">
        <v>8370</v>
      </c>
      <c r="Q522" t="s">
        <v>8342</v>
      </c>
      <c r="R522" t="s">
        <v>8330</v>
      </c>
    </row>
    <row r="523" spans="1:18" ht="15.6" hidden="1" customHeight="1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">
        <v>8272</v>
      </c>
      <c r="P523" s="9" t="s">
        <v>8801</v>
      </c>
      <c r="Q523" t="s">
        <v>8343</v>
      </c>
      <c r="R523" t="s">
        <v>8329</v>
      </c>
    </row>
    <row r="524" spans="1:18" ht="15.6" hidden="1" customHeight="1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">
        <v>8272</v>
      </c>
      <c r="P524" s="9" t="s">
        <v>8802</v>
      </c>
      <c r="Q524" t="s">
        <v>8343</v>
      </c>
      <c r="R524" t="s">
        <v>8334</v>
      </c>
    </row>
    <row r="525" spans="1:18" ht="15.6" hidden="1" customHeight="1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">
        <v>8272</v>
      </c>
      <c r="P525" s="9" t="s">
        <v>8726</v>
      </c>
      <c r="Q525" t="s">
        <v>8342</v>
      </c>
      <c r="R525" t="s">
        <v>8327</v>
      </c>
    </row>
    <row r="526" spans="1:18" ht="15.6" hidden="1" customHeight="1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">
        <v>8272</v>
      </c>
      <c r="P526" s="9" t="s">
        <v>8803</v>
      </c>
      <c r="Q526" t="s">
        <v>8343</v>
      </c>
      <c r="R526" t="s">
        <v>8325</v>
      </c>
    </row>
    <row r="527" spans="1:18" ht="15.6" hidden="1" customHeight="1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">
        <v>8272</v>
      </c>
      <c r="P527" s="9" t="s">
        <v>8804</v>
      </c>
      <c r="Q527" t="s">
        <v>8341</v>
      </c>
      <c r="R527" t="s">
        <v>8326</v>
      </c>
    </row>
    <row r="528" spans="1:18" ht="15.6" hidden="1" customHeight="1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">
        <v>8272</v>
      </c>
      <c r="P528" s="9" t="s">
        <v>8805</v>
      </c>
      <c r="Q528" t="s">
        <v>8342</v>
      </c>
      <c r="R528" t="s">
        <v>8326</v>
      </c>
    </row>
    <row r="529" spans="1:18" ht="15.6" hidden="1" customHeight="1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">
        <v>8272</v>
      </c>
      <c r="P529" s="9" t="s">
        <v>8764</v>
      </c>
      <c r="Q529" t="s">
        <v>8344</v>
      </c>
      <c r="R529" t="s">
        <v>8332</v>
      </c>
    </row>
    <row r="530" spans="1:18" ht="15.6" hidden="1" customHeight="1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">
        <v>8272</v>
      </c>
      <c r="P530" s="9" t="s">
        <v>8806</v>
      </c>
      <c r="Q530" t="s">
        <v>8342</v>
      </c>
      <c r="R530" t="s">
        <v>8325</v>
      </c>
    </row>
    <row r="531" spans="1:18" ht="15.6" hidden="1" customHeight="1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">
        <v>8272</v>
      </c>
      <c r="P531" s="9" t="s">
        <v>8807</v>
      </c>
      <c r="Q531" t="s">
        <v>8343</v>
      </c>
      <c r="R531" t="s">
        <v>8337</v>
      </c>
    </row>
    <row r="532" spans="1:18" ht="15.6" hidden="1" customHeight="1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">
        <v>8272</v>
      </c>
      <c r="P532" s="9" t="s">
        <v>8808</v>
      </c>
      <c r="Q532" t="s">
        <v>8342</v>
      </c>
      <c r="R532" t="s">
        <v>8336</v>
      </c>
    </row>
    <row r="533" spans="1:18" ht="15.6" hidden="1" customHeight="1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">
        <v>8272</v>
      </c>
      <c r="P533" s="9" t="s">
        <v>8809</v>
      </c>
      <c r="Q533" t="s">
        <v>8343</v>
      </c>
      <c r="R533" t="s">
        <v>8330</v>
      </c>
    </row>
    <row r="534" spans="1:18" ht="15.6" hidden="1" customHeight="1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">
        <v>8272</v>
      </c>
      <c r="P534" s="9" t="s">
        <v>8638</v>
      </c>
      <c r="Q534" t="s">
        <v>8343</v>
      </c>
      <c r="R534" t="s">
        <v>8335</v>
      </c>
    </row>
    <row r="535" spans="1:18" ht="15.6" hidden="1" customHeight="1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">
        <v>8272</v>
      </c>
      <c r="P535" s="9" t="s">
        <v>8548</v>
      </c>
      <c r="Q535" t="s">
        <v>8343</v>
      </c>
      <c r="R535" t="s">
        <v>8335</v>
      </c>
    </row>
    <row r="536" spans="1:18" ht="15.6" hidden="1" customHeight="1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">
        <v>8272</v>
      </c>
      <c r="P536" s="9" t="s">
        <v>8810</v>
      </c>
      <c r="Q536" t="s">
        <v>8342</v>
      </c>
      <c r="R536" t="s">
        <v>8328</v>
      </c>
    </row>
    <row r="537" spans="1:18" ht="15.6" hidden="1" customHeight="1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">
        <v>8272</v>
      </c>
      <c r="P537" s="9" t="s">
        <v>8675</v>
      </c>
      <c r="Q537" t="s">
        <v>8343</v>
      </c>
      <c r="R537" t="s">
        <v>8337</v>
      </c>
    </row>
    <row r="538" spans="1:18" ht="15.6" hidden="1" customHeight="1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">
        <v>8272</v>
      </c>
      <c r="P538" s="9" t="s">
        <v>8811</v>
      </c>
      <c r="Q538" t="s">
        <v>8342</v>
      </c>
      <c r="R538" t="s">
        <v>8336</v>
      </c>
    </row>
    <row r="539" spans="1:18" ht="15.6" hidden="1" customHeight="1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">
        <v>8272</v>
      </c>
      <c r="P539" s="9" t="s">
        <v>8812</v>
      </c>
      <c r="Q539" t="s">
        <v>8342</v>
      </c>
      <c r="R539" t="s">
        <v>8329</v>
      </c>
    </row>
    <row r="540" spans="1:18" ht="15.6" hidden="1" customHeight="1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">
        <v>8272</v>
      </c>
      <c r="P540" s="9" t="s">
        <v>8638</v>
      </c>
      <c r="Q540" t="s">
        <v>8343</v>
      </c>
      <c r="R540" t="s">
        <v>8335</v>
      </c>
    </row>
    <row r="541" spans="1:18" ht="15.6" customHeight="1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">
        <v>8272</v>
      </c>
      <c r="P541" s="9" t="str">
        <f>TEXT((((J2/60)/60)/24)+DATE(1970,1,1),"yyyy-mmm-dd")</f>
        <v>2015-Jun-22</v>
      </c>
      <c r="Q541" t="str">
        <f>LEFT(P2,4)</f>
        <v>2015</v>
      </c>
      <c r="R541" t="str">
        <f>MID(P2,6,3)</f>
        <v>Jun</v>
      </c>
    </row>
    <row r="542" spans="1:18" ht="15.6" hidden="1" customHeight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t="s">
        <v>8274</v>
      </c>
      <c r="P542" s="9" t="s">
        <v>8541</v>
      </c>
      <c r="Q542" t="s">
        <v>8342</v>
      </c>
      <c r="R542" t="s">
        <v>8332</v>
      </c>
    </row>
    <row r="543" spans="1:18" ht="15.6" hidden="1" customHeight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 t="s">
        <v>8274</v>
      </c>
      <c r="P543" s="9" t="s">
        <v>8814</v>
      </c>
      <c r="Q543" t="s">
        <v>8342</v>
      </c>
      <c r="R543" t="s">
        <v>8328</v>
      </c>
    </row>
    <row r="544" spans="1:18" ht="15.6" hidden="1" customHeight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t="s">
        <v>8274</v>
      </c>
      <c r="P544" s="9" t="s">
        <v>8815</v>
      </c>
      <c r="Q544" t="s">
        <v>8343</v>
      </c>
      <c r="R544" t="s">
        <v>8334</v>
      </c>
    </row>
    <row r="545" spans="1:18" ht="15.6" hidden="1" customHeight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 t="s">
        <v>8274</v>
      </c>
      <c r="P545" s="9" t="s">
        <v>8816</v>
      </c>
      <c r="Q545" t="s">
        <v>8341</v>
      </c>
      <c r="R545" t="s">
        <v>8329</v>
      </c>
    </row>
    <row r="546" spans="1:18" ht="15.6" hidden="1" customHeight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 t="s">
        <v>8274</v>
      </c>
      <c r="P546" s="9" t="s">
        <v>8817</v>
      </c>
      <c r="Q546" t="s">
        <v>8343</v>
      </c>
      <c r="R546" t="s">
        <v>8336</v>
      </c>
    </row>
    <row r="547" spans="1:18" ht="15.6" hidden="1" customHeight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 t="s">
        <v>8274</v>
      </c>
      <c r="P547" s="9" t="s">
        <v>8818</v>
      </c>
      <c r="Q547" t="s">
        <v>8342</v>
      </c>
      <c r="R547" t="s">
        <v>8329</v>
      </c>
    </row>
    <row r="548" spans="1:18" ht="15.6" hidden="1" customHeight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 t="s">
        <v>8274</v>
      </c>
      <c r="P548" s="9" t="s">
        <v>8537</v>
      </c>
      <c r="Q548" t="s">
        <v>8342</v>
      </c>
      <c r="R548" t="s">
        <v>8328</v>
      </c>
    </row>
    <row r="549" spans="1:18" ht="15.6" hidden="1" customHeight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t="s">
        <v>8274</v>
      </c>
      <c r="P549" s="9" t="s">
        <v>8819</v>
      </c>
      <c r="Q549" t="s">
        <v>8343</v>
      </c>
      <c r="R549" t="s">
        <v>8332</v>
      </c>
    </row>
    <row r="550" spans="1:18" ht="15.6" hidden="1" customHeight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 t="s">
        <v>8274</v>
      </c>
      <c r="P550" s="9" t="s">
        <v>8814</v>
      </c>
      <c r="Q550" t="s">
        <v>8342</v>
      </c>
      <c r="R550" t="s">
        <v>8328</v>
      </c>
    </row>
    <row r="551" spans="1:18" ht="15.6" hidden="1" customHeight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 t="s">
        <v>8274</v>
      </c>
      <c r="P551" s="9" t="s">
        <v>8666</v>
      </c>
      <c r="Q551" t="s">
        <v>8342</v>
      </c>
      <c r="R551" t="s">
        <v>8336</v>
      </c>
    </row>
    <row r="552" spans="1:18" ht="15.6" hidden="1" customHeight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 t="s">
        <v>8274</v>
      </c>
      <c r="P552" s="9" t="s">
        <v>8764</v>
      </c>
      <c r="Q552" t="s">
        <v>8344</v>
      </c>
      <c r="R552" t="s">
        <v>8332</v>
      </c>
    </row>
    <row r="553" spans="1:18" ht="15.6" hidden="1" customHeight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 t="s">
        <v>8274</v>
      </c>
      <c r="P553" s="9" t="s">
        <v>8820</v>
      </c>
      <c r="Q553" t="s">
        <v>8342</v>
      </c>
      <c r="R553" t="s">
        <v>8336</v>
      </c>
    </row>
    <row r="554" spans="1:18" ht="15.6" hidden="1" customHeight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t="s">
        <v>8274</v>
      </c>
      <c r="P554" s="9" t="s">
        <v>8370</v>
      </c>
      <c r="Q554" t="s">
        <v>8342</v>
      </c>
      <c r="R554" t="s">
        <v>8330</v>
      </c>
    </row>
    <row r="555" spans="1:18" ht="15.6" hidden="1" customHeight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 t="s">
        <v>8274</v>
      </c>
      <c r="P555" s="9" t="s">
        <v>8821</v>
      </c>
      <c r="Q555" t="s">
        <v>8341</v>
      </c>
      <c r="R555" t="s">
        <v>8329</v>
      </c>
    </row>
    <row r="556" spans="1:18" ht="15.6" hidden="1" customHeight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 t="s">
        <v>8274</v>
      </c>
      <c r="P556" s="9" t="s">
        <v>8822</v>
      </c>
      <c r="Q556" t="s">
        <v>8341</v>
      </c>
      <c r="R556" t="s">
        <v>8328</v>
      </c>
    </row>
    <row r="557" spans="1:18" ht="15.6" hidden="1" customHeight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t="s">
        <v>8274</v>
      </c>
      <c r="P557" s="9" t="s">
        <v>8823</v>
      </c>
      <c r="Q557" t="s">
        <v>8343</v>
      </c>
      <c r="R557" t="s">
        <v>8325</v>
      </c>
    </row>
    <row r="558" spans="1:18" ht="15.6" hidden="1" customHeight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 t="s">
        <v>8274</v>
      </c>
      <c r="P558" s="9" t="s">
        <v>8824</v>
      </c>
      <c r="Q558" t="s">
        <v>8342</v>
      </c>
      <c r="R558" t="s">
        <v>8337</v>
      </c>
    </row>
    <row r="559" spans="1:18" ht="15.6" hidden="1" customHeight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 t="s">
        <v>8274</v>
      </c>
      <c r="P559" s="9" t="s">
        <v>8809</v>
      </c>
      <c r="Q559" t="s">
        <v>8343</v>
      </c>
      <c r="R559" t="s">
        <v>8330</v>
      </c>
    </row>
    <row r="560" spans="1:18" ht="15.6" hidden="1" customHeight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 t="s">
        <v>8274</v>
      </c>
      <c r="P560" s="9" t="s">
        <v>8825</v>
      </c>
      <c r="Q560" t="s">
        <v>8342</v>
      </c>
      <c r="R560" t="s">
        <v>8333</v>
      </c>
    </row>
    <row r="561" spans="1:18" ht="15.6" hidden="1" customHeight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 t="s">
        <v>8274</v>
      </c>
      <c r="P561" s="9" t="s">
        <v>8557</v>
      </c>
      <c r="Q561" t="s">
        <v>8342</v>
      </c>
      <c r="R561" t="s">
        <v>8330</v>
      </c>
    </row>
    <row r="562" spans="1:18" ht="15.6" hidden="1" customHeight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 t="s">
        <v>8274</v>
      </c>
      <c r="P562" s="9" t="s">
        <v>8826</v>
      </c>
      <c r="Q562" t="s">
        <v>8341</v>
      </c>
      <c r="R562" t="s">
        <v>8330</v>
      </c>
    </row>
    <row r="563" spans="1:18" ht="15.6" hidden="1" customHeight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 t="s">
        <v>8274</v>
      </c>
      <c r="P563" s="9" t="s">
        <v>8827</v>
      </c>
      <c r="Q563" t="s">
        <v>8342</v>
      </c>
      <c r="R563" t="s">
        <v>8328</v>
      </c>
    </row>
    <row r="564" spans="1:18" ht="15.6" hidden="1" customHeight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 t="s">
        <v>8274</v>
      </c>
      <c r="P564" s="9" t="s">
        <v>8828</v>
      </c>
      <c r="Q564" t="s">
        <v>8343</v>
      </c>
      <c r="R564" t="s">
        <v>8330</v>
      </c>
    </row>
    <row r="565" spans="1:18" ht="15.6" hidden="1" customHeight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 t="s">
        <v>8274</v>
      </c>
      <c r="P565" s="9" t="s">
        <v>8829</v>
      </c>
      <c r="Q565" t="s">
        <v>8342</v>
      </c>
      <c r="R565" t="s">
        <v>8332</v>
      </c>
    </row>
    <row r="566" spans="1:18" ht="15.6" hidden="1" customHeight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t="s">
        <v>8274</v>
      </c>
      <c r="P566" s="9" t="s">
        <v>8830</v>
      </c>
      <c r="Q566" t="s">
        <v>8343</v>
      </c>
      <c r="R566" t="s">
        <v>8333</v>
      </c>
    </row>
    <row r="567" spans="1:18" ht="15.6" hidden="1" customHeight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 t="s">
        <v>8274</v>
      </c>
      <c r="P567" s="9" t="s">
        <v>8536</v>
      </c>
      <c r="Q567" t="s">
        <v>8342</v>
      </c>
      <c r="R567" t="s">
        <v>8336</v>
      </c>
    </row>
    <row r="568" spans="1:18" ht="15.6" hidden="1" customHeight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t="s">
        <v>8274</v>
      </c>
      <c r="P568" s="9" t="s">
        <v>8813</v>
      </c>
      <c r="Q568" t="s">
        <v>8343</v>
      </c>
      <c r="R568" t="s">
        <v>8336</v>
      </c>
    </row>
    <row r="569" spans="1:18" ht="15.6" hidden="1" customHeight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 t="s">
        <v>8274</v>
      </c>
      <c r="P569" s="9" t="s">
        <v>8831</v>
      </c>
      <c r="Q569" t="s">
        <v>8341</v>
      </c>
      <c r="R569" t="s">
        <v>8337</v>
      </c>
    </row>
    <row r="570" spans="1:18" ht="15.6" hidden="1" customHeight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 t="s">
        <v>8274</v>
      </c>
      <c r="P570" s="9" t="s">
        <v>8832</v>
      </c>
      <c r="Q570" t="s">
        <v>8342</v>
      </c>
      <c r="R570" t="s">
        <v>8337</v>
      </c>
    </row>
    <row r="571" spans="1:18" ht="15.6" hidden="1" customHeight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 t="s">
        <v>8274</v>
      </c>
      <c r="P571" s="9" t="s">
        <v>8833</v>
      </c>
      <c r="Q571" t="s">
        <v>8342</v>
      </c>
      <c r="R571" t="s">
        <v>8337</v>
      </c>
    </row>
    <row r="572" spans="1:18" ht="15.6" hidden="1" customHeight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 t="s">
        <v>8274</v>
      </c>
      <c r="P572" s="9" t="s">
        <v>8834</v>
      </c>
      <c r="Q572" t="s">
        <v>8343</v>
      </c>
      <c r="R572" t="s">
        <v>8332</v>
      </c>
    </row>
    <row r="573" spans="1:18" ht="15.6" hidden="1" customHeight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 t="s">
        <v>8274</v>
      </c>
      <c r="P573" s="9" t="s">
        <v>8805</v>
      </c>
      <c r="Q573" t="s">
        <v>8342</v>
      </c>
      <c r="R573" t="s">
        <v>8326</v>
      </c>
    </row>
    <row r="574" spans="1:18" ht="15.6" hidden="1" customHeight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 t="s">
        <v>8274</v>
      </c>
      <c r="P574" s="9" t="s">
        <v>8812</v>
      </c>
      <c r="Q574" t="s">
        <v>8342</v>
      </c>
      <c r="R574" t="s">
        <v>8329</v>
      </c>
    </row>
    <row r="575" spans="1:18" ht="15.6" hidden="1" customHeight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 t="s">
        <v>8274</v>
      </c>
      <c r="P575" s="9" t="s">
        <v>8835</v>
      </c>
      <c r="Q575" t="s">
        <v>8341</v>
      </c>
      <c r="R575" t="s">
        <v>8330</v>
      </c>
    </row>
    <row r="576" spans="1:18" ht="15.6" hidden="1" customHeight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 t="s">
        <v>8274</v>
      </c>
      <c r="P576" s="9" t="s">
        <v>8836</v>
      </c>
      <c r="Q576" t="s">
        <v>8343</v>
      </c>
      <c r="R576" t="s">
        <v>8328</v>
      </c>
    </row>
    <row r="577" spans="1:18" ht="15.6" hidden="1" customHeight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 t="s">
        <v>8274</v>
      </c>
      <c r="P577" s="9" t="s">
        <v>8837</v>
      </c>
      <c r="Q577" t="s">
        <v>8342</v>
      </c>
      <c r="R577" t="s">
        <v>8325</v>
      </c>
    </row>
    <row r="578" spans="1:18" ht="15.6" hidden="1" customHeight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t="s">
        <v>8274</v>
      </c>
      <c r="P578" s="9" t="s">
        <v>8547</v>
      </c>
      <c r="Q578" t="s">
        <v>8342</v>
      </c>
      <c r="R578" t="s">
        <v>8332</v>
      </c>
    </row>
    <row r="579" spans="1:18" ht="15.6" hidden="1" customHeight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 t="s">
        <v>8274</v>
      </c>
      <c r="P579" s="9" t="s">
        <v>8838</v>
      </c>
      <c r="Q579" t="s">
        <v>8343</v>
      </c>
      <c r="R579" t="s">
        <v>8334</v>
      </c>
    </row>
    <row r="580" spans="1:18" ht="15.6" hidden="1" customHeight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t="s">
        <v>8274</v>
      </c>
      <c r="P580" s="9" t="s">
        <v>8402</v>
      </c>
      <c r="Q580" t="s">
        <v>8342</v>
      </c>
      <c r="R580" t="s">
        <v>8327</v>
      </c>
    </row>
    <row r="581" spans="1:18" ht="15.6" hidden="1" customHeight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 t="s">
        <v>8274</v>
      </c>
      <c r="P581" s="9" t="s">
        <v>8488</v>
      </c>
      <c r="Q581" t="s">
        <v>8341</v>
      </c>
      <c r="R581" t="s">
        <v>8330</v>
      </c>
    </row>
    <row r="582" spans="1:18" ht="15.6" hidden="1" customHeight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t="s">
        <v>8274</v>
      </c>
      <c r="P582" s="9" t="s">
        <v>8839</v>
      </c>
      <c r="Q582" t="s">
        <v>8343</v>
      </c>
      <c r="R582" t="s">
        <v>8327</v>
      </c>
    </row>
    <row r="583" spans="1:18" ht="15.6" hidden="1" customHeight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 t="s">
        <v>8274</v>
      </c>
      <c r="P583" s="9" t="s">
        <v>8840</v>
      </c>
      <c r="Q583" t="s">
        <v>8342</v>
      </c>
      <c r="R583" t="s">
        <v>8326</v>
      </c>
    </row>
    <row r="584" spans="1:18" ht="15.6" hidden="1" customHeight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 t="s">
        <v>8274</v>
      </c>
      <c r="P584" s="9" t="s">
        <v>8841</v>
      </c>
      <c r="Q584" t="s">
        <v>8342</v>
      </c>
      <c r="R584" t="s">
        <v>8333</v>
      </c>
    </row>
    <row r="585" spans="1:18" ht="15.6" hidden="1" customHeight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t="s">
        <v>8274</v>
      </c>
      <c r="P585" s="9" t="s">
        <v>8502</v>
      </c>
      <c r="Q585" t="s">
        <v>8342</v>
      </c>
      <c r="R585" t="s">
        <v>8333</v>
      </c>
    </row>
    <row r="586" spans="1:18" ht="15.6" hidden="1" customHeight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 t="s">
        <v>8274</v>
      </c>
      <c r="P586" s="9" t="s">
        <v>8842</v>
      </c>
      <c r="Q586" t="s">
        <v>8342</v>
      </c>
      <c r="R586" t="s">
        <v>8333</v>
      </c>
    </row>
    <row r="587" spans="1:18" ht="15.6" hidden="1" customHeight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 t="s">
        <v>8274</v>
      </c>
      <c r="P587" s="9" t="s">
        <v>8818</v>
      </c>
      <c r="Q587" t="s">
        <v>8342</v>
      </c>
      <c r="R587" t="s">
        <v>8329</v>
      </c>
    </row>
    <row r="588" spans="1:18" ht="15.6" hidden="1" customHeight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 t="s">
        <v>8274</v>
      </c>
      <c r="P588" s="9" t="s">
        <v>8843</v>
      </c>
      <c r="Q588" t="s">
        <v>8342</v>
      </c>
      <c r="R588" t="s">
        <v>8332</v>
      </c>
    </row>
    <row r="589" spans="1:18" ht="15.6" hidden="1" customHeight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 t="s">
        <v>8274</v>
      </c>
      <c r="P589" s="9" t="s">
        <v>8844</v>
      </c>
      <c r="Q589" t="s">
        <v>8342</v>
      </c>
      <c r="R589" t="s">
        <v>8334</v>
      </c>
    </row>
    <row r="590" spans="1:18" ht="15.6" hidden="1" customHeight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 t="s">
        <v>8274</v>
      </c>
      <c r="P590" s="9" t="s">
        <v>8845</v>
      </c>
      <c r="Q590" t="s">
        <v>8343</v>
      </c>
      <c r="R590" t="s">
        <v>8328</v>
      </c>
    </row>
    <row r="591" spans="1:18" ht="15.6" hidden="1" customHeight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t="s">
        <v>8274</v>
      </c>
      <c r="P591" s="9" t="s">
        <v>8715</v>
      </c>
      <c r="Q591" t="s">
        <v>8342</v>
      </c>
      <c r="R591" t="s">
        <v>8336</v>
      </c>
    </row>
    <row r="592" spans="1:18" ht="15.6" hidden="1" customHeight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 t="s">
        <v>8274</v>
      </c>
      <c r="P592" s="9" t="s">
        <v>8558</v>
      </c>
      <c r="Q592" t="s">
        <v>8343</v>
      </c>
      <c r="R592" t="s">
        <v>8332</v>
      </c>
    </row>
    <row r="593" spans="1:18" ht="15.6" hidden="1" customHeight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 t="s">
        <v>8274</v>
      </c>
      <c r="P593" s="9" t="s">
        <v>8345</v>
      </c>
      <c r="Q593" t="s">
        <v>8342</v>
      </c>
      <c r="R593" t="s">
        <v>8336</v>
      </c>
    </row>
    <row r="594" spans="1:18" ht="15.6" hidden="1" customHeight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 t="s">
        <v>8274</v>
      </c>
      <c r="P594" s="9" t="s">
        <v>8846</v>
      </c>
      <c r="Q594" t="s">
        <v>8341</v>
      </c>
      <c r="R594" t="s">
        <v>8330</v>
      </c>
    </row>
    <row r="595" spans="1:18" ht="15.6" hidden="1" customHeight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 t="s">
        <v>8274</v>
      </c>
      <c r="P595" s="9" t="s">
        <v>8509</v>
      </c>
      <c r="Q595" t="s">
        <v>8342</v>
      </c>
      <c r="R595" t="s">
        <v>8334</v>
      </c>
    </row>
    <row r="596" spans="1:18" ht="15.6" hidden="1" customHeight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 t="s">
        <v>8274</v>
      </c>
      <c r="P596" s="9" t="s">
        <v>8847</v>
      </c>
      <c r="Q596" t="s">
        <v>8343</v>
      </c>
      <c r="R596" t="s">
        <v>8334</v>
      </c>
    </row>
    <row r="597" spans="1:18" ht="15.6" hidden="1" customHeight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 t="s">
        <v>8274</v>
      </c>
      <c r="P597" s="9" t="s">
        <v>8848</v>
      </c>
      <c r="Q597" t="s">
        <v>8342</v>
      </c>
      <c r="R597" t="s">
        <v>8334</v>
      </c>
    </row>
    <row r="598" spans="1:18" ht="15.6" hidden="1" customHeight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 t="s">
        <v>8274</v>
      </c>
      <c r="P598" s="9" t="s">
        <v>8801</v>
      </c>
      <c r="Q598" t="s">
        <v>8343</v>
      </c>
      <c r="R598" t="s">
        <v>8329</v>
      </c>
    </row>
    <row r="599" spans="1:18" ht="15.6" hidden="1" customHeight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 t="s">
        <v>8274</v>
      </c>
      <c r="P599" s="9" t="s">
        <v>8849</v>
      </c>
      <c r="Q599" t="s">
        <v>8343</v>
      </c>
      <c r="R599" t="s">
        <v>8336</v>
      </c>
    </row>
    <row r="600" spans="1:18" ht="15.6" hidden="1" customHeight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 t="s">
        <v>8274</v>
      </c>
      <c r="P600" s="9" t="s">
        <v>8850</v>
      </c>
      <c r="Q600" t="s">
        <v>8341</v>
      </c>
      <c r="R600" t="s">
        <v>8330</v>
      </c>
    </row>
    <row r="601" spans="1:18" ht="15.6" hidden="1" customHeight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 t="s">
        <v>8274</v>
      </c>
      <c r="P601" s="9" t="s">
        <v>8484</v>
      </c>
      <c r="Q601" t="s">
        <v>8342</v>
      </c>
      <c r="R601" t="s">
        <v>8333</v>
      </c>
    </row>
    <row r="602" spans="1:18" ht="15.6" hidden="1" customHeight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 t="s">
        <v>8274</v>
      </c>
      <c r="P602" s="9" t="s">
        <v>8851</v>
      </c>
      <c r="Q602" t="s">
        <v>8342</v>
      </c>
      <c r="R602" t="s">
        <v>8334</v>
      </c>
    </row>
    <row r="603" spans="1:18" ht="15.6" hidden="1" customHeight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 t="s">
        <v>8274</v>
      </c>
      <c r="P603" s="9" t="s">
        <v>8486</v>
      </c>
      <c r="Q603" t="s">
        <v>8341</v>
      </c>
      <c r="R603" t="s">
        <v>8330</v>
      </c>
    </row>
    <row r="604" spans="1:18" ht="15.6" hidden="1" customHeight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 t="s">
        <v>8274</v>
      </c>
      <c r="P604" s="9" t="s">
        <v>8852</v>
      </c>
      <c r="Q604" t="s">
        <v>8342</v>
      </c>
      <c r="R604" t="s">
        <v>8325</v>
      </c>
    </row>
    <row r="605" spans="1:18" ht="15.6" hidden="1" customHeight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 t="s">
        <v>8274</v>
      </c>
      <c r="P605" s="9" t="s">
        <v>8408</v>
      </c>
      <c r="Q605" t="s">
        <v>8341</v>
      </c>
      <c r="R605" t="s">
        <v>8326</v>
      </c>
    </row>
    <row r="606" spans="1:18" ht="15.6" hidden="1" customHeight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 t="s">
        <v>8274</v>
      </c>
      <c r="P606" s="9" t="s">
        <v>8853</v>
      </c>
      <c r="Q606" t="s">
        <v>8341</v>
      </c>
      <c r="R606" t="s">
        <v>8326</v>
      </c>
    </row>
    <row r="607" spans="1:18" ht="15.6" hidden="1" customHeight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 t="s">
        <v>8274</v>
      </c>
      <c r="P607" s="9" t="s">
        <v>8854</v>
      </c>
      <c r="Q607" t="s">
        <v>8342</v>
      </c>
      <c r="R607" t="s">
        <v>8326</v>
      </c>
    </row>
    <row r="608" spans="1:18" ht="15.6" hidden="1" customHeight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 t="s">
        <v>8274</v>
      </c>
      <c r="P608" s="9" t="s">
        <v>8855</v>
      </c>
      <c r="Q608" t="s">
        <v>8342</v>
      </c>
      <c r="R608" t="s">
        <v>8335</v>
      </c>
    </row>
    <row r="609" spans="1:18" ht="15.6" hidden="1" customHeight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 t="s">
        <v>8274</v>
      </c>
      <c r="P609" s="9" t="s">
        <v>8856</v>
      </c>
      <c r="Q609" t="s">
        <v>8342</v>
      </c>
      <c r="R609" t="s">
        <v>8329</v>
      </c>
    </row>
    <row r="610" spans="1:18" ht="15.6" hidden="1" customHeight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 t="s">
        <v>8274</v>
      </c>
      <c r="P610" s="9" t="s">
        <v>8857</v>
      </c>
      <c r="Q610" t="s">
        <v>8342</v>
      </c>
      <c r="R610" t="s">
        <v>8325</v>
      </c>
    </row>
    <row r="611" spans="1:18" ht="15.6" hidden="1" customHeight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 t="s">
        <v>8274</v>
      </c>
      <c r="P611" s="9" t="s">
        <v>8858</v>
      </c>
      <c r="Q611" t="s">
        <v>8342</v>
      </c>
      <c r="R611" t="s">
        <v>8329</v>
      </c>
    </row>
    <row r="612" spans="1:18" ht="15.6" hidden="1" customHeight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 t="s">
        <v>8274</v>
      </c>
      <c r="P612" s="9" t="s">
        <v>8859</v>
      </c>
      <c r="Q612" t="s">
        <v>8342</v>
      </c>
      <c r="R612" t="s">
        <v>8334</v>
      </c>
    </row>
    <row r="613" spans="1:18" ht="15.6" hidden="1" customHeight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 t="s">
        <v>8274</v>
      </c>
      <c r="P613" s="9" t="s">
        <v>8860</v>
      </c>
      <c r="Q613" t="s">
        <v>8342</v>
      </c>
      <c r="R613" t="s">
        <v>8330</v>
      </c>
    </row>
    <row r="614" spans="1:18" ht="15.6" hidden="1" customHeight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 t="s">
        <v>8274</v>
      </c>
      <c r="P614" s="9" t="s">
        <v>8861</v>
      </c>
      <c r="Q614" t="s">
        <v>8343</v>
      </c>
      <c r="R614" t="s">
        <v>8327</v>
      </c>
    </row>
    <row r="615" spans="1:18" ht="15.6" hidden="1" customHeight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 t="s">
        <v>8274</v>
      </c>
      <c r="P615" s="9" t="s">
        <v>8862</v>
      </c>
      <c r="Q615" t="s">
        <v>8342</v>
      </c>
      <c r="R615" t="s">
        <v>8327</v>
      </c>
    </row>
    <row r="616" spans="1:18" ht="15.6" hidden="1" customHeight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 t="s">
        <v>8274</v>
      </c>
      <c r="P616" s="9" t="s">
        <v>8863</v>
      </c>
      <c r="Q616" t="s">
        <v>8343</v>
      </c>
      <c r="R616" t="s">
        <v>8325</v>
      </c>
    </row>
    <row r="617" spans="1:18" ht="15.6" hidden="1" customHeight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 t="s">
        <v>8274</v>
      </c>
      <c r="P617" s="9" t="s">
        <v>8864</v>
      </c>
      <c r="Q617" t="s">
        <v>8342</v>
      </c>
      <c r="R617" t="s">
        <v>8327</v>
      </c>
    </row>
    <row r="618" spans="1:18" ht="15.6" hidden="1" customHeight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 t="s">
        <v>8274</v>
      </c>
      <c r="P618" s="9" t="s">
        <v>8865</v>
      </c>
      <c r="Q618" t="s">
        <v>8344</v>
      </c>
      <c r="R618" t="s">
        <v>8332</v>
      </c>
    </row>
    <row r="619" spans="1:18" ht="15.6" hidden="1" customHeight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 t="s">
        <v>8274</v>
      </c>
      <c r="P619" s="9" t="s">
        <v>8866</v>
      </c>
      <c r="Q619" t="s">
        <v>8342</v>
      </c>
      <c r="R619" t="s">
        <v>8334</v>
      </c>
    </row>
    <row r="620" spans="1:18" ht="15.6" hidden="1" customHeight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 t="s">
        <v>8274</v>
      </c>
      <c r="P620" s="9" t="s">
        <v>8867</v>
      </c>
      <c r="Q620" t="s">
        <v>8342</v>
      </c>
      <c r="R620" t="s">
        <v>8330</v>
      </c>
    </row>
    <row r="621" spans="1:18" ht="15.6" hidden="1" customHeight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t="s">
        <v>8274</v>
      </c>
      <c r="P621" s="9" t="s">
        <v>8868</v>
      </c>
      <c r="Q621" t="s">
        <v>8341</v>
      </c>
      <c r="R621" t="s">
        <v>8328</v>
      </c>
    </row>
    <row r="622" spans="1:18" ht="15.6" hidden="1" customHeight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 t="s">
        <v>8274</v>
      </c>
      <c r="P622" s="9" t="s">
        <v>8869</v>
      </c>
      <c r="Q622" t="s">
        <v>8341</v>
      </c>
      <c r="R622" t="s">
        <v>8326</v>
      </c>
    </row>
    <row r="623" spans="1:18" ht="15.6" hidden="1" customHeight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 t="s">
        <v>8274</v>
      </c>
      <c r="P623" s="9" t="s">
        <v>8870</v>
      </c>
      <c r="Q623" t="s">
        <v>8343</v>
      </c>
      <c r="R623" t="s">
        <v>8336</v>
      </c>
    </row>
    <row r="624" spans="1:18" ht="15.6" hidden="1" customHeight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 t="s">
        <v>8274</v>
      </c>
      <c r="P624" s="9" t="s">
        <v>8871</v>
      </c>
      <c r="Q624" t="s">
        <v>8343</v>
      </c>
      <c r="R624" t="s">
        <v>8336</v>
      </c>
    </row>
    <row r="625" spans="1:18" ht="15.6" hidden="1" customHeight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 t="s">
        <v>8274</v>
      </c>
      <c r="P625" s="9" t="s">
        <v>8872</v>
      </c>
      <c r="Q625" t="s">
        <v>8342</v>
      </c>
      <c r="R625" t="s">
        <v>8335</v>
      </c>
    </row>
    <row r="626" spans="1:18" ht="15.6" hidden="1" customHeight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 t="s">
        <v>8274</v>
      </c>
      <c r="P626" s="9" t="s">
        <v>8873</v>
      </c>
      <c r="Q626" t="s">
        <v>8342</v>
      </c>
      <c r="R626" t="s">
        <v>8335</v>
      </c>
    </row>
    <row r="627" spans="1:18" ht="15.6" hidden="1" customHeight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 t="s">
        <v>8274</v>
      </c>
      <c r="P627" s="9" t="s">
        <v>8874</v>
      </c>
      <c r="Q627" t="s">
        <v>8344</v>
      </c>
      <c r="R627" t="s">
        <v>8333</v>
      </c>
    </row>
    <row r="628" spans="1:18" ht="15.6" hidden="1" customHeight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 t="s">
        <v>8274</v>
      </c>
      <c r="P628" s="9" t="s">
        <v>8875</v>
      </c>
      <c r="Q628" t="s">
        <v>8342</v>
      </c>
      <c r="R628" t="s">
        <v>8326</v>
      </c>
    </row>
    <row r="629" spans="1:18" ht="15.6" hidden="1" customHeight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 t="s">
        <v>8274</v>
      </c>
      <c r="P629" s="9" t="s">
        <v>8876</v>
      </c>
      <c r="Q629" t="s">
        <v>8343</v>
      </c>
      <c r="R629" t="s">
        <v>8332</v>
      </c>
    </row>
    <row r="630" spans="1:18" ht="15.6" hidden="1" customHeight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 t="s">
        <v>8274</v>
      </c>
      <c r="P630" s="9" t="s">
        <v>8877</v>
      </c>
      <c r="Q630" t="s">
        <v>8341</v>
      </c>
      <c r="R630" t="s">
        <v>8336</v>
      </c>
    </row>
    <row r="631" spans="1:18" ht="15.6" hidden="1" customHeight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 t="s">
        <v>8274</v>
      </c>
      <c r="P631" s="9" t="s">
        <v>8878</v>
      </c>
      <c r="Q631" t="s">
        <v>8343</v>
      </c>
      <c r="R631" t="s">
        <v>8335</v>
      </c>
    </row>
    <row r="632" spans="1:18" ht="15.6" hidden="1" customHeight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 t="s">
        <v>8274</v>
      </c>
      <c r="P632" s="9" t="s">
        <v>8799</v>
      </c>
      <c r="Q632" t="s">
        <v>8342</v>
      </c>
      <c r="R632" t="s">
        <v>8327</v>
      </c>
    </row>
    <row r="633" spans="1:18" ht="15.6" hidden="1" customHeight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 t="s">
        <v>8274</v>
      </c>
      <c r="P633" s="9" t="s">
        <v>8879</v>
      </c>
      <c r="Q633" t="s">
        <v>8343</v>
      </c>
      <c r="R633" t="s">
        <v>8335</v>
      </c>
    </row>
    <row r="634" spans="1:18" ht="15.6" hidden="1" customHeight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 t="s">
        <v>8274</v>
      </c>
      <c r="P634" s="9" t="s">
        <v>8880</v>
      </c>
      <c r="Q634" t="s">
        <v>8342</v>
      </c>
      <c r="R634" t="s">
        <v>8329</v>
      </c>
    </row>
    <row r="635" spans="1:18" ht="15.6" hidden="1" customHeight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 t="s">
        <v>8274</v>
      </c>
      <c r="P635" s="9" t="s">
        <v>8646</v>
      </c>
      <c r="Q635" t="s">
        <v>8343</v>
      </c>
      <c r="R635" t="s">
        <v>8325</v>
      </c>
    </row>
    <row r="636" spans="1:18" ht="15.6" hidden="1" customHeight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t="s">
        <v>8274</v>
      </c>
      <c r="P636" s="9" t="s">
        <v>8547</v>
      </c>
      <c r="Q636" t="s">
        <v>8342</v>
      </c>
      <c r="R636" t="s">
        <v>8332</v>
      </c>
    </row>
    <row r="637" spans="1:18" ht="15.6" hidden="1" customHeight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t="s">
        <v>8274</v>
      </c>
      <c r="P637" s="9" t="s">
        <v>8881</v>
      </c>
      <c r="Q637" t="s">
        <v>8342</v>
      </c>
      <c r="R637" t="s">
        <v>8334</v>
      </c>
    </row>
    <row r="638" spans="1:18" ht="15.6" hidden="1" customHeight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 t="s">
        <v>8274</v>
      </c>
      <c r="P638" s="9" t="s">
        <v>8882</v>
      </c>
      <c r="Q638" t="s">
        <v>8342</v>
      </c>
      <c r="R638" t="s">
        <v>8325</v>
      </c>
    </row>
    <row r="639" spans="1:18" ht="15.6" hidden="1" customHeight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 t="s">
        <v>8274</v>
      </c>
      <c r="P639" s="9" t="s">
        <v>8883</v>
      </c>
      <c r="Q639" t="s">
        <v>8344</v>
      </c>
      <c r="R639" t="s">
        <v>8332</v>
      </c>
    </row>
    <row r="640" spans="1:18" ht="15.6" hidden="1" customHeight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 t="s">
        <v>8274</v>
      </c>
      <c r="P640" s="9" t="s">
        <v>8598</v>
      </c>
      <c r="Q640" t="s">
        <v>8344</v>
      </c>
      <c r="R640" t="s">
        <v>8332</v>
      </c>
    </row>
    <row r="641" spans="1:18" ht="15.6" hidden="1" customHeight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t="s">
        <v>8274</v>
      </c>
      <c r="P641" s="9" t="s">
        <v>8884</v>
      </c>
      <c r="Q641" t="s">
        <v>8341</v>
      </c>
      <c r="R641" t="s">
        <v>8327</v>
      </c>
    </row>
    <row r="642" spans="1:18" ht="15.6" hidden="1" customHeight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">
        <v>8275</v>
      </c>
      <c r="P642" s="9" t="s">
        <v>8885</v>
      </c>
      <c r="Q642" t="s">
        <v>8343</v>
      </c>
      <c r="R642" t="s">
        <v>8330</v>
      </c>
    </row>
    <row r="643" spans="1:18" ht="15.6" hidden="1" customHeight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">
        <v>8275</v>
      </c>
      <c r="P643" s="9" t="s">
        <v>8886</v>
      </c>
      <c r="Q643" t="s">
        <v>8342</v>
      </c>
      <c r="R643" t="s">
        <v>8326</v>
      </c>
    </row>
    <row r="644" spans="1:18" ht="15.6" hidden="1" customHeight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">
        <v>8275</v>
      </c>
      <c r="P644" s="9" t="s">
        <v>8886</v>
      </c>
      <c r="Q644" t="s">
        <v>8342</v>
      </c>
      <c r="R644" t="s">
        <v>8326</v>
      </c>
    </row>
    <row r="645" spans="1:18" ht="15.6" hidden="1" customHeight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">
        <v>8275</v>
      </c>
      <c r="P645" s="9" t="s">
        <v>8765</v>
      </c>
      <c r="Q645" t="s">
        <v>8342</v>
      </c>
      <c r="R645" t="s">
        <v>8335</v>
      </c>
    </row>
    <row r="646" spans="1:18" ht="15.6" hidden="1" customHeight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">
        <v>8275</v>
      </c>
      <c r="P646" s="9" t="s">
        <v>8887</v>
      </c>
      <c r="Q646" t="s">
        <v>8341</v>
      </c>
      <c r="R646" t="s">
        <v>8328</v>
      </c>
    </row>
    <row r="647" spans="1:18" ht="15.6" hidden="1" customHeight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">
        <v>8275</v>
      </c>
      <c r="P647" s="9" t="s">
        <v>8888</v>
      </c>
      <c r="Q647" t="s">
        <v>8343</v>
      </c>
      <c r="R647" t="s">
        <v>8326</v>
      </c>
    </row>
    <row r="648" spans="1:18" ht="15.6" hidden="1" customHeight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">
        <v>8275</v>
      </c>
      <c r="P648" s="9" t="s">
        <v>8889</v>
      </c>
      <c r="Q648" t="s">
        <v>8341</v>
      </c>
      <c r="R648" t="s">
        <v>8326</v>
      </c>
    </row>
    <row r="649" spans="1:18" ht="15.6" hidden="1" customHeight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">
        <v>8275</v>
      </c>
      <c r="P649" s="9" t="s">
        <v>8539</v>
      </c>
      <c r="Q649" t="s">
        <v>8343</v>
      </c>
      <c r="R649" t="s">
        <v>8333</v>
      </c>
    </row>
    <row r="650" spans="1:18" ht="15.6" hidden="1" customHeight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">
        <v>8275</v>
      </c>
      <c r="P650" s="9" t="s">
        <v>8890</v>
      </c>
      <c r="Q650" t="s">
        <v>8341</v>
      </c>
      <c r="R650" t="s">
        <v>8328</v>
      </c>
    </row>
    <row r="651" spans="1:18" ht="15.6" hidden="1" customHeight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">
        <v>8275</v>
      </c>
      <c r="P651" s="9" t="s">
        <v>8891</v>
      </c>
      <c r="Q651" t="s">
        <v>8341</v>
      </c>
      <c r="R651" t="s">
        <v>8327</v>
      </c>
    </row>
    <row r="652" spans="1:18" ht="15.6" hidden="1" customHeight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">
        <v>8275</v>
      </c>
      <c r="P652" s="9" t="s">
        <v>8391</v>
      </c>
      <c r="Q652" t="s">
        <v>8341</v>
      </c>
      <c r="R652" t="s">
        <v>8329</v>
      </c>
    </row>
    <row r="653" spans="1:18" ht="15.6" hidden="1" customHeight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">
        <v>8275</v>
      </c>
      <c r="P653" s="9" t="s">
        <v>8892</v>
      </c>
      <c r="Q653" t="s">
        <v>8341</v>
      </c>
      <c r="R653" t="s">
        <v>8330</v>
      </c>
    </row>
    <row r="654" spans="1:18" ht="15.6" hidden="1" customHeight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">
        <v>8275</v>
      </c>
      <c r="P654" s="9" t="s">
        <v>8893</v>
      </c>
      <c r="Q654" t="s">
        <v>8343</v>
      </c>
      <c r="R654" t="s">
        <v>8330</v>
      </c>
    </row>
    <row r="655" spans="1:18" ht="15.6" hidden="1" customHeight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">
        <v>8275</v>
      </c>
      <c r="P655" s="9" t="s">
        <v>8886</v>
      </c>
      <c r="Q655" t="s">
        <v>8342</v>
      </c>
      <c r="R655" t="s">
        <v>8326</v>
      </c>
    </row>
    <row r="656" spans="1:18" ht="15.6" hidden="1" customHeight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">
        <v>8275</v>
      </c>
      <c r="P656" s="9" t="s">
        <v>8666</v>
      </c>
      <c r="Q656" t="s">
        <v>8342</v>
      </c>
      <c r="R656" t="s">
        <v>8336</v>
      </c>
    </row>
    <row r="657" spans="1:18" ht="15.6" hidden="1" customHeight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">
        <v>8275</v>
      </c>
      <c r="P657" s="9" t="s">
        <v>8894</v>
      </c>
      <c r="Q657" t="s">
        <v>8342</v>
      </c>
      <c r="R657" t="s">
        <v>8333</v>
      </c>
    </row>
    <row r="658" spans="1:18" ht="15.6" hidden="1" customHeight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">
        <v>8275</v>
      </c>
      <c r="P658" s="9" t="s">
        <v>8696</v>
      </c>
      <c r="Q658" t="s">
        <v>8343</v>
      </c>
      <c r="R658" t="s">
        <v>8333</v>
      </c>
    </row>
    <row r="659" spans="1:18" ht="15.6" hidden="1" customHeight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">
        <v>8275</v>
      </c>
      <c r="P659" s="9" t="s">
        <v>8636</v>
      </c>
      <c r="Q659" t="s">
        <v>8342</v>
      </c>
      <c r="R659" t="s">
        <v>8330</v>
      </c>
    </row>
    <row r="660" spans="1:18" ht="15.6" hidden="1" customHeight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">
        <v>8275</v>
      </c>
      <c r="P660" s="9" t="s">
        <v>8811</v>
      </c>
      <c r="Q660" t="s">
        <v>8342</v>
      </c>
      <c r="R660" t="s">
        <v>8336</v>
      </c>
    </row>
    <row r="661" spans="1:18" ht="15.6" hidden="1" customHeight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">
        <v>8275</v>
      </c>
      <c r="P661" s="9" t="s">
        <v>8895</v>
      </c>
      <c r="Q661" t="s">
        <v>8342</v>
      </c>
      <c r="R661" t="s">
        <v>8326</v>
      </c>
    </row>
    <row r="662" spans="1:18" ht="15.6" hidden="1" customHeight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">
        <v>8275</v>
      </c>
      <c r="P662" s="9" t="s">
        <v>8896</v>
      </c>
      <c r="Q662" t="s">
        <v>8341</v>
      </c>
      <c r="R662" t="s">
        <v>8329</v>
      </c>
    </row>
    <row r="663" spans="1:18" ht="15.6" hidden="1" customHeight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">
        <v>8275</v>
      </c>
      <c r="P663" s="9" t="s">
        <v>8897</v>
      </c>
      <c r="Q663" t="s">
        <v>8343</v>
      </c>
      <c r="R663" t="s">
        <v>8328</v>
      </c>
    </row>
    <row r="664" spans="1:18" ht="15.6" hidden="1" customHeight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">
        <v>8275</v>
      </c>
      <c r="P664" s="9" t="s">
        <v>8898</v>
      </c>
      <c r="Q664" t="s">
        <v>8341</v>
      </c>
      <c r="R664" t="s">
        <v>8337</v>
      </c>
    </row>
    <row r="665" spans="1:18" ht="15.6" hidden="1" customHeight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">
        <v>8275</v>
      </c>
      <c r="P665" s="9" t="s">
        <v>8820</v>
      </c>
      <c r="Q665" t="s">
        <v>8342</v>
      </c>
      <c r="R665" t="s">
        <v>8336</v>
      </c>
    </row>
    <row r="666" spans="1:18" ht="15.6" hidden="1" customHeight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">
        <v>8275</v>
      </c>
      <c r="P666" s="9" t="s">
        <v>8899</v>
      </c>
      <c r="Q666" t="s">
        <v>8342</v>
      </c>
      <c r="R666" t="s">
        <v>8334</v>
      </c>
    </row>
    <row r="667" spans="1:18" ht="15.6" hidden="1" customHeight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">
        <v>8275</v>
      </c>
      <c r="P667" s="9" t="s">
        <v>8900</v>
      </c>
      <c r="Q667" t="s">
        <v>8343</v>
      </c>
      <c r="R667" t="s">
        <v>8330</v>
      </c>
    </row>
    <row r="668" spans="1:18" ht="15.6" hidden="1" customHeight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">
        <v>8275</v>
      </c>
      <c r="P668" s="9" t="s">
        <v>8901</v>
      </c>
      <c r="Q668" t="s">
        <v>8341</v>
      </c>
      <c r="R668" t="s">
        <v>8326</v>
      </c>
    </row>
    <row r="669" spans="1:18" ht="15.6" hidden="1" customHeight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">
        <v>8275</v>
      </c>
      <c r="P669" s="9" t="s">
        <v>8836</v>
      </c>
      <c r="Q669" t="s">
        <v>8343</v>
      </c>
      <c r="R669" t="s">
        <v>8328</v>
      </c>
    </row>
    <row r="670" spans="1:18" ht="15.6" hidden="1" customHeight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">
        <v>8275</v>
      </c>
      <c r="P670" s="9" t="s">
        <v>8489</v>
      </c>
      <c r="Q670" t="s">
        <v>8342</v>
      </c>
      <c r="R670" t="s">
        <v>8334</v>
      </c>
    </row>
    <row r="671" spans="1:18" ht="15.6" hidden="1" customHeight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">
        <v>8275</v>
      </c>
      <c r="P671" s="9" t="s">
        <v>8521</v>
      </c>
      <c r="Q671" t="s">
        <v>8343</v>
      </c>
      <c r="R671" t="s">
        <v>8336</v>
      </c>
    </row>
    <row r="672" spans="1:18" ht="15.6" hidden="1" customHeight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">
        <v>8275</v>
      </c>
      <c r="P672" s="9" t="s">
        <v>8902</v>
      </c>
      <c r="Q672" t="s">
        <v>8343</v>
      </c>
      <c r="R672" t="s">
        <v>8325</v>
      </c>
    </row>
    <row r="673" spans="1:18" ht="15.6" hidden="1" customHeight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">
        <v>8275</v>
      </c>
      <c r="P673" s="9" t="s">
        <v>8903</v>
      </c>
      <c r="Q673" t="s">
        <v>8341</v>
      </c>
      <c r="R673" t="s">
        <v>8337</v>
      </c>
    </row>
    <row r="674" spans="1:18" ht="15.6" hidden="1" customHeight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">
        <v>8275</v>
      </c>
      <c r="P674" s="9" t="s">
        <v>8904</v>
      </c>
      <c r="Q674" t="s">
        <v>8341</v>
      </c>
      <c r="R674" t="s">
        <v>8337</v>
      </c>
    </row>
    <row r="675" spans="1:18" ht="15.6" hidden="1" customHeight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">
        <v>8275</v>
      </c>
      <c r="P675" s="9" t="s">
        <v>8901</v>
      </c>
      <c r="Q675" t="s">
        <v>8341</v>
      </c>
      <c r="R675" t="s">
        <v>8326</v>
      </c>
    </row>
    <row r="676" spans="1:18" ht="15.6" hidden="1" customHeight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">
        <v>8275</v>
      </c>
      <c r="P676" s="9" t="s">
        <v>8877</v>
      </c>
      <c r="Q676" t="s">
        <v>8341</v>
      </c>
      <c r="R676" t="s">
        <v>8336</v>
      </c>
    </row>
    <row r="677" spans="1:18" ht="15.6" hidden="1" customHeight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">
        <v>8275</v>
      </c>
      <c r="P677" s="9" t="s">
        <v>8831</v>
      </c>
      <c r="Q677" t="s">
        <v>8341</v>
      </c>
      <c r="R677" t="s">
        <v>8337</v>
      </c>
    </row>
    <row r="678" spans="1:18" ht="15.6" hidden="1" customHeight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">
        <v>8275</v>
      </c>
      <c r="P678" s="9" t="s">
        <v>8905</v>
      </c>
      <c r="Q678" t="s">
        <v>8342</v>
      </c>
      <c r="R678" t="s">
        <v>8332</v>
      </c>
    </row>
    <row r="679" spans="1:18" ht="15.6" hidden="1" customHeight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">
        <v>8275</v>
      </c>
      <c r="P679" s="9" t="s">
        <v>8906</v>
      </c>
      <c r="Q679" t="s">
        <v>8343</v>
      </c>
      <c r="R679" t="s">
        <v>8325</v>
      </c>
    </row>
    <row r="680" spans="1:18" ht="15.6" hidden="1" customHeight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">
        <v>8275</v>
      </c>
      <c r="P680" s="9" t="s">
        <v>8907</v>
      </c>
      <c r="Q680" t="s">
        <v>8343</v>
      </c>
      <c r="R680" t="s">
        <v>8335</v>
      </c>
    </row>
    <row r="681" spans="1:18" ht="15.6" hidden="1" customHeight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">
        <v>8275</v>
      </c>
      <c r="P681" s="9" t="s">
        <v>8520</v>
      </c>
      <c r="Q681" t="s">
        <v>8343</v>
      </c>
      <c r="R681" t="s">
        <v>8326</v>
      </c>
    </row>
    <row r="682" spans="1:18" ht="15.6" hidden="1" customHeight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">
        <v>8275</v>
      </c>
      <c r="P682" s="9" t="s">
        <v>8908</v>
      </c>
      <c r="Q682" t="s">
        <v>8341</v>
      </c>
      <c r="R682" t="s">
        <v>8327</v>
      </c>
    </row>
    <row r="683" spans="1:18" ht="15.6" hidden="1" customHeight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">
        <v>8275</v>
      </c>
      <c r="P683" s="9" t="s">
        <v>8909</v>
      </c>
      <c r="Q683" t="s">
        <v>8343</v>
      </c>
      <c r="R683" t="s">
        <v>8328</v>
      </c>
    </row>
    <row r="684" spans="1:18" ht="15.6" hidden="1" customHeight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">
        <v>8275</v>
      </c>
      <c r="P684" s="9" t="s">
        <v>8910</v>
      </c>
      <c r="Q684" t="s">
        <v>8344</v>
      </c>
      <c r="R684" t="s">
        <v>8333</v>
      </c>
    </row>
    <row r="685" spans="1:18" ht="15.6" hidden="1" customHeight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">
        <v>8275</v>
      </c>
      <c r="P685" s="9" t="s">
        <v>8911</v>
      </c>
      <c r="Q685" t="s">
        <v>8343</v>
      </c>
      <c r="R685" t="s">
        <v>8328</v>
      </c>
    </row>
    <row r="686" spans="1:18" ht="15.6" hidden="1" customHeight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">
        <v>8275</v>
      </c>
      <c r="P686" s="9" t="s">
        <v>8912</v>
      </c>
      <c r="Q686" t="s">
        <v>8341</v>
      </c>
      <c r="R686" t="s">
        <v>8336</v>
      </c>
    </row>
    <row r="687" spans="1:18" ht="15.6" hidden="1" customHeight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">
        <v>8275</v>
      </c>
      <c r="P687" s="9" t="s">
        <v>8386</v>
      </c>
      <c r="Q687" t="s">
        <v>8341</v>
      </c>
      <c r="R687" t="s">
        <v>8330</v>
      </c>
    </row>
    <row r="688" spans="1:18" ht="15.6" hidden="1" customHeight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">
        <v>8275</v>
      </c>
      <c r="P688" s="9" t="s">
        <v>8913</v>
      </c>
      <c r="Q688" t="s">
        <v>8342</v>
      </c>
      <c r="R688" t="s">
        <v>8326</v>
      </c>
    </row>
    <row r="689" spans="1:18" ht="15.6" hidden="1" customHeight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">
        <v>8275</v>
      </c>
      <c r="P689" s="9" t="s">
        <v>8675</v>
      </c>
      <c r="Q689" t="s">
        <v>8343</v>
      </c>
      <c r="R689" t="s">
        <v>8337</v>
      </c>
    </row>
    <row r="690" spans="1:18" ht="15.6" hidden="1" customHeight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">
        <v>8275</v>
      </c>
      <c r="P690" s="9" t="s">
        <v>8914</v>
      </c>
      <c r="Q690" t="s">
        <v>8342</v>
      </c>
      <c r="R690" t="s">
        <v>8328</v>
      </c>
    </row>
    <row r="691" spans="1:18" ht="15.6" hidden="1" customHeight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">
        <v>8275</v>
      </c>
      <c r="P691" s="9" t="s">
        <v>8893</v>
      </c>
      <c r="Q691" t="s">
        <v>8343</v>
      </c>
      <c r="R691" t="s">
        <v>8330</v>
      </c>
    </row>
    <row r="692" spans="1:18" ht="15.6" hidden="1" customHeight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">
        <v>8275</v>
      </c>
      <c r="P692" s="9" t="s">
        <v>8915</v>
      </c>
      <c r="Q692" t="s">
        <v>8343</v>
      </c>
      <c r="R692" t="s">
        <v>8326</v>
      </c>
    </row>
    <row r="693" spans="1:18" ht="15.6" hidden="1" customHeight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">
        <v>8275</v>
      </c>
      <c r="P693" s="9" t="s">
        <v>8916</v>
      </c>
      <c r="Q693" t="s">
        <v>8342</v>
      </c>
      <c r="R693" t="s">
        <v>8336</v>
      </c>
    </row>
    <row r="694" spans="1:18" ht="15.6" hidden="1" customHeight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">
        <v>8275</v>
      </c>
      <c r="P694" s="9" t="s">
        <v>8917</v>
      </c>
      <c r="Q694" t="s">
        <v>8343</v>
      </c>
      <c r="R694" t="s">
        <v>8330</v>
      </c>
    </row>
    <row r="695" spans="1:18" ht="15.6" hidden="1" customHeight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">
        <v>8275</v>
      </c>
      <c r="P695" s="9" t="s">
        <v>8918</v>
      </c>
      <c r="Q695" t="s">
        <v>8342</v>
      </c>
      <c r="R695" t="s">
        <v>8334</v>
      </c>
    </row>
    <row r="696" spans="1:18" ht="15.6" hidden="1" customHeight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">
        <v>8275</v>
      </c>
      <c r="P696" s="9" t="s">
        <v>8919</v>
      </c>
      <c r="Q696" t="s">
        <v>8344</v>
      </c>
      <c r="R696" t="s">
        <v>8332</v>
      </c>
    </row>
    <row r="697" spans="1:18" ht="15.6" hidden="1" customHeight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">
        <v>8275</v>
      </c>
      <c r="P697" s="9" t="s">
        <v>8920</v>
      </c>
      <c r="Q697" t="s">
        <v>8341</v>
      </c>
      <c r="R697" t="s">
        <v>8329</v>
      </c>
    </row>
    <row r="698" spans="1:18" ht="15.6" hidden="1" customHeight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">
        <v>8275</v>
      </c>
      <c r="P698" s="9" t="s">
        <v>8921</v>
      </c>
      <c r="Q698" t="s">
        <v>8341</v>
      </c>
      <c r="R698" t="s">
        <v>8336</v>
      </c>
    </row>
    <row r="699" spans="1:18" ht="15.6" hidden="1" customHeight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">
        <v>8275</v>
      </c>
      <c r="P699" s="9" t="s">
        <v>8834</v>
      </c>
      <c r="Q699" t="s">
        <v>8343</v>
      </c>
      <c r="R699" t="s">
        <v>8332</v>
      </c>
    </row>
    <row r="700" spans="1:18" ht="15.6" hidden="1" customHeight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">
        <v>8275</v>
      </c>
      <c r="P700" s="9" t="s">
        <v>8922</v>
      </c>
      <c r="Q700" t="s">
        <v>8341</v>
      </c>
      <c r="R700" t="s">
        <v>8327</v>
      </c>
    </row>
    <row r="701" spans="1:18" ht="15.6" hidden="1" customHeight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">
        <v>8275</v>
      </c>
      <c r="P701" s="9" t="s">
        <v>8923</v>
      </c>
      <c r="Q701" t="s">
        <v>8340</v>
      </c>
      <c r="R701" t="s">
        <v>8329</v>
      </c>
    </row>
    <row r="702" spans="1:18" ht="15.6" hidden="1" customHeight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">
        <v>8275</v>
      </c>
      <c r="P702" s="9" t="s">
        <v>8924</v>
      </c>
      <c r="Q702" t="s">
        <v>8343</v>
      </c>
      <c r="R702" t="s">
        <v>8337</v>
      </c>
    </row>
    <row r="703" spans="1:18" ht="15.6" hidden="1" customHeight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">
        <v>8275</v>
      </c>
      <c r="P703" s="9" t="s">
        <v>8925</v>
      </c>
      <c r="Q703" t="s">
        <v>8341</v>
      </c>
      <c r="R703" t="s">
        <v>8336</v>
      </c>
    </row>
    <row r="704" spans="1:18" ht="15.6" hidden="1" customHeight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">
        <v>8275</v>
      </c>
      <c r="P704" s="9" t="s">
        <v>8926</v>
      </c>
      <c r="Q704" t="s">
        <v>8343</v>
      </c>
      <c r="R704" t="s">
        <v>8329</v>
      </c>
    </row>
    <row r="705" spans="1:18" ht="15.6" hidden="1" customHeight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">
        <v>8275</v>
      </c>
      <c r="P705" s="9" t="s">
        <v>8675</v>
      </c>
      <c r="Q705" t="s">
        <v>8343</v>
      </c>
      <c r="R705" t="s">
        <v>8337</v>
      </c>
    </row>
    <row r="706" spans="1:18" ht="15.6" hidden="1" customHeight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">
        <v>8275</v>
      </c>
      <c r="P706" s="9" t="s">
        <v>8927</v>
      </c>
      <c r="Q706" t="s">
        <v>8343</v>
      </c>
      <c r="R706" t="s">
        <v>8337</v>
      </c>
    </row>
    <row r="707" spans="1:18" ht="15.6" hidden="1" customHeight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">
        <v>8275</v>
      </c>
      <c r="P707" s="9" t="s">
        <v>8927</v>
      </c>
      <c r="Q707" t="s">
        <v>8343</v>
      </c>
      <c r="R707" t="s">
        <v>8337</v>
      </c>
    </row>
    <row r="708" spans="1:18" ht="15.6" hidden="1" customHeight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">
        <v>8275</v>
      </c>
      <c r="P708" s="9" t="s">
        <v>8809</v>
      </c>
      <c r="Q708" t="s">
        <v>8343</v>
      </c>
      <c r="R708" t="s">
        <v>8330</v>
      </c>
    </row>
    <row r="709" spans="1:18" ht="15.6" hidden="1" customHeight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">
        <v>8275</v>
      </c>
      <c r="P709" s="9" t="s">
        <v>8917</v>
      </c>
      <c r="Q709" t="s">
        <v>8343</v>
      </c>
      <c r="R709" t="s">
        <v>8330</v>
      </c>
    </row>
    <row r="710" spans="1:18" ht="15.6" hidden="1" customHeight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">
        <v>8275</v>
      </c>
      <c r="P710" s="9" t="s">
        <v>8408</v>
      </c>
      <c r="Q710" t="s">
        <v>8341</v>
      </c>
      <c r="R710" t="s">
        <v>8326</v>
      </c>
    </row>
    <row r="711" spans="1:18" ht="15.6" hidden="1" customHeight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">
        <v>8275</v>
      </c>
      <c r="P711" s="9" t="s">
        <v>8850</v>
      </c>
      <c r="Q711" t="s">
        <v>8341</v>
      </c>
      <c r="R711" t="s">
        <v>8330</v>
      </c>
    </row>
    <row r="712" spans="1:18" ht="15.6" hidden="1" customHeight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">
        <v>8275</v>
      </c>
      <c r="P712" s="9" t="s">
        <v>8668</v>
      </c>
      <c r="Q712" t="s">
        <v>8341</v>
      </c>
      <c r="R712" t="s">
        <v>8326</v>
      </c>
    </row>
    <row r="713" spans="1:18" ht="15.6" hidden="1" customHeight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">
        <v>8275</v>
      </c>
      <c r="P713" s="9" t="s">
        <v>8928</v>
      </c>
      <c r="Q713" t="s">
        <v>8343</v>
      </c>
      <c r="R713" t="s">
        <v>8330</v>
      </c>
    </row>
    <row r="714" spans="1:18" ht="15.6" hidden="1" customHeight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">
        <v>8275</v>
      </c>
      <c r="P714" s="9" t="s">
        <v>8876</v>
      </c>
      <c r="Q714" t="s">
        <v>8343</v>
      </c>
      <c r="R714" t="s">
        <v>8332</v>
      </c>
    </row>
    <row r="715" spans="1:18" ht="15.6" hidden="1" customHeight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">
        <v>8275</v>
      </c>
      <c r="P715" s="9" t="s">
        <v>8399</v>
      </c>
      <c r="Q715" t="s">
        <v>8343</v>
      </c>
      <c r="R715" t="s">
        <v>8325</v>
      </c>
    </row>
    <row r="716" spans="1:18" ht="15.6" hidden="1" customHeight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">
        <v>8275</v>
      </c>
      <c r="P716" s="9" t="s">
        <v>8929</v>
      </c>
      <c r="Q716" t="s">
        <v>8343</v>
      </c>
      <c r="R716" t="s">
        <v>8337</v>
      </c>
    </row>
    <row r="717" spans="1:18" ht="15.6" hidden="1" customHeight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">
        <v>8275</v>
      </c>
      <c r="P717" s="9" t="s">
        <v>8930</v>
      </c>
      <c r="Q717" t="s">
        <v>8342</v>
      </c>
      <c r="R717" t="s">
        <v>8328</v>
      </c>
    </row>
    <row r="718" spans="1:18" ht="15.6" hidden="1" customHeight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">
        <v>8275</v>
      </c>
      <c r="P718" s="9" t="s">
        <v>8931</v>
      </c>
      <c r="Q718" t="s">
        <v>8341</v>
      </c>
      <c r="R718" t="s">
        <v>8329</v>
      </c>
    </row>
    <row r="719" spans="1:18" ht="15.6" hidden="1" customHeight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">
        <v>8275</v>
      </c>
      <c r="P719" s="9" t="s">
        <v>8519</v>
      </c>
      <c r="Q719" t="s">
        <v>8341</v>
      </c>
      <c r="R719" t="s">
        <v>8327</v>
      </c>
    </row>
    <row r="720" spans="1:18" ht="15.6" hidden="1" customHeight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">
        <v>8275</v>
      </c>
      <c r="P720" s="9" t="s">
        <v>8932</v>
      </c>
      <c r="Q720" t="s">
        <v>8344</v>
      </c>
      <c r="R720" t="s">
        <v>8332</v>
      </c>
    </row>
    <row r="721" spans="1:18" ht="15.6" hidden="1" customHeight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">
        <v>8275</v>
      </c>
      <c r="P721" s="9" t="s">
        <v>8933</v>
      </c>
      <c r="Q721" t="s">
        <v>8343</v>
      </c>
      <c r="R721" t="s">
        <v>8333</v>
      </c>
    </row>
    <row r="722" spans="1:18" ht="15.6" hidden="1" customHeight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8276</v>
      </c>
      <c r="O722" t="s">
        <v>8277</v>
      </c>
      <c r="P722" s="9" t="s">
        <v>8934</v>
      </c>
      <c r="Q722" t="s">
        <v>8339</v>
      </c>
      <c r="R722" t="s">
        <v>8332</v>
      </c>
    </row>
    <row r="723" spans="1:18" ht="15.6" hidden="1" customHeight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8276</v>
      </c>
      <c r="O723" t="s">
        <v>8277</v>
      </c>
      <c r="P723" s="9" t="s">
        <v>8396</v>
      </c>
      <c r="Q723" t="s">
        <v>8341</v>
      </c>
      <c r="R723" t="s">
        <v>8336</v>
      </c>
    </row>
    <row r="724" spans="1:18" ht="15.6" hidden="1" customHeight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8276</v>
      </c>
      <c r="O724" t="s">
        <v>8277</v>
      </c>
      <c r="P724" s="9" t="s">
        <v>8935</v>
      </c>
      <c r="Q724" t="s">
        <v>8339</v>
      </c>
      <c r="R724" t="s">
        <v>8334</v>
      </c>
    </row>
    <row r="725" spans="1:18" ht="15.6" hidden="1" customHeight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8276</v>
      </c>
      <c r="O725" t="s">
        <v>8277</v>
      </c>
      <c r="P725" s="9" t="s">
        <v>8640</v>
      </c>
      <c r="Q725" t="s">
        <v>8342</v>
      </c>
      <c r="R725" t="s">
        <v>8336</v>
      </c>
    </row>
    <row r="726" spans="1:18" ht="15.6" hidden="1" customHeight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8276</v>
      </c>
      <c r="O726" t="s">
        <v>8277</v>
      </c>
      <c r="P726" s="9" t="s">
        <v>8936</v>
      </c>
      <c r="Q726" t="s">
        <v>8338</v>
      </c>
      <c r="R726" t="s">
        <v>8325</v>
      </c>
    </row>
    <row r="727" spans="1:18" ht="15.6" hidden="1" customHeight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8276</v>
      </c>
      <c r="O727" t="s">
        <v>8277</v>
      </c>
      <c r="P727" s="9" t="s">
        <v>8557</v>
      </c>
      <c r="Q727" t="s">
        <v>8342</v>
      </c>
      <c r="R727" t="s">
        <v>8330</v>
      </c>
    </row>
    <row r="728" spans="1:18" ht="15.6" hidden="1" customHeight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8276</v>
      </c>
      <c r="O728" t="s">
        <v>8277</v>
      </c>
      <c r="P728" s="9" t="s">
        <v>8937</v>
      </c>
      <c r="Q728" t="s">
        <v>8340</v>
      </c>
      <c r="R728" t="s">
        <v>8334</v>
      </c>
    </row>
    <row r="729" spans="1:18" ht="15.6" hidden="1" customHeight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8276</v>
      </c>
      <c r="O729" t="s">
        <v>8277</v>
      </c>
      <c r="P729" s="9" t="s">
        <v>8938</v>
      </c>
      <c r="Q729" t="s">
        <v>8339</v>
      </c>
      <c r="R729" t="s">
        <v>8337</v>
      </c>
    </row>
    <row r="730" spans="1:18" ht="15.6" hidden="1" customHeight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8276</v>
      </c>
      <c r="O730" t="s">
        <v>8277</v>
      </c>
      <c r="P730" s="9" t="s">
        <v>8939</v>
      </c>
      <c r="Q730" t="s">
        <v>8338</v>
      </c>
      <c r="R730" t="s">
        <v>8326</v>
      </c>
    </row>
    <row r="731" spans="1:18" ht="15.6" hidden="1" customHeight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8276</v>
      </c>
      <c r="O731" t="s">
        <v>8277</v>
      </c>
      <c r="P731" s="9" t="s">
        <v>8940</v>
      </c>
      <c r="Q731" t="s">
        <v>8339</v>
      </c>
      <c r="R731" t="s">
        <v>8326</v>
      </c>
    </row>
    <row r="732" spans="1:18" ht="15.6" hidden="1" customHeight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8276</v>
      </c>
      <c r="O732" t="s">
        <v>8277</v>
      </c>
      <c r="P732" s="9" t="s">
        <v>8941</v>
      </c>
      <c r="Q732" t="s">
        <v>8338</v>
      </c>
      <c r="R732" t="s">
        <v>8330</v>
      </c>
    </row>
    <row r="733" spans="1:18" ht="15.6" hidden="1" customHeight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8276</v>
      </c>
      <c r="O733" t="s">
        <v>8277</v>
      </c>
      <c r="P733" s="9" t="s">
        <v>8942</v>
      </c>
      <c r="Q733" t="s">
        <v>8338</v>
      </c>
      <c r="R733" t="s">
        <v>8337</v>
      </c>
    </row>
    <row r="734" spans="1:18" ht="15.6" hidden="1" customHeight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8276</v>
      </c>
      <c r="O734" t="s">
        <v>8277</v>
      </c>
      <c r="P734" s="9" t="s">
        <v>8943</v>
      </c>
      <c r="Q734" t="s">
        <v>8340</v>
      </c>
      <c r="R734" t="s">
        <v>8326</v>
      </c>
    </row>
    <row r="735" spans="1:18" ht="15.6" hidden="1" customHeight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8276</v>
      </c>
      <c r="O735" t="s">
        <v>8277</v>
      </c>
      <c r="P735" s="9" t="s">
        <v>8709</v>
      </c>
      <c r="Q735" t="s">
        <v>8340</v>
      </c>
      <c r="R735" t="s">
        <v>8330</v>
      </c>
    </row>
    <row r="736" spans="1:18" ht="15.6" hidden="1" customHeight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8276</v>
      </c>
      <c r="O736" t="s">
        <v>8277</v>
      </c>
      <c r="P736" s="9" t="s">
        <v>8855</v>
      </c>
      <c r="Q736" t="s">
        <v>8342</v>
      </c>
      <c r="R736" t="s">
        <v>8335</v>
      </c>
    </row>
    <row r="737" spans="1:18" ht="15.6" hidden="1" customHeight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8276</v>
      </c>
      <c r="O737" t="s">
        <v>8277</v>
      </c>
      <c r="P737" s="9" t="s">
        <v>8846</v>
      </c>
      <c r="Q737" t="s">
        <v>8341</v>
      </c>
      <c r="R737" t="s">
        <v>8330</v>
      </c>
    </row>
    <row r="738" spans="1:18" ht="15.6" hidden="1" customHeight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8276</v>
      </c>
      <c r="O738" t="s">
        <v>8277</v>
      </c>
      <c r="P738" s="9" t="s">
        <v>8944</v>
      </c>
      <c r="Q738" t="s">
        <v>8340</v>
      </c>
      <c r="R738" t="s">
        <v>8330</v>
      </c>
    </row>
    <row r="739" spans="1:18" ht="15.6" hidden="1" customHeight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8276</v>
      </c>
      <c r="O739" t="s">
        <v>8277</v>
      </c>
      <c r="P739" s="9" t="s">
        <v>8945</v>
      </c>
      <c r="Q739" t="s">
        <v>8341</v>
      </c>
      <c r="R739" t="s">
        <v>8332</v>
      </c>
    </row>
    <row r="740" spans="1:18" ht="15.6" hidden="1" customHeight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8276</v>
      </c>
      <c r="O740" t="s">
        <v>8277</v>
      </c>
      <c r="P740" s="9" t="s">
        <v>8662</v>
      </c>
      <c r="Q740" t="s">
        <v>8341</v>
      </c>
      <c r="R740" t="s">
        <v>8329</v>
      </c>
    </row>
    <row r="741" spans="1:18" ht="15.6" hidden="1" customHeight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8276</v>
      </c>
      <c r="O741" t="s">
        <v>8277</v>
      </c>
      <c r="P741" s="9" t="s">
        <v>8946</v>
      </c>
      <c r="Q741" t="s">
        <v>8341</v>
      </c>
      <c r="R741" t="s">
        <v>8326</v>
      </c>
    </row>
    <row r="742" spans="1:18" ht="15.6" hidden="1" customHeight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8276</v>
      </c>
      <c r="O742" t="s">
        <v>8277</v>
      </c>
      <c r="P742" s="9" t="s">
        <v>8947</v>
      </c>
      <c r="Q742" t="s">
        <v>8342</v>
      </c>
      <c r="R742" t="s">
        <v>8336</v>
      </c>
    </row>
    <row r="743" spans="1:18" ht="15.6" hidden="1" customHeight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8276</v>
      </c>
      <c r="O743" t="s">
        <v>8277</v>
      </c>
      <c r="P743" s="9" t="s">
        <v>8571</v>
      </c>
      <c r="Q743" t="s">
        <v>8340</v>
      </c>
      <c r="R743" t="s">
        <v>8325</v>
      </c>
    </row>
    <row r="744" spans="1:18" ht="15.6" hidden="1" customHeight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8276</v>
      </c>
      <c r="O744" t="s">
        <v>8277</v>
      </c>
      <c r="P744" s="9" t="s">
        <v>8948</v>
      </c>
      <c r="Q744" t="s">
        <v>8341</v>
      </c>
      <c r="R744" t="s">
        <v>8333</v>
      </c>
    </row>
    <row r="745" spans="1:18" ht="15.6" hidden="1" customHeight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8276</v>
      </c>
      <c r="O745" t="s">
        <v>8277</v>
      </c>
      <c r="P745" s="9" t="s">
        <v>8697</v>
      </c>
      <c r="Q745" t="s">
        <v>8339</v>
      </c>
      <c r="R745" t="s">
        <v>8334</v>
      </c>
    </row>
    <row r="746" spans="1:18" ht="15.6" hidden="1" customHeight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8276</v>
      </c>
      <c r="O746" t="s">
        <v>8277</v>
      </c>
      <c r="P746" s="9" t="s">
        <v>8949</v>
      </c>
      <c r="Q746" t="s">
        <v>8339</v>
      </c>
      <c r="R746" t="s">
        <v>8330</v>
      </c>
    </row>
    <row r="747" spans="1:18" ht="15.6" hidden="1" customHeight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8276</v>
      </c>
      <c r="O747" t="s">
        <v>8277</v>
      </c>
      <c r="P747" s="9" t="s">
        <v>8950</v>
      </c>
      <c r="Q747" t="s">
        <v>8340</v>
      </c>
      <c r="R747" t="s">
        <v>8335</v>
      </c>
    </row>
    <row r="748" spans="1:18" ht="15.6" hidden="1" customHeight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8276</v>
      </c>
      <c r="O748" t="s">
        <v>8277</v>
      </c>
      <c r="P748" s="9" t="s">
        <v>8951</v>
      </c>
      <c r="Q748" t="s">
        <v>8339</v>
      </c>
      <c r="R748" t="s">
        <v>8328</v>
      </c>
    </row>
    <row r="749" spans="1:18" ht="15.6" hidden="1" customHeight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t="s">
        <v>8277</v>
      </c>
      <c r="P749" s="9" t="s">
        <v>8952</v>
      </c>
      <c r="Q749" t="s">
        <v>8341</v>
      </c>
      <c r="R749" t="s">
        <v>8337</v>
      </c>
    </row>
    <row r="750" spans="1:18" ht="15.6" hidden="1" customHeight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8276</v>
      </c>
      <c r="O750" t="s">
        <v>8277</v>
      </c>
      <c r="P750" s="9" t="s">
        <v>8869</v>
      </c>
      <c r="Q750" t="s">
        <v>8341</v>
      </c>
      <c r="R750" t="s">
        <v>8326</v>
      </c>
    </row>
    <row r="751" spans="1:18" ht="15.6" hidden="1" customHeight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8276</v>
      </c>
      <c r="O751" t="s">
        <v>8277</v>
      </c>
      <c r="P751" s="9" t="s">
        <v>8953</v>
      </c>
      <c r="Q751" t="s">
        <v>8343</v>
      </c>
      <c r="R751" t="s">
        <v>8337</v>
      </c>
    </row>
    <row r="752" spans="1:18" ht="15.6" hidden="1" customHeight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8276</v>
      </c>
      <c r="O752" t="s">
        <v>8277</v>
      </c>
      <c r="P752" s="9" t="s">
        <v>8954</v>
      </c>
      <c r="Q752" t="s">
        <v>8340</v>
      </c>
      <c r="R752" t="s">
        <v>8332</v>
      </c>
    </row>
    <row r="753" spans="1:18" ht="15.6" hidden="1" customHeight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8276</v>
      </c>
      <c r="O753" t="s">
        <v>8277</v>
      </c>
      <c r="P753" s="9" t="s">
        <v>8955</v>
      </c>
      <c r="Q753" t="s">
        <v>8338</v>
      </c>
      <c r="R753" t="s">
        <v>8336</v>
      </c>
    </row>
    <row r="754" spans="1:18" ht="15.6" hidden="1" customHeight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8276</v>
      </c>
      <c r="O754" t="s">
        <v>8277</v>
      </c>
      <c r="P754" s="9" t="s">
        <v>8909</v>
      </c>
      <c r="Q754" t="s">
        <v>8343</v>
      </c>
      <c r="R754" t="s">
        <v>8328</v>
      </c>
    </row>
    <row r="755" spans="1:18" ht="15.6" hidden="1" customHeight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8276</v>
      </c>
      <c r="O755" t="s">
        <v>8277</v>
      </c>
      <c r="P755" s="9" t="s">
        <v>8956</v>
      </c>
      <c r="Q755" t="s">
        <v>8342</v>
      </c>
      <c r="R755" t="s">
        <v>8332</v>
      </c>
    </row>
    <row r="756" spans="1:18" ht="15.6" hidden="1" customHeight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8276</v>
      </c>
      <c r="O756" t="s">
        <v>8277</v>
      </c>
      <c r="P756" s="9" t="s">
        <v>8957</v>
      </c>
      <c r="Q756" t="s">
        <v>8339</v>
      </c>
      <c r="R756" t="s">
        <v>8337</v>
      </c>
    </row>
    <row r="757" spans="1:18" ht="15.6" hidden="1" customHeight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8276</v>
      </c>
      <c r="O757" t="s">
        <v>8277</v>
      </c>
      <c r="P757" s="9" t="s">
        <v>8958</v>
      </c>
      <c r="Q757" t="s">
        <v>8340</v>
      </c>
      <c r="R757" t="s">
        <v>8335</v>
      </c>
    </row>
    <row r="758" spans="1:18" ht="15.6" hidden="1" customHeight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8276</v>
      </c>
      <c r="O758" t="s">
        <v>8277</v>
      </c>
      <c r="P758" s="9" t="s">
        <v>8959</v>
      </c>
      <c r="Q758" t="s">
        <v>8338</v>
      </c>
      <c r="R758" t="s">
        <v>8333</v>
      </c>
    </row>
    <row r="759" spans="1:18" ht="15.6" hidden="1" customHeight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8276</v>
      </c>
      <c r="O759" t="s">
        <v>8277</v>
      </c>
      <c r="P759" s="9" t="s">
        <v>8960</v>
      </c>
      <c r="Q759" t="s">
        <v>8339</v>
      </c>
      <c r="R759" t="s">
        <v>8330</v>
      </c>
    </row>
    <row r="760" spans="1:18" ht="15.6" hidden="1" customHeight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8276</v>
      </c>
      <c r="O760" t="s">
        <v>8277</v>
      </c>
      <c r="P760" s="9" t="s">
        <v>8961</v>
      </c>
      <c r="Q760" t="s">
        <v>8331</v>
      </c>
      <c r="R760" t="s">
        <v>8328</v>
      </c>
    </row>
    <row r="761" spans="1:18" ht="15.6" hidden="1" customHeight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8276</v>
      </c>
      <c r="O761" t="s">
        <v>8277</v>
      </c>
      <c r="P761" s="9" t="s">
        <v>8384</v>
      </c>
      <c r="Q761" t="s">
        <v>8341</v>
      </c>
      <c r="R761" t="s">
        <v>8325</v>
      </c>
    </row>
    <row r="762" spans="1:18" ht="15.6" hidden="1" customHeight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 t="s">
        <v>8278</v>
      </c>
      <c r="P762" s="9" t="s">
        <v>8962</v>
      </c>
      <c r="Q762" t="s">
        <v>8343</v>
      </c>
      <c r="R762" t="s">
        <v>8329</v>
      </c>
    </row>
    <row r="763" spans="1:18" ht="15.6" hidden="1" customHeight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 t="s">
        <v>8278</v>
      </c>
      <c r="P763" s="9" t="s">
        <v>8963</v>
      </c>
      <c r="Q763" t="s">
        <v>8341</v>
      </c>
      <c r="R763" t="s">
        <v>8332</v>
      </c>
    </row>
    <row r="764" spans="1:18" ht="15.6" hidden="1" customHeight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 t="s">
        <v>8278</v>
      </c>
      <c r="P764" s="9" t="s">
        <v>8964</v>
      </c>
      <c r="Q764" t="s">
        <v>8343</v>
      </c>
      <c r="R764" t="s">
        <v>8330</v>
      </c>
    </row>
    <row r="765" spans="1:18" ht="15.6" hidden="1" customHeight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 t="s">
        <v>8278</v>
      </c>
      <c r="P765" s="9" t="s">
        <v>8965</v>
      </c>
      <c r="Q765" t="s">
        <v>8340</v>
      </c>
      <c r="R765" t="s">
        <v>8326</v>
      </c>
    </row>
    <row r="766" spans="1:18" ht="15.6" hidden="1" customHeight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 t="s">
        <v>8278</v>
      </c>
      <c r="P766" s="9" t="s">
        <v>8966</v>
      </c>
      <c r="Q766" t="s">
        <v>8342</v>
      </c>
      <c r="R766" t="s">
        <v>8327</v>
      </c>
    </row>
    <row r="767" spans="1:18" ht="15.6" hidden="1" customHeight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 t="s">
        <v>8278</v>
      </c>
      <c r="P767" s="9" t="s">
        <v>8822</v>
      </c>
      <c r="Q767" t="s">
        <v>8341</v>
      </c>
      <c r="R767" t="s">
        <v>8328</v>
      </c>
    </row>
    <row r="768" spans="1:18" ht="15.6" hidden="1" customHeight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 t="s">
        <v>8278</v>
      </c>
      <c r="P768" s="9" t="s">
        <v>8967</v>
      </c>
      <c r="Q768" t="s">
        <v>8342</v>
      </c>
      <c r="R768" t="s">
        <v>8332</v>
      </c>
    </row>
    <row r="769" spans="1:18" ht="15.6" hidden="1" customHeight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 t="s">
        <v>8278</v>
      </c>
      <c r="P769" s="9" t="s">
        <v>8493</v>
      </c>
      <c r="Q769" t="s">
        <v>8342</v>
      </c>
      <c r="R769" t="s">
        <v>8335</v>
      </c>
    </row>
    <row r="770" spans="1:18" ht="15.6" hidden="1" customHeight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 t="s">
        <v>8278</v>
      </c>
      <c r="P770" s="9" t="s">
        <v>8968</v>
      </c>
      <c r="Q770" t="s">
        <v>8340</v>
      </c>
      <c r="R770" t="s">
        <v>8330</v>
      </c>
    </row>
    <row r="771" spans="1:18" ht="15.6" hidden="1" customHeight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 t="s">
        <v>8278</v>
      </c>
      <c r="P771" s="9" t="s">
        <v>8969</v>
      </c>
      <c r="Q771" t="s">
        <v>8340</v>
      </c>
      <c r="R771" t="s">
        <v>8330</v>
      </c>
    </row>
    <row r="772" spans="1:18" ht="15.6" hidden="1" customHeight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 t="s">
        <v>8278</v>
      </c>
      <c r="P772" s="9" t="s">
        <v>8970</v>
      </c>
      <c r="Q772" t="s">
        <v>8340</v>
      </c>
      <c r="R772" t="s">
        <v>8332</v>
      </c>
    </row>
    <row r="773" spans="1:18" ht="15.6" hidden="1" customHeight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 t="s">
        <v>8278</v>
      </c>
      <c r="P773" s="9" t="s">
        <v>8971</v>
      </c>
      <c r="Q773" t="s">
        <v>8342</v>
      </c>
      <c r="R773" t="s">
        <v>8337</v>
      </c>
    </row>
    <row r="774" spans="1:18" ht="15.6" hidden="1" customHeight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 t="s">
        <v>8278</v>
      </c>
      <c r="P774" s="9" t="s">
        <v>8972</v>
      </c>
      <c r="Q774" t="s">
        <v>8324</v>
      </c>
      <c r="R774" t="s">
        <v>8328</v>
      </c>
    </row>
    <row r="775" spans="1:18" ht="15.6" hidden="1" customHeight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 t="s">
        <v>8278</v>
      </c>
      <c r="P775" s="9" t="s">
        <v>8765</v>
      </c>
      <c r="Q775" t="s">
        <v>8342</v>
      </c>
      <c r="R775" t="s">
        <v>8335</v>
      </c>
    </row>
    <row r="776" spans="1:18" ht="15.6" hidden="1" customHeight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 t="s">
        <v>8278</v>
      </c>
      <c r="P776" s="9" t="s">
        <v>8411</v>
      </c>
      <c r="Q776" t="s">
        <v>8341</v>
      </c>
      <c r="R776" t="s">
        <v>8332</v>
      </c>
    </row>
    <row r="777" spans="1:18" ht="15.6" hidden="1" customHeight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 t="s">
        <v>8278</v>
      </c>
      <c r="P777" s="9" t="s">
        <v>8973</v>
      </c>
      <c r="Q777" t="s">
        <v>8338</v>
      </c>
      <c r="R777" t="s">
        <v>8330</v>
      </c>
    </row>
    <row r="778" spans="1:18" ht="15.6" hidden="1" customHeight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 t="s">
        <v>8278</v>
      </c>
      <c r="P778" s="9" t="s">
        <v>8974</v>
      </c>
      <c r="Q778" t="s">
        <v>8342</v>
      </c>
      <c r="R778" t="s">
        <v>8328</v>
      </c>
    </row>
    <row r="779" spans="1:18" ht="15.6" hidden="1" customHeight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 t="s">
        <v>8278</v>
      </c>
      <c r="P779" s="9" t="s">
        <v>8730</v>
      </c>
      <c r="Q779" t="s">
        <v>8340</v>
      </c>
      <c r="R779" t="s">
        <v>8326</v>
      </c>
    </row>
    <row r="780" spans="1:18" ht="15.6" hidden="1" customHeight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 t="s">
        <v>8278</v>
      </c>
      <c r="P780" s="9" t="s">
        <v>8975</v>
      </c>
      <c r="Q780" t="s">
        <v>8341</v>
      </c>
      <c r="R780" t="s">
        <v>8334</v>
      </c>
    </row>
    <row r="781" spans="1:18" ht="15.6" hidden="1" customHeight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 t="s">
        <v>8278</v>
      </c>
      <c r="P781" s="9" t="s">
        <v>8976</v>
      </c>
      <c r="Q781" t="s">
        <v>8331</v>
      </c>
      <c r="R781" t="s">
        <v>8328</v>
      </c>
    </row>
    <row r="782" spans="1:18" ht="15.6" hidden="1" customHeight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8279</v>
      </c>
      <c r="O782" t="s">
        <v>8280</v>
      </c>
      <c r="P782" s="9" t="s">
        <v>8977</v>
      </c>
      <c r="Q782" t="s">
        <v>8338</v>
      </c>
      <c r="R782" t="s">
        <v>8335</v>
      </c>
    </row>
    <row r="783" spans="1:18" ht="15.6" hidden="1" customHeight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8279</v>
      </c>
      <c r="O783" t="s">
        <v>8280</v>
      </c>
      <c r="P783" s="9" t="s">
        <v>8978</v>
      </c>
      <c r="Q783" t="s">
        <v>8340</v>
      </c>
      <c r="R783" t="s">
        <v>8325</v>
      </c>
    </row>
    <row r="784" spans="1:18" ht="15.6" hidden="1" customHeight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8279</v>
      </c>
      <c r="O784" t="s">
        <v>8280</v>
      </c>
      <c r="P784" s="9" t="s">
        <v>8979</v>
      </c>
      <c r="Q784" t="s">
        <v>8339</v>
      </c>
      <c r="R784" t="s">
        <v>8326</v>
      </c>
    </row>
    <row r="785" spans="1:18" ht="15.6" hidden="1" customHeight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8279</v>
      </c>
      <c r="O785" t="s">
        <v>8280</v>
      </c>
      <c r="P785" s="9" t="s">
        <v>8447</v>
      </c>
      <c r="Q785" t="s">
        <v>8339</v>
      </c>
      <c r="R785" t="s">
        <v>8334</v>
      </c>
    </row>
    <row r="786" spans="1:18" ht="15.6" hidden="1" customHeight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8279</v>
      </c>
      <c r="O786" t="s">
        <v>8280</v>
      </c>
      <c r="P786" s="9" t="s">
        <v>8980</v>
      </c>
      <c r="Q786" t="s">
        <v>8341</v>
      </c>
      <c r="R786" t="s">
        <v>8333</v>
      </c>
    </row>
    <row r="787" spans="1:18" ht="15.6" hidden="1" customHeight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8279</v>
      </c>
      <c r="O787" t="s">
        <v>8280</v>
      </c>
      <c r="P787" s="9" t="s">
        <v>8981</v>
      </c>
      <c r="Q787" t="s">
        <v>8340</v>
      </c>
      <c r="R787" t="s">
        <v>8332</v>
      </c>
    </row>
    <row r="788" spans="1:18" ht="15.6" hidden="1" customHeight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8279</v>
      </c>
      <c r="O788" t="s">
        <v>8280</v>
      </c>
      <c r="P788" s="9" t="s">
        <v>8982</v>
      </c>
      <c r="Q788" t="s">
        <v>8339</v>
      </c>
      <c r="R788" t="s">
        <v>8334</v>
      </c>
    </row>
    <row r="789" spans="1:18" ht="15.6" hidden="1" customHeight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8279</v>
      </c>
      <c r="O789" t="s">
        <v>8280</v>
      </c>
      <c r="P789" s="9" t="s">
        <v>8983</v>
      </c>
      <c r="Q789" t="s">
        <v>8340</v>
      </c>
      <c r="R789" t="s">
        <v>8329</v>
      </c>
    </row>
    <row r="790" spans="1:18" ht="15.6" hidden="1" customHeight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8279</v>
      </c>
      <c r="O790" t="s">
        <v>8280</v>
      </c>
      <c r="P790" s="9" t="s">
        <v>8984</v>
      </c>
      <c r="Q790" t="s">
        <v>8339</v>
      </c>
      <c r="R790" t="s">
        <v>8325</v>
      </c>
    </row>
    <row r="791" spans="1:18" ht="15.6" hidden="1" customHeight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8279</v>
      </c>
      <c r="O791" t="s">
        <v>8280</v>
      </c>
      <c r="P791" s="9" t="s">
        <v>8985</v>
      </c>
      <c r="Q791" t="s">
        <v>8340</v>
      </c>
      <c r="R791" t="s">
        <v>8332</v>
      </c>
    </row>
    <row r="792" spans="1:18" ht="15.6" hidden="1" customHeight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8279</v>
      </c>
      <c r="O792" t="s">
        <v>8280</v>
      </c>
      <c r="P792" s="9" t="s">
        <v>8986</v>
      </c>
      <c r="Q792" t="s">
        <v>8340</v>
      </c>
      <c r="R792" t="s">
        <v>8332</v>
      </c>
    </row>
    <row r="793" spans="1:18" ht="15.6" hidden="1" customHeight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8279</v>
      </c>
      <c r="O793" t="s">
        <v>8280</v>
      </c>
      <c r="P793" s="9" t="s">
        <v>8451</v>
      </c>
      <c r="Q793" t="s">
        <v>8340</v>
      </c>
      <c r="R793" t="s">
        <v>8329</v>
      </c>
    </row>
    <row r="794" spans="1:18" ht="15.6" hidden="1" customHeight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8279</v>
      </c>
      <c r="O794" t="s">
        <v>8280</v>
      </c>
      <c r="P794" s="9" t="s">
        <v>8987</v>
      </c>
      <c r="Q794" t="s">
        <v>8340</v>
      </c>
      <c r="R794" t="s">
        <v>8329</v>
      </c>
    </row>
    <row r="795" spans="1:18" ht="15.6" hidden="1" customHeight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8279</v>
      </c>
      <c r="O795" t="s">
        <v>8280</v>
      </c>
      <c r="P795" s="9" t="s">
        <v>8988</v>
      </c>
      <c r="Q795" t="s">
        <v>8340</v>
      </c>
      <c r="R795" t="s">
        <v>8336</v>
      </c>
    </row>
    <row r="796" spans="1:18" ht="15.6" hidden="1" customHeight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8279</v>
      </c>
      <c r="O796" t="s">
        <v>8280</v>
      </c>
      <c r="P796" s="9" t="s">
        <v>8989</v>
      </c>
      <c r="Q796" t="s">
        <v>8338</v>
      </c>
      <c r="R796" t="s">
        <v>8326</v>
      </c>
    </row>
    <row r="797" spans="1:18" ht="15.6" hidden="1" customHeight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8279</v>
      </c>
      <c r="O797" t="s">
        <v>8280</v>
      </c>
      <c r="P797" s="9" t="s">
        <v>8990</v>
      </c>
      <c r="Q797" t="s">
        <v>8339</v>
      </c>
      <c r="R797" t="s">
        <v>8333</v>
      </c>
    </row>
    <row r="798" spans="1:18" ht="15.6" hidden="1" customHeight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8279</v>
      </c>
      <c r="O798" t="s">
        <v>8280</v>
      </c>
      <c r="P798" s="9" t="s">
        <v>8991</v>
      </c>
      <c r="Q798" t="s">
        <v>8340</v>
      </c>
      <c r="R798" t="s">
        <v>8327</v>
      </c>
    </row>
    <row r="799" spans="1:18" ht="15.6" hidden="1" customHeight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8279</v>
      </c>
      <c r="O799" t="s">
        <v>8280</v>
      </c>
      <c r="P799" s="9" t="s">
        <v>8992</v>
      </c>
      <c r="Q799" t="s">
        <v>8339</v>
      </c>
      <c r="R799" t="s">
        <v>8334</v>
      </c>
    </row>
    <row r="800" spans="1:18" ht="15.6" hidden="1" customHeight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8279</v>
      </c>
      <c r="O800" t="s">
        <v>8280</v>
      </c>
      <c r="P800" s="9" t="s">
        <v>8470</v>
      </c>
      <c r="Q800" t="s">
        <v>8341</v>
      </c>
      <c r="R800" t="s">
        <v>8327</v>
      </c>
    </row>
    <row r="801" spans="1:18" ht="15.6" hidden="1" customHeight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8279</v>
      </c>
      <c r="O801" t="s">
        <v>8280</v>
      </c>
      <c r="P801" s="9" t="s">
        <v>8992</v>
      </c>
      <c r="Q801" t="s">
        <v>8339</v>
      </c>
      <c r="R801" t="s">
        <v>8334</v>
      </c>
    </row>
    <row r="802" spans="1:18" ht="15.6" hidden="1" customHeight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8279</v>
      </c>
      <c r="O802" t="s">
        <v>8280</v>
      </c>
      <c r="P802" s="9" t="s">
        <v>8717</v>
      </c>
      <c r="Q802" t="s">
        <v>8341</v>
      </c>
      <c r="R802" t="s">
        <v>8327</v>
      </c>
    </row>
    <row r="803" spans="1:18" ht="15.6" hidden="1" customHeight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8279</v>
      </c>
      <c r="O803" t="s">
        <v>8280</v>
      </c>
      <c r="P803" s="9" t="s">
        <v>8993</v>
      </c>
      <c r="Q803" t="s">
        <v>8338</v>
      </c>
      <c r="R803" t="s">
        <v>8336</v>
      </c>
    </row>
    <row r="804" spans="1:18" ht="15.6" hidden="1" customHeight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8279</v>
      </c>
      <c r="O804" t="s">
        <v>8280</v>
      </c>
      <c r="P804" s="9" t="s">
        <v>8994</v>
      </c>
      <c r="Q804" t="s">
        <v>8339</v>
      </c>
      <c r="R804" t="s">
        <v>8327</v>
      </c>
    </row>
    <row r="805" spans="1:18" ht="15.6" hidden="1" customHeight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8279</v>
      </c>
      <c r="O805" t="s">
        <v>8280</v>
      </c>
      <c r="P805" s="9" t="s">
        <v>8995</v>
      </c>
      <c r="Q805" t="s">
        <v>8338</v>
      </c>
      <c r="R805" t="s">
        <v>8325</v>
      </c>
    </row>
    <row r="806" spans="1:18" ht="15.6" hidden="1" customHeight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8279</v>
      </c>
      <c r="O806" t="s">
        <v>8280</v>
      </c>
      <c r="P806" s="9" t="s">
        <v>8413</v>
      </c>
      <c r="Q806" t="s">
        <v>8338</v>
      </c>
      <c r="R806" t="s">
        <v>8326</v>
      </c>
    </row>
    <row r="807" spans="1:18" ht="15.6" hidden="1" customHeight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8279</v>
      </c>
      <c r="O807" t="s">
        <v>8280</v>
      </c>
      <c r="P807" s="9" t="s">
        <v>8996</v>
      </c>
      <c r="Q807" t="s">
        <v>8338</v>
      </c>
      <c r="R807" t="s">
        <v>8325</v>
      </c>
    </row>
    <row r="808" spans="1:18" ht="15.6" hidden="1" customHeight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8279</v>
      </c>
      <c r="O808" t="s">
        <v>8280</v>
      </c>
      <c r="P808" s="9" t="s">
        <v>8694</v>
      </c>
      <c r="Q808" t="s">
        <v>8338</v>
      </c>
      <c r="R808" t="s">
        <v>8327</v>
      </c>
    </row>
    <row r="809" spans="1:18" ht="15.6" hidden="1" customHeight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8279</v>
      </c>
      <c r="O809" t="s">
        <v>8280</v>
      </c>
      <c r="P809" s="9" t="s">
        <v>8598</v>
      </c>
      <c r="Q809" t="s">
        <v>8344</v>
      </c>
      <c r="R809" t="s">
        <v>8332</v>
      </c>
    </row>
    <row r="810" spans="1:18" ht="15.6" hidden="1" customHeight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8279</v>
      </c>
      <c r="O810" t="s">
        <v>8280</v>
      </c>
      <c r="P810" s="9" t="s">
        <v>8997</v>
      </c>
      <c r="Q810" t="s">
        <v>8341</v>
      </c>
      <c r="R810" t="s">
        <v>8330</v>
      </c>
    </row>
    <row r="811" spans="1:18" ht="15.6" hidden="1" customHeight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8279</v>
      </c>
      <c r="O811" t="s">
        <v>8280</v>
      </c>
      <c r="P811" s="9" t="s">
        <v>8998</v>
      </c>
      <c r="Q811" t="s">
        <v>8340</v>
      </c>
      <c r="R811" t="s">
        <v>8337</v>
      </c>
    </row>
    <row r="812" spans="1:18" ht="15.6" hidden="1" customHeight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8279</v>
      </c>
      <c r="O812" t="s">
        <v>8280</v>
      </c>
      <c r="P812" s="9" t="s">
        <v>8994</v>
      </c>
      <c r="Q812" t="s">
        <v>8339</v>
      </c>
      <c r="R812" t="s">
        <v>8327</v>
      </c>
    </row>
    <row r="813" spans="1:18" ht="15.6" hidden="1" customHeight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8279</v>
      </c>
      <c r="O813" t="s">
        <v>8280</v>
      </c>
      <c r="P813" s="9" t="s">
        <v>8999</v>
      </c>
      <c r="Q813" t="s">
        <v>8340</v>
      </c>
      <c r="R813" t="s">
        <v>8336</v>
      </c>
    </row>
    <row r="814" spans="1:18" ht="15.6" hidden="1" customHeight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8279</v>
      </c>
      <c r="O814" t="s">
        <v>8280</v>
      </c>
      <c r="P814" s="9" t="s">
        <v>8624</v>
      </c>
      <c r="Q814" t="s">
        <v>8340</v>
      </c>
      <c r="R814" t="s">
        <v>8332</v>
      </c>
    </row>
    <row r="815" spans="1:18" ht="15.6" hidden="1" customHeight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8279</v>
      </c>
      <c r="O815" t="s">
        <v>8280</v>
      </c>
      <c r="P815" s="9" t="s">
        <v>9000</v>
      </c>
      <c r="Q815" t="s">
        <v>8339</v>
      </c>
      <c r="R815" t="s">
        <v>8336</v>
      </c>
    </row>
    <row r="816" spans="1:18" ht="15.6" hidden="1" customHeight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8279</v>
      </c>
      <c r="O816" t="s">
        <v>8280</v>
      </c>
      <c r="P816" s="9" t="s">
        <v>9001</v>
      </c>
      <c r="Q816" t="s">
        <v>8338</v>
      </c>
      <c r="R816" t="s">
        <v>8325</v>
      </c>
    </row>
    <row r="817" spans="1:18" ht="15.6" hidden="1" customHeight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8279</v>
      </c>
      <c r="O817" t="s">
        <v>8280</v>
      </c>
      <c r="P817" s="9" t="s">
        <v>8816</v>
      </c>
      <c r="Q817" t="s">
        <v>8341</v>
      </c>
      <c r="R817" t="s">
        <v>8329</v>
      </c>
    </row>
    <row r="818" spans="1:18" ht="15.6" hidden="1" customHeight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8279</v>
      </c>
      <c r="O818" t="s">
        <v>8280</v>
      </c>
      <c r="P818" s="9" t="s">
        <v>9002</v>
      </c>
      <c r="Q818" t="s">
        <v>8340</v>
      </c>
      <c r="R818" t="s">
        <v>8334</v>
      </c>
    </row>
    <row r="819" spans="1:18" ht="15.6" hidden="1" customHeight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8279</v>
      </c>
      <c r="O819" t="s">
        <v>8280</v>
      </c>
      <c r="P819" s="9" t="s">
        <v>9003</v>
      </c>
      <c r="Q819" t="s">
        <v>8339</v>
      </c>
      <c r="R819" t="s">
        <v>8332</v>
      </c>
    </row>
    <row r="820" spans="1:18" ht="15.6" hidden="1" customHeight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8279</v>
      </c>
      <c r="O820" t="s">
        <v>8280</v>
      </c>
      <c r="P820" s="9" t="s">
        <v>9004</v>
      </c>
      <c r="Q820" t="s">
        <v>8339</v>
      </c>
      <c r="R820" t="s">
        <v>8326</v>
      </c>
    </row>
    <row r="821" spans="1:18" ht="15.6" hidden="1" customHeight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8279</v>
      </c>
      <c r="O821" t="s">
        <v>8280</v>
      </c>
      <c r="P821" s="9" t="s">
        <v>9005</v>
      </c>
      <c r="Q821" t="s">
        <v>8340</v>
      </c>
      <c r="R821" t="s">
        <v>8337</v>
      </c>
    </row>
    <row r="822" spans="1:18" ht="15.6" hidden="1" customHeight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8279</v>
      </c>
      <c r="O822" t="s">
        <v>8280</v>
      </c>
      <c r="P822" s="9" t="s">
        <v>9006</v>
      </c>
      <c r="Q822" t="s">
        <v>8341</v>
      </c>
      <c r="R822" t="s">
        <v>8325</v>
      </c>
    </row>
    <row r="823" spans="1:18" ht="15.6" hidden="1" customHeight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8279</v>
      </c>
      <c r="O823" t="s">
        <v>8280</v>
      </c>
      <c r="P823" s="9" t="s">
        <v>8649</v>
      </c>
      <c r="Q823" t="s">
        <v>8342</v>
      </c>
      <c r="R823" t="s">
        <v>8334</v>
      </c>
    </row>
    <row r="824" spans="1:18" ht="15.6" hidden="1" customHeight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8279</v>
      </c>
      <c r="O824" t="s">
        <v>8280</v>
      </c>
      <c r="P824" s="9" t="s">
        <v>8951</v>
      </c>
      <c r="Q824" t="s">
        <v>8339</v>
      </c>
      <c r="R824" t="s">
        <v>8328</v>
      </c>
    </row>
    <row r="825" spans="1:18" ht="15.6" hidden="1" customHeight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8279</v>
      </c>
      <c r="O825" t="s">
        <v>8280</v>
      </c>
      <c r="P825" s="9" t="s">
        <v>8841</v>
      </c>
      <c r="Q825" t="s">
        <v>8342</v>
      </c>
      <c r="R825" t="s">
        <v>8333</v>
      </c>
    </row>
    <row r="826" spans="1:18" ht="15.6" hidden="1" customHeight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8279</v>
      </c>
      <c r="O826" t="s">
        <v>8280</v>
      </c>
      <c r="P826" s="9" t="s">
        <v>9007</v>
      </c>
      <c r="Q826" t="s">
        <v>8331</v>
      </c>
      <c r="R826" t="s">
        <v>8334</v>
      </c>
    </row>
    <row r="827" spans="1:18" ht="15.6" hidden="1" customHeight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8279</v>
      </c>
      <c r="O827" t="s">
        <v>8280</v>
      </c>
      <c r="P827" s="9" t="s">
        <v>9008</v>
      </c>
      <c r="Q827" t="s">
        <v>8339</v>
      </c>
      <c r="R827" t="s">
        <v>8329</v>
      </c>
    </row>
    <row r="828" spans="1:18" ht="15.6" hidden="1" customHeight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t="s">
        <v>8280</v>
      </c>
      <c r="P828" s="9" t="s">
        <v>9009</v>
      </c>
      <c r="Q828" t="s">
        <v>8339</v>
      </c>
      <c r="R828" t="s">
        <v>8334</v>
      </c>
    </row>
    <row r="829" spans="1:18" ht="15.6" hidden="1" customHeight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8279</v>
      </c>
      <c r="O829" t="s">
        <v>8280</v>
      </c>
      <c r="P829" s="9" t="s">
        <v>9010</v>
      </c>
      <c r="Q829" t="s">
        <v>8339</v>
      </c>
      <c r="R829" t="s">
        <v>8332</v>
      </c>
    </row>
    <row r="830" spans="1:18" ht="15.6" hidden="1" customHeight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8279</v>
      </c>
      <c r="O830" t="s">
        <v>8280</v>
      </c>
      <c r="P830" s="9" t="s">
        <v>9011</v>
      </c>
      <c r="Q830" t="s">
        <v>8339</v>
      </c>
      <c r="R830" t="s">
        <v>8336</v>
      </c>
    </row>
    <row r="831" spans="1:18" ht="15.6" hidden="1" customHeight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8279</v>
      </c>
      <c r="O831" t="s">
        <v>8280</v>
      </c>
      <c r="P831" s="9" t="s">
        <v>8906</v>
      </c>
      <c r="Q831" t="s">
        <v>8343</v>
      </c>
      <c r="R831" t="s">
        <v>8325</v>
      </c>
    </row>
    <row r="832" spans="1:18" ht="15.6" hidden="1" customHeight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8279</v>
      </c>
      <c r="O832" t="s">
        <v>8280</v>
      </c>
      <c r="P832" s="9" t="s">
        <v>9012</v>
      </c>
      <c r="Q832" t="s">
        <v>8340</v>
      </c>
      <c r="R832" t="s">
        <v>8333</v>
      </c>
    </row>
    <row r="833" spans="1:18" ht="15.6" hidden="1" customHeight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8279</v>
      </c>
      <c r="O833" t="s">
        <v>8280</v>
      </c>
      <c r="P833" s="9" t="s">
        <v>8992</v>
      </c>
      <c r="Q833" t="s">
        <v>8339</v>
      </c>
      <c r="R833" t="s">
        <v>8334</v>
      </c>
    </row>
    <row r="834" spans="1:18" ht="15.6" hidden="1" customHeight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8279</v>
      </c>
      <c r="O834" t="s">
        <v>8280</v>
      </c>
      <c r="P834" s="9" t="s">
        <v>9013</v>
      </c>
      <c r="Q834" t="s">
        <v>8338</v>
      </c>
      <c r="R834" t="s">
        <v>8330</v>
      </c>
    </row>
    <row r="835" spans="1:18" ht="15.6" hidden="1" customHeight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8279</v>
      </c>
      <c r="O835" t="s">
        <v>8280</v>
      </c>
      <c r="P835" s="9" t="s">
        <v>8453</v>
      </c>
      <c r="Q835" t="s">
        <v>8341</v>
      </c>
      <c r="R835" t="s">
        <v>8334</v>
      </c>
    </row>
    <row r="836" spans="1:18" ht="15.6" hidden="1" customHeight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8279</v>
      </c>
      <c r="O836" t="s">
        <v>8280</v>
      </c>
      <c r="P836" s="9" t="s">
        <v>9014</v>
      </c>
      <c r="Q836" t="s">
        <v>8340</v>
      </c>
      <c r="R836" t="s">
        <v>8325</v>
      </c>
    </row>
    <row r="837" spans="1:18" ht="15.6" hidden="1" customHeight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8279</v>
      </c>
      <c r="O837" t="s">
        <v>8280</v>
      </c>
      <c r="P837" s="9" t="s">
        <v>9015</v>
      </c>
      <c r="Q837" t="s">
        <v>8339</v>
      </c>
      <c r="R837" t="s">
        <v>8335</v>
      </c>
    </row>
    <row r="838" spans="1:18" ht="15.6" hidden="1" customHeight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8279</v>
      </c>
      <c r="O838" t="s">
        <v>8280</v>
      </c>
      <c r="P838" s="9" t="s">
        <v>9016</v>
      </c>
      <c r="Q838" t="s">
        <v>8340</v>
      </c>
      <c r="R838" t="s">
        <v>8328</v>
      </c>
    </row>
    <row r="839" spans="1:18" ht="15.6" hidden="1" customHeight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8279</v>
      </c>
      <c r="O839" t="s">
        <v>8280</v>
      </c>
      <c r="P839" s="9" t="s">
        <v>9017</v>
      </c>
      <c r="Q839" t="s">
        <v>8341</v>
      </c>
      <c r="R839" t="s">
        <v>8335</v>
      </c>
    </row>
    <row r="840" spans="1:18" ht="15.6" hidden="1" customHeight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8279</v>
      </c>
      <c r="O840" t="s">
        <v>8280</v>
      </c>
      <c r="P840" s="9" t="s">
        <v>9018</v>
      </c>
      <c r="Q840" t="s">
        <v>8338</v>
      </c>
      <c r="R840" t="s">
        <v>8337</v>
      </c>
    </row>
    <row r="841" spans="1:18" ht="15.6" hidden="1" customHeight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8279</v>
      </c>
      <c r="O841" t="s">
        <v>8280</v>
      </c>
      <c r="P841" s="9" t="s">
        <v>8685</v>
      </c>
      <c r="Q841" t="s">
        <v>8339</v>
      </c>
      <c r="R841" t="s">
        <v>8327</v>
      </c>
    </row>
    <row r="842" spans="1:18" ht="15.6" hidden="1" customHeight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8279</v>
      </c>
      <c r="O842" t="s">
        <v>8281</v>
      </c>
      <c r="P842" s="9" t="s">
        <v>9019</v>
      </c>
      <c r="Q842" t="s">
        <v>8343</v>
      </c>
      <c r="R842" t="s">
        <v>8327</v>
      </c>
    </row>
    <row r="843" spans="1:18" ht="15.6" hidden="1" customHeight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8279</v>
      </c>
      <c r="O843" t="s">
        <v>8281</v>
      </c>
      <c r="P843" s="9" t="s">
        <v>9020</v>
      </c>
      <c r="Q843" t="s">
        <v>8341</v>
      </c>
      <c r="R843" t="s">
        <v>8329</v>
      </c>
    </row>
    <row r="844" spans="1:18" ht="15.6" hidden="1" customHeight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8279</v>
      </c>
      <c r="O844" t="s">
        <v>8281</v>
      </c>
      <c r="P844" s="9" t="s">
        <v>8695</v>
      </c>
      <c r="Q844" t="s">
        <v>8340</v>
      </c>
      <c r="R844" t="s">
        <v>8328</v>
      </c>
    </row>
    <row r="845" spans="1:18" ht="15.6" hidden="1" customHeight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8279</v>
      </c>
      <c r="O845" t="s">
        <v>8281</v>
      </c>
      <c r="P845" s="9" t="s">
        <v>9021</v>
      </c>
      <c r="Q845" t="s">
        <v>8343</v>
      </c>
      <c r="R845" t="s">
        <v>8330</v>
      </c>
    </row>
    <row r="846" spans="1:18" ht="15.6" hidden="1" customHeight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8279</v>
      </c>
      <c r="O846" t="s">
        <v>8281</v>
      </c>
      <c r="P846" s="9" t="s">
        <v>8473</v>
      </c>
      <c r="Q846" t="s">
        <v>8341</v>
      </c>
      <c r="R846" t="s">
        <v>8328</v>
      </c>
    </row>
    <row r="847" spans="1:18" ht="15.6" hidden="1" customHeight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8279</v>
      </c>
      <c r="O847" t="s">
        <v>8281</v>
      </c>
      <c r="P847" s="9" t="s">
        <v>9022</v>
      </c>
      <c r="Q847" t="s">
        <v>8343</v>
      </c>
      <c r="R847" t="s">
        <v>8326</v>
      </c>
    </row>
    <row r="848" spans="1:18" ht="15.6" hidden="1" customHeight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8279</v>
      </c>
      <c r="O848" t="s">
        <v>8281</v>
      </c>
      <c r="P848" s="9" t="s">
        <v>9023</v>
      </c>
      <c r="Q848" t="s">
        <v>8341</v>
      </c>
      <c r="R848" t="s">
        <v>8333</v>
      </c>
    </row>
    <row r="849" spans="1:18" ht="15.6" hidden="1" customHeight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8279</v>
      </c>
      <c r="O849" t="s">
        <v>8281</v>
      </c>
      <c r="P849" s="9" t="s">
        <v>8536</v>
      </c>
      <c r="Q849" t="s">
        <v>8342</v>
      </c>
      <c r="R849" t="s">
        <v>8336</v>
      </c>
    </row>
    <row r="850" spans="1:18" ht="15.6" hidden="1" customHeight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8279</v>
      </c>
      <c r="O850" t="s">
        <v>8281</v>
      </c>
      <c r="P850" s="9" t="s">
        <v>8664</v>
      </c>
      <c r="Q850" t="s">
        <v>8342</v>
      </c>
      <c r="R850" t="s">
        <v>8334</v>
      </c>
    </row>
    <row r="851" spans="1:18" ht="15.6" hidden="1" customHeight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8279</v>
      </c>
      <c r="O851" t="s">
        <v>8281</v>
      </c>
      <c r="P851" s="9" t="s">
        <v>9024</v>
      </c>
      <c r="Q851" t="s">
        <v>8342</v>
      </c>
      <c r="R851" t="s">
        <v>8333</v>
      </c>
    </row>
    <row r="852" spans="1:18" ht="15.6" hidden="1" customHeight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8279</v>
      </c>
      <c r="O852" t="s">
        <v>8281</v>
      </c>
      <c r="P852" s="9" t="s">
        <v>9025</v>
      </c>
      <c r="Q852" t="s">
        <v>8343</v>
      </c>
      <c r="R852" t="s">
        <v>8334</v>
      </c>
    </row>
    <row r="853" spans="1:18" ht="15.6" hidden="1" customHeight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8279</v>
      </c>
      <c r="O853" t="s">
        <v>8281</v>
      </c>
      <c r="P853" s="9" t="s">
        <v>9026</v>
      </c>
      <c r="Q853" t="s">
        <v>8343</v>
      </c>
      <c r="R853" t="s">
        <v>8336</v>
      </c>
    </row>
    <row r="854" spans="1:18" ht="15.6" hidden="1" customHeight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8279</v>
      </c>
      <c r="O854" t="s">
        <v>8281</v>
      </c>
      <c r="P854" s="9" t="s">
        <v>9027</v>
      </c>
      <c r="Q854" t="s">
        <v>8343</v>
      </c>
      <c r="R854" t="s">
        <v>8329</v>
      </c>
    </row>
    <row r="855" spans="1:18" ht="15.6" hidden="1" customHeight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8279</v>
      </c>
      <c r="O855" t="s">
        <v>8281</v>
      </c>
      <c r="P855" s="9" t="s">
        <v>8967</v>
      </c>
      <c r="Q855" t="s">
        <v>8342</v>
      </c>
      <c r="R855" t="s">
        <v>8332</v>
      </c>
    </row>
    <row r="856" spans="1:18" ht="15.6" hidden="1" customHeight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8279</v>
      </c>
      <c r="O856" t="s">
        <v>8281</v>
      </c>
      <c r="P856" s="9" t="s">
        <v>9028</v>
      </c>
      <c r="Q856" t="s">
        <v>8343</v>
      </c>
      <c r="R856" t="s">
        <v>8330</v>
      </c>
    </row>
    <row r="857" spans="1:18" ht="15.6" hidden="1" customHeight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8279</v>
      </c>
      <c r="O857" t="s">
        <v>8281</v>
      </c>
      <c r="P857" s="9" t="s">
        <v>8849</v>
      </c>
      <c r="Q857" t="s">
        <v>8343</v>
      </c>
      <c r="R857" t="s">
        <v>8336</v>
      </c>
    </row>
    <row r="858" spans="1:18" ht="15.6" hidden="1" customHeight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8279</v>
      </c>
      <c r="O858" t="s">
        <v>8281</v>
      </c>
      <c r="P858" s="9" t="s">
        <v>9029</v>
      </c>
      <c r="Q858" t="s">
        <v>8343</v>
      </c>
      <c r="R858" t="s">
        <v>8327</v>
      </c>
    </row>
    <row r="859" spans="1:18" ht="15.6" hidden="1" customHeight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8279</v>
      </c>
      <c r="O859" t="s">
        <v>8281</v>
      </c>
      <c r="P859" s="9" t="s">
        <v>8428</v>
      </c>
      <c r="Q859" t="s">
        <v>8342</v>
      </c>
      <c r="R859" t="s">
        <v>8329</v>
      </c>
    </row>
    <row r="860" spans="1:18" ht="15.6" hidden="1" customHeight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8279</v>
      </c>
      <c r="O860" t="s">
        <v>8281</v>
      </c>
      <c r="P860" s="9" t="s">
        <v>8544</v>
      </c>
      <c r="Q860" t="s">
        <v>8342</v>
      </c>
      <c r="R860" t="s">
        <v>8334</v>
      </c>
    </row>
    <row r="861" spans="1:18" ht="15.6" hidden="1" customHeight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8279</v>
      </c>
      <c r="O861" t="s">
        <v>8281</v>
      </c>
      <c r="P861" s="9" t="s">
        <v>9030</v>
      </c>
      <c r="Q861" t="s">
        <v>8342</v>
      </c>
      <c r="R861" t="s">
        <v>8325</v>
      </c>
    </row>
    <row r="862" spans="1:18" ht="15.6" hidden="1" customHeight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 t="s">
        <v>8282</v>
      </c>
      <c r="P862" s="9" t="s">
        <v>9031</v>
      </c>
      <c r="Q862" t="s">
        <v>8340</v>
      </c>
      <c r="R862" t="s">
        <v>8329</v>
      </c>
    </row>
    <row r="863" spans="1:18" ht="15.6" hidden="1" customHeight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 t="s">
        <v>8282</v>
      </c>
      <c r="P863" s="9" t="s">
        <v>9032</v>
      </c>
      <c r="Q863" t="s">
        <v>8343</v>
      </c>
      <c r="R863" t="s">
        <v>8327</v>
      </c>
    </row>
    <row r="864" spans="1:18" ht="15.6" hidden="1" customHeight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 t="s">
        <v>8282</v>
      </c>
      <c r="P864" s="9" t="s">
        <v>9033</v>
      </c>
      <c r="Q864" t="s">
        <v>8340</v>
      </c>
      <c r="R864" t="s">
        <v>8329</v>
      </c>
    </row>
    <row r="865" spans="1:18" ht="15.6" hidden="1" customHeight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 t="s">
        <v>8282</v>
      </c>
      <c r="P865" s="9" t="s">
        <v>9034</v>
      </c>
      <c r="Q865" t="s">
        <v>8339</v>
      </c>
      <c r="R865" t="s">
        <v>8332</v>
      </c>
    </row>
    <row r="866" spans="1:18" ht="15.6" hidden="1" customHeight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 t="s">
        <v>8282</v>
      </c>
      <c r="P866" s="9" t="s">
        <v>9035</v>
      </c>
      <c r="Q866" t="s">
        <v>8340</v>
      </c>
      <c r="R866" t="s">
        <v>8328</v>
      </c>
    </row>
    <row r="867" spans="1:18" ht="15.6" hidden="1" customHeight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 t="s">
        <v>8282</v>
      </c>
      <c r="P867" s="9" t="s">
        <v>9036</v>
      </c>
      <c r="Q867" t="s">
        <v>8339</v>
      </c>
      <c r="R867" t="s">
        <v>8330</v>
      </c>
    </row>
    <row r="868" spans="1:18" ht="15.6" hidden="1" customHeight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 t="s">
        <v>8282</v>
      </c>
      <c r="P868" s="9" t="s">
        <v>9037</v>
      </c>
      <c r="Q868" t="s">
        <v>8342</v>
      </c>
      <c r="R868" t="s">
        <v>8332</v>
      </c>
    </row>
    <row r="869" spans="1:18" ht="15.6" hidden="1" customHeight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 t="s">
        <v>8282</v>
      </c>
      <c r="P869" s="9" t="s">
        <v>9038</v>
      </c>
      <c r="Q869" t="s">
        <v>8324</v>
      </c>
      <c r="R869" t="s">
        <v>8329</v>
      </c>
    </row>
    <row r="870" spans="1:18" ht="15.6" hidden="1" customHeight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 t="s">
        <v>8282</v>
      </c>
      <c r="P870" s="9" t="s">
        <v>9039</v>
      </c>
      <c r="Q870" t="s">
        <v>8340</v>
      </c>
      <c r="R870" t="s">
        <v>8337</v>
      </c>
    </row>
    <row r="871" spans="1:18" ht="15.6" hidden="1" customHeight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 t="s">
        <v>8282</v>
      </c>
      <c r="P871" s="9" t="s">
        <v>9040</v>
      </c>
      <c r="Q871" t="s">
        <v>8340</v>
      </c>
      <c r="R871" t="s">
        <v>8334</v>
      </c>
    </row>
    <row r="872" spans="1:18" ht="15.6" hidden="1" customHeight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 t="s">
        <v>8282</v>
      </c>
      <c r="P872" s="9" t="s">
        <v>9041</v>
      </c>
      <c r="Q872" t="s">
        <v>8340</v>
      </c>
      <c r="R872" t="s">
        <v>8327</v>
      </c>
    </row>
    <row r="873" spans="1:18" ht="15.6" hidden="1" customHeight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 t="s">
        <v>8282</v>
      </c>
      <c r="P873" s="9" t="s">
        <v>9042</v>
      </c>
      <c r="Q873" t="s">
        <v>8340</v>
      </c>
      <c r="R873" t="s">
        <v>8329</v>
      </c>
    </row>
    <row r="874" spans="1:18" ht="15.6" hidden="1" customHeight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 t="s">
        <v>8282</v>
      </c>
      <c r="P874" s="9" t="s">
        <v>8625</v>
      </c>
      <c r="Q874" t="s">
        <v>8338</v>
      </c>
      <c r="R874" t="s">
        <v>8332</v>
      </c>
    </row>
    <row r="875" spans="1:18" ht="15.6" hidden="1" customHeight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 t="s">
        <v>8282</v>
      </c>
      <c r="P875" s="9" t="s">
        <v>8606</v>
      </c>
      <c r="Q875" t="s">
        <v>8339</v>
      </c>
      <c r="R875" t="s">
        <v>8329</v>
      </c>
    </row>
    <row r="876" spans="1:18" ht="15.6" hidden="1" customHeight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 t="s">
        <v>8282</v>
      </c>
      <c r="P876" s="9" t="s">
        <v>9043</v>
      </c>
      <c r="Q876" t="s">
        <v>8340</v>
      </c>
      <c r="R876" t="s">
        <v>8335</v>
      </c>
    </row>
    <row r="877" spans="1:18" ht="15.6" hidden="1" customHeight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 t="s">
        <v>8282</v>
      </c>
      <c r="P877" s="9" t="s">
        <v>8532</v>
      </c>
      <c r="Q877" t="s">
        <v>8342</v>
      </c>
      <c r="R877" t="s">
        <v>8328</v>
      </c>
    </row>
    <row r="878" spans="1:18" ht="15.6" hidden="1" customHeight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 t="s">
        <v>8282</v>
      </c>
      <c r="P878" s="9" t="s">
        <v>8986</v>
      </c>
      <c r="Q878" t="s">
        <v>8340</v>
      </c>
      <c r="R878" t="s">
        <v>8332</v>
      </c>
    </row>
    <row r="879" spans="1:18" ht="15.6" hidden="1" customHeight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 t="s">
        <v>8282</v>
      </c>
      <c r="P879" s="9" t="s">
        <v>9044</v>
      </c>
      <c r="Q879" t="s">
        <v>8340</v>
      </c>
      <c r="R879" t="s">
        <v>8330</v>
      </c>
    </row>
    <row r="880" spans="1:18" ht="15.6" hidden="1" customHeight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 t="s">
        <v>8282</v>
      </c>
      <c r="P880" s="9" t="s">
        <v>8443</v>
      </c>
      <c r="Q880" t="s">
        <v>8331</v>
      </c>
      <c r="R880" t="s">
        <v>8330</v>
      </c>
    </row>
    <row r="881" spans="1:18" ht="15.6" hidden="1" customHeight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 t="s">
        <v>8282</v>
      </c>
      <c r="P881" s="9" t="s">
        <v>9045</v>
      </c>
      <c r="Q881" t="s">
        <v>8339</v>
      </c>
      <c r="R881" t="s">
        <v>8325</v>
      </c>
    </row>
    <row r="882" spans="1:18" ht="15.6" hidden="1" customHeight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">
        <v>8283</v>
      </c>
      <c r="P882" s="9" t="s">
        <v>9046</v>
      </c>
      <c r="Q882" t="s">
        <v>8339</v>
      </c>
      <c r="R882" t="s">
        <v>8328</v>
      </c>
    </row>
    <row r="883" spans="1:18" ht="15.6" hidden="1" customHeight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">
        <v>8283</v>
      </c>
      <c r="P883" s="9" t="s">
        <v>9047</v>
      </c>
      <c r="Q883" t="s">
        <v>8338</v>
      </c>
      <c r="R883" t="s">
        <v>8330</v>
      </c>
    </row>
    <row r="884" spans="1:18" ht="15.6" hidden="1" customHeight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">
        <v>8283</v>
      </c>
      <c r="P884" s="9" t="s">
        <v>9048</v>
      </c>
      <c r="Q884" t="s">
        <v>8338</v>
      </c>
      <c r="R884" t="s">
        <v>8327</v>
      </c>
    </row>
    <row r="885" spans="1:18" ht="15.6" hidden="1" customHeight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">
        <v>8283</v>
      </c>
      <c r="P885" s="9" t="s">
        <v>9049</v>
      </c>
      <c r="Q885" t="s">
        <v>8343</v>
      </c>
      <c r="R885" t="s">
        <v>8332</v>
      </c>
    </row>
    <row r="886" spans="1:18" ht="15.6" hidden="1" customHeight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">
        <v>8283</v>
      </c>
      <c r="P886" s="9" t="s">
        <v>9050</v>
      </c>
      <c r="Q886" t="s">
        <v>8339</v>
      </c>
      <c r="R886" t="s">
        <v>8334</v>
      </c>
    </row>
    <row r="887" spans="1:18" ht="15.6" hidden="1" customHeight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">
        <v>8283</v>
      </c>
      <c r="P887" s="9" t="s">
        <v>8559</v>
      </c>
      <c r="Q887" t="s">
        <v>8343</v>
      </c>
      <c r="R887" t="s">
        <v>8337</v>
      </c>
    </row>
    <row r="888" spans="1:18" ht="15.6" hidden="1" customHeight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">
        <v>8283</v>
      </c>
      <c r="P888" s="9" t="s">
        <v>9051</v>
      </c>
      <c r="Q888" t="s">
        <v>8343</v>
      </c>
      <c r="R888" t="s">
        <v>8327</v>
      </c>
    </row>
    <row r="889" spans="1:18" ht="15.6" hidden="1" customHeight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">
        <v>8283</v>
      </c>
      <c r="P889" s="9" t="s">
        <v>9052</v>
      </c>
      <c r="Q889" t="s">
        <v>8339</v>
      </c>
      <c r="R889" t="s">
        <v>8335</v>
      </c>
    </row>
    <row r="890" spans="1:18" ht="15.6" hidden="1" customHeight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">
        <v>8283</v>
      </c>
      <c r="P890" s="9" t="s">
        <v>9053</v>
      </c>
      <c r="Q890" t="s">
        <v>8338</v>
      </c>
      <c r="R890" t="s">
        <v>8326</v>
      </c>
    </row>
    <row r="891" spans="1:18" ht="15.6" hidden="1" customHeight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">
        <v>8283</v>
      </c>
      <c r="P891" s="9" t="s">
        <v>8385</v>
      </c>
      <c r="Q891" t="s">
        <v>8341</v>
      </c>
      <c r="R891" t="s">
        <v>8328</v>
      </c>
    </row>
    <row r="892" spans="1:18" ht="15.6" hidden="1" customHeight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">
        <v>8283</v>
      </c>
      <c r="P892" s="9" t="s">
        <v>9054</v>
      </c>
      <c r="Q892" t="s">
        <v>8340</v>
      </c>
      <c r="R892" t="s">
        <v>8329</v>
      </c>
    </row>
    <row r="893" spans="1:18" ht="15.6" hidden="1" customHeight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">
        <v>8283</v>
      </c>
      <c r="P893" s="9" t="s">
        <v>8374</v>
      </c>
      <c r="Q893" t="s">
        <v>8341</v>
      </c>
      <c r="R893" t="s">
        <v>8326</v>
      </c>
    </row>
    <row r="894" spans="1:18" ht="15.6" hidden="1" customHeight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">
        <v>8283</v>
      </c>
      <c r="P894" s="9" t="s">
        <v>9055</v>
      </c>
      <c r="Q894" t="s">
        <v>8331</v>
      </c>
      <c r="R894" t="s">
        <v>8325</v>
      </c>
    </row>
    <row r="895" spans="1:18" ht="15.6" hidden="1" customHeight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">
        <v>8283</v>
      </c>
      <c r="P895" s="9" t="s">
        <v>8767</v>
      </c>
      <c r="Q895" t="s">
        <v>8342</v>
      </c>
      <c r="R895" t="s">
        <v>8334</v>
      </c>
    </row>
    <row r="896" spans="1:18" ht="15.6" hidden="1" customHeight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">
        <v>8283</v>
      </c>
      <c r="P896" s="9" t="s">
        <v>8399</v>
      </c>
      <c r="Q896" t="s">
        <v>8343</v>
      </c>
      <c r="R896" t="s">
        <v>8325</v>
      </c>
    </row>
    <row r="897" spans="1:18" ht="15.6" hidden="1" customHeight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">
        <v>8283</v>
      </c>
      <c r="P897" s="9" t="s">
        <v>9056</v>
      </c>
      <c r="Q897" t="s">
        <v>8331</v>
      </c>
      <c r="R897" t="s">
        <v>8328</v>
      </c>
    </row>
    <row r="898" spans="1:18" ht="15.6" hidden="1" customHeight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">
        <v>8283</v>
      </c>
      <c r="P898" s="9" t="s">
        <v>9057</v>
      </c>
      <c r="Q898" t="s">
        <v>8342</v>
      </c>
      <c r="R898" t="s">
        <v>8327</v>
      </c>
    </row>
    <row r="899" spans="1:18" ht="15.6" hidden="1" customHeight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">
        <v>8283</v>
      </c>
      <c r="P899" s="9" t="s">
        <v>9058</v>
      </c>
      <c r="Q899" t="s">
        <v>8339</v>
      </c>
      <c r="R899" t="s">
        <v>8329</v>
      </c>
    </row>
    <row r="900" spans="1:18" ht="15.6" hidden="1" customHeight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">
        <v>8283</v>
      </c>
      <c r="P900" s="9" t="s">
        <v>9059</v>
      </c>
      <c r="Q900" t="s">
        <v>8338</v>
      </c>
      <c r="R900" t="s">
        <v>8337</v>
      </c>
    </row>
    <row r="901" spans="1:18" ht="15.6" hidden="1" customHeight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">
        <v>8283</v>
      </c>
      <c r="P901" s="9" t="s">
        <v>9060</v>
      </c>
      <c r="Q901" t="s">
        <v>8338</v>
      </c>
      <c r="R901" t="s">
        <v>8335</v>
      </c>
    </row>
    <row r="902" spans="1:18" ht="15.6" hidden="1" customHeight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 t="s">
        <v>8282</v>
      </c>
      <c r="P902" s="9" t="s">
        <v>8545</v>
      </c>
      <c r="Q902" t="s">
        <v>8343</v>
      </c>
      <c r="R902" t="s">
        <v>8333</v>
      </c>
    </row>
    <row r="903" spans="1:18" ht="15.6" hidden="1" customHeight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 t="s">
        <v>8282</v>
      </c>
      <c r="P903" s="9" t="s">
        <v>9061</v>
      </c>
      <c r="Q903" t="s">
        <v>8331</v>
      </c>
      <c r="R903" t="s">
        <v>8335</v>
      </c>
    </row>
    <row r="904" spans="1:18" ht="15.6" hidden="1" customHeight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 t="s">
        <v>8282</v>
      </c>
      <c r="P904" s="9" t="s">
        <v>8946</v>
      </c>
      <c r="Q904" t="s">
        <v>8341</v>
      </c>
      <c r="R904" t="s">
        <v>8326</v>
      </c>
    </row>
    <row r="905" spans="1:18" ht="15.6" hidden="1" customHeight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 t="s">
        <v>8282</v>
      </c>
      <c r="P905" s="9" t="s">
        <v>8583</v>
      </c>
      <c r="Q905" t="s">
        <v>8339</v>
      </c>
      <c r="R905" t="s">
        <v>8327</v>
      </c>
    </row>
    <row r="906" spans="1:18" ht="15.6" hidden="1" customHeight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 t="s">
        <v>8282</v>
      </c>
      <c r="P906" s="9" t="s">
        <v>9062</v>
      </c>
      <c r="Q906" t="s">
        <v>8342</v>
      </c>
      <c r="R906" t="s">
        <v>8337</v>
      </c>
    </row>
    <row r="907" spans="1:18" ht="15.6" hidden="1" customHeight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 t="s">
        <v>8282</v>
      </c>
      <c r="P907" s="9" t="s">
        <v>9063</v>
      </c>
      <c r="Q907" t="s">
        <v>8331</v>
      </c>
      <c r="R907" t="s">
        <v>8330</v>
      </c>
    </row>
    <row r="908" spans="1:18" ht="15.6" hidden="1" customHeight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 t="s">
        <v>8282</v>
      </c>
      <c r="P908" s="9" t="s">
        <v>9064</v>
      </c>
      <c r="Q908" t="s">
        <v>8341</v>
      </c>
      <c r="R908" t="s">
        <v>8333</v>
      </c>
    </row>
    <row r="909" spans="1:18" ht="15.6" hidden="1" customHeight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 t="s">
        <v>8282</v>
      </c>
      <c r="P909" s="9" t="s">
        <v>9065</v>
      </c>
      <c r="Q909" t="s">
        <v>8338</v>
      </c>
      <c r="R909" t="s">
        <v>8327</v>
      </c>
    </row>
    <row r="910" spans="1:18" ht="15.6" hidden="1" customHeight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 t="s">
        <v>8282</v>
      </c>
      <c r="P910" s="9" t="s">
        <v>9066</v>
      </c>
      <c r="Q910" t="s">
        <v>8331</v>
      </c>
      <c r="R910" t="s">
        <v>8336</v>
      </c>
    </row>
    <row r="911" spans="1:18" ht="15.6" hidden="1" customHeight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 t="s">
        <v>8282</v>
      </c>
      <c r="P911" s="9" t="s">
        <v>9067</v>
      </c>
      <c r="Q911" t="s">
        <v>8339</v>
      </c>
      <c r="R911" t="s">
        <v>8336</v>
      </c>
    </row>
    <row r="912" spans="1:18" ht="15.6" hidden="1" customHeight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 t="s">
        <v>8282</v>
      </c>
      <c r="P912" s="9" t="s">
        <v>8919</v>
      </c>
      <c r="Q912" t="s">
        <v>8344</v>
      </c>
      <c r="R912" t="s">
        <v>8332</v>
      </c>
    </row>
    <row r="913" spans="1:18" ht="15.6" hidden="1" customHeight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 t="s">
        <v>8282</v>
      </c>
      <c r="P913" s="9" t="s">
        <v>8963</v>
      </c>
      <c r="Q913" t="s">
        <v>8341</v>
      </c>
      <c r="R913" t="s">
        <v>8332</v>
      </c>
    </row>
    <row r="914" spans="1:18" ht="15.6" hidden="1" customHeight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 t="s">
        <v>8282</v>
      </c>
      <c r="P914" s="9" t="s">
        <v>9068</v>
      </c>
      <c r="Q914" t="s">
        <v>8339</v>
      </c>
      <c r="R914" t="s">
        <v>8329</v>
      </c>
    </row>
    <row r="915" spans="1:18" ht="15.6" hidden="1" customHeight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 t="s">
        <v>8282</v>
      </c>
      <c r="P915" s="9" t="s">
        <v>9069</v>
      </c>
      <c r="Q915" t="s">
        <v>8339</v>
      </c>
      <c r="R915" t="s">
        <v>8335</v>
      </c>
    </row>
    <row r="916" spans="1:18" ht="15.6" hidden="1" customHeight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 t="s">
        <v>8282</v>
      </c>
      <c r="P916" s="9" t="s">
        <v>8979</v>
      </c>
      <c r="Q916" t="s">
        <v>8339</v>
      </c>
      <c r="R916" t="s">
        <v>8326</v>
      </c>
    </row>
    <row r="917" spans="1:18" ht="15.6" hidden="1" customHeight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 t="s">
        <v>8282</v>
      </c>
      <c r="P917" s="9" t="s">
        <v>9070</v>
      </c>
      <c r="Q917" t="s">
        <v>8339</v>
      </c>
      <c r="R917" t="s">
        <v>8332</v>
      </c>
    </row>
    <row r="918" spans="1:18" ht="15.6" hidden="1" customHeight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 t="s">
        <v>8282</v>
      </c>
      <c r="P918" s="9" t="s">
        <v>9071</v>
      </c>
      <c r="Q918" t="s">
        <v>8331</v>
      </c>
      <c r="R918" t="s">
        <v>8328</v>
      </c>
    </row>
    <row r="919" spans="1:18" ht="15.6" hidden="1" customHeight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 t="s">
        <v>8282</v>
      </c>
      <c r="P919" s="9" t="s">
        <v>8387</v>
      </c>
      <c r="Q919" t="s">
        <v>8341</v>
      </c>
      <c r="R919" t="s">
        <v>8336</v>
      </c>
    </row>
    <row r="920" spans="1:18" ht="15.6" hidden="1" customHeight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 t="s">
        <v>8282</v>
      </c>
      <c r="P920" s="9" t="s">
        <v>9072</v>
      </c>
      <c r="Q920" t="s">
        <v>8341</v>
      </c>
      <c r="R920" t="s">
        <v>8330</v>
      </c>
    </row>
    <row r="921" spans="1:18" ht="15.6" hidden="1" customHeight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 t="s">
        <v>8282</v>
      </c>
      <c r="P921" s="9" t="s">
        <v>9073</v>
      </c>
      <c r="Q921" t="s">
        <v>8339</v>
      </c>
      <c r="R921" t="s">
        <v>8330</v>
      </c>
    </row>
    <row r="922" spans="1:18" ht="15.6" hidden="1" customHeight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 t="s">
        <v>8282</v>
      </c>
      <c r="P922" s="9" t="s">
        <v>9074</v>
      </c>
      <c r="Q922" t="s">
        <v>8340</v>
      </c>
      <c r="R922" t="s">
        <v>8329</v>
      </c>
    </row>
    <row r="923" spans="1:18" ht="15.6" hidden="1" customHeight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 t="s">
        <v>8282</v>
      </c>
      <c r="P923" s="9" t="s">
        <v>9075</v>
      </c>
      <c r="Q923" t="s">
        <v>8338</v>
      </c>
      <c r="R923" t="s">
        <v>8329</v>
      </c>
    </row>
    <row r="924" spans="1:18" ht="15.6" hidden="1" customHeight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t="s">
        <v>8282</v>
      </c>
      <c r="P924" s="9" t="s">
        <v>8366</v>
      </c>
      <c r="Q924" t="s">
        <v>8341</v>
      </c>
      <c r="R924" t="s">
        <v>8327</v>
      </c>
    </row>
    <row r="925" spans="1:18" ht="15.6" hidden="1" customHeight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 t="s">
        <v>8282</v>
      </c>
      <c r="P925" s="9" t="s">
        <v>8688</v>
      </c>
      <c r="Q925" t="s">
        <v>8341</v>
      </c>
      <c r="R925" t="s">
        <v>8329</v>
      </c>
    </row>
    <row r="926" spans="1:18" ht="15.6" hidden="1" customHeight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 t="s">
        <v>8282</v>
      </c>
      <c r="P926" s="9" t="s">
        <v>9076</v>
      </c>
      <c r="Q926" t="s">
        <v>8340</v>
      </c>
      <c r="R926" t="s">
        <v>8332</v>
      </c>
    </row>
    <row r="927" spans="1:18" ht="15.6" hidden="1" customHeight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 t="s">
        <v>8282</v>
      </c>
      <c r="P927" s="9" t="s">
        <v>9077</v>
      </c>
      <c r="Q927" t="s">
        <v>8340</v>
      </c>
      <c r="R927" t="s">
        <v>8329</v>
      </c>
    </row>
    <row r="928" spans="1:18" ht="15.6" hidden="1" customHeight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 t="s">
        <v>8282</v>
      </c>
      <c r="P928" s="9" t="s">
        <v>9078</v>
      </c>
      <c r="Q928" t="s">
        <v>8331</v>
      </c>
      <c r="R928" t="s">
        <v>8336</v>
      </c>
    </row>
    <row r="929" spans="1:18" ht="15.6" hidden="1" customHeight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 t="s">
        <v>8282</v>
      </c>
      <c r="P929" s="9" t="s">
        <v>8572</v>
      </c>
      <c r="Q929" t="s">
        <v>8339</v>
      </c>
      <c r="R929" t="s">
        <v>8335</v>
      </c>
    </row>
    <row r="930" spans="1:18" ht="15.6" hidden="1" customHeight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 t="s">
        <v>8282</v>
      </c>
      <c r="P930" s="9" t="s">
        <v>9079</v>
      </c>
      <c r="Q930" t="s">
        <v>8339</v>
      </c>
      <c r="R930" t="s">
        <v>8328</v>
      </c>
    </row>
    <row r="931" spans="1:18" ht="15.6" hidden="1" customHeight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 t="s">
        <v>8282</v>
      </c>
      <c r="P931" s="9" t="s">
        <v>9080</v>
      </c>
      <c r="Q931" t="s">
        <v>8339</v>
      </c>
      <c r="R931" t="s">
        <v>8334</v>
      </c>
    </row>
    <row r="932" spans="1:18" ht="15.6" hidden="1" customHeight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 t="s">
        <v>8282</v>
      </c>
      <c r="P932" s="9" t="s">
        <v>9081</v>
      </c>
      <c r="Q932" t="s">
        <v>8331</v>
      </c>
      <c r="R932" t="s">
        <v>8325</v>
      </c>
    </row>
    <row r="933" spans="1:18" ht="15.6" hidden="1" customHeight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 t="s">
        <v>8282</v>
      </c>
      <c r="P933" s="9" t="s">
        <v>9082</v>
      </c>
      <c r="Q933" t="s">
        <v>8341</v>
      </c>
      <c r="R933" t="s">
        <v>8333</v>
      </c>
    </row>
    <row r="934" spans="1:18" ht="15.6" hidden="1" customHeight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 t="s">
        <v>8282</v>
      </c>
      <c r="P934" s="9" t="s">
        <v>9083</v>
      </c>
      <c r="Q934" t="s">
        <v>8340</v>
      </c>
      <c r="R934" t="s">
        <v>8333</v>
      </c>
    </row>
    <row r="935" spans="1:18" ht="15.6" hidden="1" customHeight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 t="s">
        <v>8282</v>
      </c>
      <c r="P935" s="9" t="s">
        <v>9084</v>
      </c>
      <c r="Q935" t="s">
        <v>8341</v>
      </c>
      <c r="R935" t="s">
        <v>8334</v>
      </c>
    </row>
    <row r="936" spans="1:18" ht="15.6" hidden="1" customHeight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 t="s">
        <v>8282</v>
      </c>
      <c r="P936" s="9" t="s">
        <v>9085</v>
      </c>
      <c r="Q936" t="s">
        <v>8341</v>
      </c>
      <c r="R936" t="s">
        <v>8335</v>
      </c>
    </row>
    <row r="937" spans="1:18" ht="15.6" hidden="1" customHeight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 t="s">
        <v>8282</v>
      </c>
      <c r="P937" s="9" t="s">
        <v>9086</v>
      </c>
      <c r="Q937" t="s">
        <v>8342</v>
      </c>
      <c r="R937" t="s">
        <v>8337</v>
      </c>
    </row>
    <row r="938" spans="1:18" ht="15.6" hidden="1" customHeight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 t="s">
        <v>8282</v>
      </c>
      <c r="P938" s="9" t="s">
        <v>9087</v>
      </c>
      <c r="Q938" t="s">
        <v>8338</v>
      </c>
      <c r="R938" t="s">
        <v>8337</v>
      </c>
    </row>
    <row r="939" spans="1:18" ht="15.6" hidden="1" customHeight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 t="s">
        <v>8282</v>
      </c>
      <c r="P939" s="9" t="s">
        <v>9088</v>
      </c>
      <c r="Q939" t="s">
        <v>8340</v>
      </c>
      <c r="R939" t="s">
        <v>8329</v>
      </c>
    </row>
    <row r="940" spans="1:18" ht="15.6" hidden="1" customHeight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 t="s">
        <v>8282</v>
      </c>
      <c r="P940" s="9" t="s">
        <v>9089</v>
      </c>
      <c r="Q940" t="s">
        <v>8339</v>
      </c>
      <c r="R940" t="s">
        <v>8327</v>
      </c>
    </row>
    <row r="941" spans="1:18" ht="15.6" hidden="1" customHeight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 t="s">
        <v>8282</v>
      </c>
      <c r="P941" s="9" t="s">
        <v>9090</v>
      </c>
      <c r="Q941" t="s">
        <v>8340</v>
      </c>
      <c r="R941" t="s">
        <v>8325</v>
      </c>
    </row>
    <row r="942" spans="1:18" ht="15.6" hidden="1" customHeight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">
        <v>8275</v>
      </c>
      <c r="P942" s="9" t="s">
        <v>8518</v>
      </c>
      <c r="Q942" t="s">
        <v>8342</v>
      </c>
      <c r="R942" t="s">
        <v>8336</v>
      </c>
    </row>
    <row r="943" spans="1:18" ht="15.6" hidden="1" customHeight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">
        <v>8275</v>
      </c>
      <c r="P943" s="9" t="s">
        <v>9091</v>
      </c>
      <c r="Q943" t="s">
        <v>8344</v>
      </c>
      <c r="R943" t="s">
        <v>8332</v>
      </c>
    </row>
    <row r="944" spans="1:18" ht="15.6" hidden="1" customHeight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">
        <v>8275</v>
      </c>
      <c r="P944" s="9" t="s">
        <v>9092</v>
      </c>
      <c r="Q944" t="s">
        <v>8343</v>
      </c>
      <c r="R944" t="s">
        <v>8332</v>
      </c>
    </row>
    <row r="945" spans="1:18" ht="15.6" hidden="1" customHeight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">
        <v>8275</v>
      </c>
      <c r="P945" s="9" t="s">
        <v>9093</v>
      </c>
      <c r="Q945" t="s">
        <v>8343</v>
      </c>
      <c r="R945" t="s">
        <v>8329</v>
      </c>
    </row>
    <row r="946" spans="1:18" ht="15.6" hidden="1" customHeight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">
        <v>8275</v>
      </c>
      <c r="P946" s="9" t="s">
        <v>9094</v>
      </c>
      <c r="Q946" t="s">
        <v>8343</v>
      </c>
      <c r="R946" t="s">
        <v>8334</v>
      </c>
    </row>
    <row r="947" spans="1:18" ht="15.6" hidden="1" customHeight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">
        <v>8275</v>
      </c>
      <c r="P947" s="9" t="s">
        <v>9095</v>
      </c>
      <c r="Q947" t="s">
        <v>8343</v>
      </c>
      <c r="R947" t="s">
        <v>8337</v>
      </c>
    </row>
    <row r="948" spans="1:18" ht="15.6" hidden="1" customHeight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">
        <v>8275</v>
      </c>
      <c r="P948" s="9" t="s">
        <v>9096</v>
      </c>
      <c r="Q948" t="s">
        <v>8343</v>
      </c>
      <c r="R948" t="s">
        <v>8327</v>
      </c>
    </row>
    <row r="949" spans="1:18" ht="15.6" hidden="1" customHeight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">
        <v>8275</v>
      </c>
      <c r="P949" s="9" t="s">
        <v>8474</v>
      </c>
      <c r="Q949" t="s">
        <v>8343</v>
      </c>
      <c r="R949" t="s">
        <v>8325</v>
      </c>
    </row>
    <row r="950" spans="1:18" ht="15.6" hidden="1" customHeight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">
        <v>8275</v>
      </c>
      <c r="P950" s="9" t="s">
        <v>8830</v>
      </c>
      <c r="Q950" t="s">
        <v>8343</v>
      </c>
      <c r="R950" t="s">
        <v>8333</v>
      </c>
    </row>
    <row r="951" spans="1:18" ht="15.6" hidden="1" customHeight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">
        <v>8275</v>
      </c>
      <c r="P951" s="9" t="s">
        <v>9097</v>
      </c>
      <c r="Q951" t="s">
        <v>8342</v>
      </c>
      <c r="R951" t="s">
        <v>8337</v>
      </c>
    </row>
    <row r="952" spans="1:18" ht="15.6" hidden="1" customHeight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">
        <v>8275</v>
      </c>
      <c r="P952" s="9" t="s">
        <v>9098</v>
      </c>
      <c r="Q952" t="s">
        <v>8342</v>
      </c>
      <c r="R952" t="s">
        <v>8337</v>
      </c>
    </row>
    <row r="953" spans="1:18" ht="15.6" hidden="1" customHeight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">
        <v>8275</v>
      </c>
      <c r="P953" s="9" t="s">
        <v>9099</v>
      </c>
      <c r="Q953" t="s">
        <v>8343</v>
      </c>
      <c r="R953" t="s">
        <v>8335</v>
      </c>
    </row>
    <row r="954" spans="1:18" ht="15.6" hidden="1" customHeight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">
        <v>8275</v>
      </c>
      <c r="P954" s="9" t="s">
        <v>9100</v>
      </c>
      <c r="Q954" t="s">
        <v>8343</v>
      </c>
      <c r="R954" t="s">
        <v>8329</v>
      </c>
    </row>
    <row r="955" spans="1:18" ht="15.6" hidden="1" customHeight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">
        <v>8275</v>
      </c>
      <c r="P955" s="9" t="s">
        <v>9101</v>
      </c>
      <c r="Q955" t="s">
        <v>8341</v>
      </c>
      <c r="R955" t="s">
        <v>8337</v>
      </c>
    </row>
    <row r="956" spans="1:18" ht="15.6" hidden="1" customHeight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">
        <v>8275</v>
      </c>
      <c r="P956" s="9" t="s">
        <v>8854</v>
      </c>
      <c r="Q956" t="s">
        <v>8342</v>
      </c>
      <c r="R956" t="s">
        <v>8326</v>
      </c>
    </row>
    <row r="957" spans="1:18" ht="15.6" hidden="1" customHeight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">
        <v>8275</v>
      </c>
      <c r="P957" s="9" t="s">
        <v>8659</v>
      </c>
      <c r="Q957" t="s">
        <v>8343</v>
      </c>
      <c r="R957" t="s">
        <v>8327</v>
      </c>
    </row>
    <row r="958" spans="1:18" ht="15.6" hidden="1" customHeight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">
        <v>8275</v>
      </c>
      <c r="P958" s="9" t="s">
        <v>9102</v>
      </c>
      <c r="Q958" t="s">
        <v>8342</v>
      </c>
      <c r="R958" t="s">
        <v>8333</v>
      </c>
    </row>
    <row r="959" spans="1:18" ht="15.6" hidden="1" customHeight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">
        <v>8275</v>
      </c>
      <c r="P959" s="9" t="s">
        <v>9103</v>
      </c>
      <c r="Q959" t="s">
        <v>8343</v>
      </c>
      <c r="R959" t="s">
        <v>8329</v>
      </c>
    </row>
    <row r="960" spans="1:18" ht="15.6" hidden="1" customHeight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">
        <v>8275</v>
      </c>
      <c r="P960" s="9" t="s">
        <v>9104</v>
      </c>
      <c r="Q960" t="s">
        <v>8342</v>
      </c>
      <c r="R960" t="s">
        <v>8334</v>
      </c>
    </row>
    <row r="961" spans="1:18" ht="15.6" hidden="1" customHeight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">
        <v>8275</v>
      </c>
      <c r="P961" s="9" t="s">
        <v>9105</v>
      </c>
      <c r="Q961" t="s">
        <v>8341</v>
      </c>
      <c r="R961" t="s">
        <v>8337</v>
      </c>
    </row>
    <row r="962" spans="1:18" ht="15.6" hidden="1" customHeight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">
        <v>8275</v>
      </c>
      <c r="P962" s="9" t="s">
        <v>8346</v>
      </c>
      <c r="Q962" t="s">
        <v>8344</v>
      </c>
      <c r="R962" t="s">
        <v>8332</v>
      </c>
    </row>
    <row r="963" spans="1:18" ht="15.6" hidden="1" customHeight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">
        <v>8275</v>
      </c>
      <c r="P963" s="9" t="s">
        <v>9106</v>
      </c>
      <c r="Q963" t="s">
        <v>8344</v>
      </c>
      <c r="R963" t="s">
        <v>8332</v>
      </c>
    </row>
    <row r="964" spans="1:18" ht="15.6" hidden="1" customHeight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">
        <v>8275</v>
      </c>
      <c r="P964" s="9" t="s">
        <v>9107</v>
      </c>
      <c r="Q964" t="s">
        <v>8343</v>
      </c>
      <c r="R964" t="s">
        <v>8332</v>
      </c>
    </row>
    <row r="965" spans="1:18" ht="15.6" hidden="1" customHeight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">
        <v>8275</v>
      </c>
      <c r="P965" s="9" t="s">
        <v>9108</v>
      </c>
      <c r="Q965" t="s">
        <v>8343</v>
      </c>
      <c r="R965" t="s">
        <v>8328</v>
      </c>
    </row>
    <row r="966" spans="1:18" ht="15.6" hidden="1" customHeight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">
        <v>8275</v>
      </c>
      <c r="P966" s="9" t="s">
        <v>9109</v>
      </c>
      <c r="Q966" t="s">
        <v>8342</v>
      </c>
      <c r="R966" t="s">
        <v>8326</v>
      </c>
    </row>
    <row r="967" spans="1:18" ht="15.6" hidden="1" customHeight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">
        <v>8275</v>
      </c>
      <c r="P967" s="9" t="s">
        <v>9110</v>
      </c>
      <c r="Q967" t="s">
        <v>8343</v>
      </c>
      <c r="R967" t="s">
        <v>8328</v>
      </c>
    </row>
    <row r="968" spans="1:18" ht="15.6" hidden="1" customHeight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">
        <v>8275</v>
      </c>
      <c r="P968" s="9" t="s">
        <v>9111</v>
      </c>
      <c r="Q968" t="s">
        <v>8343</v>
      </c>
      <c r="R968" t="s">
        <v>8328</v>
      </c>
    </row>
    <row r="969" spans="1:18" ht="15.6" hidden="1" customHeight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">
        <v>8275</v>
      </c>
      <c r="P969" s="9" t="s">
        <v>9112</v>
      </c>
      <c r="Q969" t="s">
        <v>8343</v>
      </c>
      <c r="R969" t="s">
        <v>8333</v>
      </c>
    </row>
    <row r="970" spans="1:18" ht="15.6" hidden="1" customHeight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">
        <v>8275</v>
      </c>
      <c r="P970" s="9" t="s">
        <v>9113</v>
      </c>
      <c r="Q970" t="s">
        <v>8341</v>
      </c>
      <c r="R970" t="s">
        <v>8326</v>
      </c>
    </row>
    <row r="971" spans="1:18" ht="15.6" hidden="1" customHeight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">
        <v>8275</v>
      </c>
      <c r="P971" s="9" t="s">
        <v>9114</v>
      </c>
      <c r="Q971" t="s">
        <v>8344</v>
      </c>
      <c r="R971" t="s">
        <v>8332</v>
      </c>
    </row>
    <row r="972" spans="1:18" ht="15.6" hidden="1" customHeight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">
        <v>8275</v>
      </c>
      <c r="P972" s="9" t="s">
        <v>8434</v>
      </c>
      <c r="Q972" t="s">
        <v>8343</v>
      </c>
      <c r="R972" t="s">
        <v>8337</v>
      </c>
    </row>
    <row r="973" spans="1:18" ht="15.6" hidden="1" customHeight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">
        <v>8275</v>
      </c>
      <c r="P973" s="9" t="s">
        <v>8654</v>
      </c>
      <c r="Q973" t="s">
        <v>8342</v>
      </c>
      <c r="R973" t="s">
        <v>8335</v>
      </c>
    </row>
    <row r="974" spans="1:18" ht="15.6" hidden="1" customHeight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">
        <v>8275</v>
      </c>
      <c r="P974" s="9" t="s">
        <v>9115</v>
      </c>
      <c r="Q974" t="s">
        <v>8341</v>
      </c>
      <c r="R974" t="s">
        <v>8327</v>
      </c>
    </row>
    <row r="975" spans="1:18" ht="15.6" hidden="1" customHeight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">
        <v>8275</v>
      </c>
      <c r="P975" s="9" t="s">
        <v>9116</v>
      </c>
      <c r="Q975" t="s">
        <v>8342</v>
      </c>
      <c r="R975" t="s">
        <v>8328</v>
      </c>
    </row>
    <row r="976" spans="1:18" ht="15.6" hidden="1" customHeight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">
        <v>8275</v>
      </c>
      <c r="P976" s="9" t="s">
        <v>9117</v>
      </c>
      <c r="Q976" t="s">
        <v>8343</v>
      </c>
      <c r="R976" t="s">
        <v>8333</v>
      </c>
    </row>
    <row r="977" spans="1:18" ht="15.6" hidden="1" customHeight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">
        <v>8275</v>
      </c>
      <c r="P977" s="9" t="s">
        <v>8879</v>
      </c>
      <c r="Q977" t="s">
        <v>8343</v>
      </c>
      <c r="R977" t="s">
        <v>8335</v>
      </c>
    </row>
    <row r="978" spans="1:18" ht="15.6" hidden="1" customHeight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">
        <v>8275</v>
      </c>
      <c r="P978" s="9" t="s">
        <v>9118</v>
      </c>
      <c r="Q978" t="s">
        <v>8342</v>
      </c>
      <c r="R978" t="s">
        <v>8336</v>
      </c>
    </row>
    <row r="979" spans="1:18" ht="15.6" hidden="1" customHeight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">
        <v>8275</v>
      </c>
      <c r="P979" s="9" t="s">
        <v>9119</v>
      </c>
      <c r="Q979" t="s">
        <v>8343</v>
      </c>
      <c r="R979" t="s">
        <v>8332</v>
      </c>
    </row>
    <row r="980" spans="1:18" ht="15.6" hidden="1" customHeight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">
        <v>8275</v>
      </c>
      <c r="P980" s="9" t="s">
        <v>9120</v>
      </c>
      <c r="Q980" t="s">
        <v>8343</v>
      </c>
      <c r="R980" t="s">
        <v>8332</v>
      </c>
    </row>
    <row r="981" spans="1:18" ht="15.6" hidden="1" customHeight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">
        <v>8275</v>
      </c>
      <c r="P981" s="9" t="s">
        <v>8902</v>
      </c>
      <c r="Q981" t="s">
        <v>8343</v>
      </c>
      <c r="R981" t="s">
        <v>8325</v>
      </c>
    </row>
    <row r="982" spans="1:18" ht="15.6" hidden="1" customHeight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">
        <v>8275</v>
      </c>
      <c r="P982" s="9" t="s">
        <v>9121</v>
      </c>
      <c r="Q982" t="s">
        <v>8341</v>
      </c>
      <c r="R982" t="s">
        <v>8329</v>
      </c>
    </row>
    <row r="983" spans="1:18" ht="15.6" hidden="1" customHeight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">
        <v>8275</v>
      </c>
      <c r="P983" s="9" t="s">
        <v>8796</v>
      </c>
      <c r="Q983" t="s">
        <v>8341</v>
      </c>
      <c r="R983" t="s">
        <v>8326</v>
      </c>
    </row>
    <row r="984" spans="1:18" ht="15.6" hidden="1" customHeight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">
        <v>8275</v>
      </c>
      <c r="P984" s="9" t="s">
        <v>9122</v>
      </c>
      <c r="Q984" t="s">
        <v>8343</v>
      </c>
      <c r="R984" t="s">
        <v>8328</v>
      </c>
    </row>
    <row r="985" spans="1:18" ht="15.6" hidden="1" customHeight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">
        <v>8275</v>
      </c>
      <c r="P985" s="9" t="s">
        <v>9123</v>
      </c>
      <c r="Q985" t="s">
        <v>8343</v>
      </c>
      <c r="R985" t="s">
        <v>8326</v>
      </c>
    </row>
    <row r="986" spans="1:18" ht="15.6" hidden="1" customHeight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">
        <v>8275</v>
      </c>
      <c r="P986" s="9" t="s">
        <v>9124</v>
      </c>
      <c r="Q986" t="s">
        <v>8342</v>
      </c>
      <c r="R986" t="s">
        <v>8333</v>
      </c>
    </row>
    <row r="987" spans="1:18" ht="15.6" hidden="1" customHeight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">
        <v>8275</v>
      </c>
      <c r="P987" s="9" t="s">
        <v>9125</v>
      </c>
      <c r="Q987" t="s">
        <v>8342</v>
      </c>
      <c r="R987" t="s">
        <v>8337</v>
      </c>
    </row>
    <row r="988" spans="1:18" ht="15.6" hidden="1" customHeight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">
        <v>8275</v>
      </c>
      <c r="P988" s="9" t="s">
        <v>8372</v>
      </c>
      <c r="Q988" t="s">
        <v>8342</v>
      </c>
      <c r="R988" t="s">
        <v>8330</v>
      </c>
    </row>
    <row r="989" spans="1:18" ht="15.6" hidden="1" customHeight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">
        <v>8275</v>
      </c>
      <c r="P989" s="9" t="s">
        <v>9126</v>
      </c>
      <c r="Q989" t="s">
        <v>8341</v>
      </c>
      <c r="R989" t="s">
        <v>8325</v>
      </c>
    </row>
    <row r="990" spans="1:18" ht="15.6" hidden="1" customHeight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">
        <v>8275</v>
      </c>
      <c r="P990" s="9" t="s">
        <v>9127</v>
      </c>
      <c r="Q990" t="s">
        <v>8343</v>
      </c>
      <c r="R990" t="s">
        <v>8328</v>
      </c>
    </row>
    <row r="991" spans="1:18" ht="15.6" hidden="1" customHeight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">
        <v>8275</v>
      </c>
      <c r="P991" s="9" t="s">
        <v>9128</v>
      </c>
      <c r="Q991" t="s">
        <v>8343</v>
      </c>
      <c r="R991" t="s">
        <v>8327</v>
      </c>
    </row>
    <row r="992" spans="1:18" ht="15.6" hidden="1" customHeight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">
        <v>8275</v>
      </c>
      <c r="P992" s="9" t="s">
        <v>8507</v>
      </c>
      <c r="Q992" t="s">
        <v>8341</v>
      </c>
      <c r="R992" t="s">
        <v>8327</v>
      </c>
    </row>
    <row r="993" spans="1:18" ht="15.6" hidden="1" customHeight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">
        <v>8275</v>
      </c>
      <c r="P993" s="9" t="s">
        <v>9129</v>
      </c>
      <c r="Q993" t="s">
        <v>8343</v>
      </c>
      <c r="R993" t="s">
        <v>8336</v>
      </c>
    </row>
    <row r="994" spans="1:18" ht="15.6" hidden="1" customHeight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">
        <v>8275</v>
      </c>
      <c r="P994" s="9" t="s">
        <v>8647</v>
      </c>
      <c r="Q994" t="s">
        <v>8343</v>
      </c>
      <c r="R994" t="s">
        <v>8334</v>
      </c>
    </row>
    <row r="995" spans="1:18" ht="15.6" hidden="1" customHeight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">
        <v>8275</v>
      </c>
      <c r="P995" s="9" t="s">
        <v>9130</v>
      </c>
      <c r="Q995" t="s">
        <v>8343</v>
      </c>
      <c r="R995" t="s">
        <v>8329</v>
      </c>
    </row>
    <row r="996" spans="1:18" ht="15.6" hidden="1" customHeight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">
        <v>8275</v>
      </c>
      <c r="P996" s="9" t="s">
        <v>9131</v>
      </c>
      <c r="Q996" t="s">
        <v>8341</v>
      </c>
      <c r="R996" t="s">
        <v>8329</v>
      </c>
    </row>
    <row r="997" spans="1:18" ht="15.6" hidden="1" customHeight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">
        <v>8275</v>
      </c>
      <c r="P997" s="9" t="s">
        <v>9132</v>
      </c>
      <c r="Q997" t="s">
        <v>8341</v>
      </c>
      <c r="R997" t="s">
        <v>8330</v>
      </c>
    </row>
    <row r="998" spans="1:18" ht="15.6" hidden="1" customHeight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">
        <v>8275</v>
      </c>
      <c r="P998" s="9" t="s">
        <v>9133</v>
      </c>
      <c r="Q998" t="s">
        <v>8341</v>
      </c>
      <c r="R998" t="s">
        <v>8336</v>
      </c>
    </row>
    <row r="999" spans="1:18" ht="15.6" hidden="1" customHeight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">
        <v>8275</v>
      </c>
      <c r="P999" s="9" t="s">
        <v>9134</v>
      </c>
      <c r="Q999" t="s">
        <v>8341</v>
      </c>
      <c r="R999" t="s">
        <v>8329</v>
      </c>
    </row>
    <row r="1000" spans="1:18" ht="15.6" hidden="1" customHeight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">
        <v>8275</v>
      </c>
      <c r="P1000" s="9" t="s">
        <v>8812</v>
      </c>
      <c r="Q1000" t="s">
        <v>8342</v>
      </c>
      <c r="R1000" t="s">
        <v>8329</v>
      </c>
    </row>
    <row r="1001" spans="1:18" ht="15.6" hidden="1" customHeight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">
        <v>8275</v>
      </c>
      <c r="P1001" s="9" t="s">
        <v>8653</v>
      </c>
      <c r="Q1001" t="s">
        <v>8341</v>
      </c>
      <c r="R1001" t="s">
        <v>8329</v>
      </c>
    </row>
    <row r="1002" spans="1:18" ht="15.6" hidden="1" customHeight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">
        <v>8275</v>
      </c>
      <c r="P1002" s="9" t="s">
        <v>9135</v>
      </c>
      <c r="Q1002" t="s">
        <v>8344</v>
      </c>
      <c r="R1002" t="s">
        <v>8332</v>
      </c>
    </row>
    <row r="1003" spans="1:18" ht="15.6" hidden="1" customHeight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">
        <v>8275</v>
      </c>
      <c r="P1003" s="9" t="s">
        <v>9136</v>
      </c>
      <c r="Q1003" t="s">
        <v>8343</v>
      </c>
      <c r="R1003" t="s">
        <v>8337</v>
      </c>
    </row>
    <row r="1004" spans="1:18" ht="15.6" hidden="1" customHeight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">
        <v>8275</v>
      </c>
      <c r="P1004" s="9" t="s">
        <v>9137</v>
      </c>
      <c r="Q1004" t="s">
        <v>8342</v>
      </c>
      <c r="R1004" t="s">
        <v>8330</v>
      </c>
    </row>
    <row r="1005" spans="1:18" ht="15.6" hidden="1" customHeight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">
        <v>8275</v>
      </c>
      <c r="P1005" s="9" t="s">
        <v>9138</v>
      </c>
      <c r="Q1005" t="s">
        <v>8344</v>
      </c>
      <c r="R1005" t="s">
        <v>8333</v>
      </c>
    </row>
    <row r="1006" spans="1:18" ht="15.6" hidden="1" customHeight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">
        <v>8275</v>
      </c>
      <c r="P1006" s="9" t="s">
        <v>8834</v>
      </c>
      <c r="Q1006" t="s">
        <v>8343</v>
      </c>
      <c r="R1006" t="s">
        <v>8332</v>
      </c>
    </row>
    <row r="1007" spans="1:18" ht="15.6" hidden="1" customHeight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">
        <v>8275</v>
      </c>
      <c r="P1007" s="9" t="s">
        <v>8814</v>
      </c>
      <c r="Q1007" t="s">
        <v>8342</v>
      </c>
      <c r="R1007" t="s">
        <v>8328</v>
      </c>
    </row>
    <row r="1008" spans="1:18" ht="15.6" hidden="1" customHeight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">
        <v>8275</v>
      </c>
      <c r="P1008" s="9" t="s">
        <v>9139</v>
      </c>
      <c r="Q1008" t="s">
        <v>8341</v>
      </c>
      <c r="R1008" t="s">
        <v>8337</v>
      </c>
    </row>
    <row r="1009" spans="1:18" ht="15.6" hidden="1" customHeight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">
        <v>8275</v>
      </c>
      <c r="P1009" s="9" t="s">
        <v>8809</v>
      </c>
      <c r="Q1009" t="s">
        <v>8343</v>
      </c>
      <c r="R1009" t="s">
        <v>8330</v>
      </c>
    </row>
    <row r="1010" spans="1:18" ht="15.6" hidden="1" customHeight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">
        <v>8275</v>
      </c>
      <c r="P1010" s="9" t="s">
        <v>9028</v>
      </c>
      <c r="Q1010" t="s">
        <v>8343</v>
      </c>
      <c r="R1010" t="s">
        <v>8330</v>
      </c>
    </row>
    <row r="1011" spans="1:18" ht="15.6" hidden="1" customHeight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">
        <v>8275</v>
      </c>
      <c r="P1011" s="9" t="s">
        <v>9140</v>
      </c>
      <c r="Q1011" t="s">
        <v>8343</v>
      </c>
      <c r="R1011" t="s">
        <v>8325</v>
      </c>
    </row>
    <row r="1012" spans="1:18" ht="15.6" hidden="1" customHeight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">
        <v>8275</v>
      </c>
      <c r="P1012" s="9" t="s">
        <v>9141</v>
      </c>
      <c r="Q1012" t="s">
        <v>8343</v>
      </c>
      <c r="R1012" t="s">
        <v>8326</v>
      </c>
    </row>
    <row r="1013" spans="1:18" ht="15.6" hidden="1" customHeight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">
        <v>8275</v>
      </c>
      <c r="P1013" s="9" t="s">
        <v>8846</v>
      </c>
      <c r="Q1013" t="s">
        <v>8341</v>
      </c>
      <c r="R1013" t="s">
        <v>8330</v>
      </c>
    </row>
    <row r="1014" spans="1:18" ht="15.6" hidden="1" customHeight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">
        <v>8275</v>
      </c>
      <c r="P1014" s="9" t="s">
        <v>8775</v>
      </c>
      <c r="Q1014" t="s">
        <v>8343</v>
      </c>
      <c r="R1014" t="s">
        <v>8337</v>
      </c>
    </row>
    <row r="1015" spans="1:18" ht="15.6" hidden="1" customHeight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">
        <v>8275</v>
      </c>
      <c r="P1015" s="9" t="s">
        <v>9125</v>
      </c>
      <c r="Q1015" t="s">
        <v>8342</v>
      </c>
      <c r="R1015" t="s">
        <v>8337</v>
      </c>
    </row>
    <row r="1016" spans="1:18" ht="15.6" hidden="1" customHeight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">
        <v>8275</v>
      </c>
      <c r="P1016" s="9" t="s">
        <v>9142</v>
      </c>
      <c r="Q1016" t="s">
        <v>8341</v>
      </c>
      <c r="R1016" t="s">
        <v>8330</v>
      </c>
    </row>
    <row r="1017" spans="1:18" ht="15.6" hidden="1" customHeight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">
        <v>8275</v>
      </c>
      <c r="P1017" s="9" t="s">
        <v>8880</v>
      </c>
      <c r="Q1017" t="s">
        <v>8342</v>
      </c>
      <c r="R1017" t="s">
        <v>8329</v>
      </c>
    </row>
    <row r="1018" spans="1:18" ht="15.6" hidden="1" customHeight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">
        <v>8275</v>
      </c>
      <c r="P1018" s="9" t="s">
        <v>9112</v>
      </c>
      <c r="Q1018" t="s">
        <v>8343</v>
      </c>
      <c r="R1018" t="s">
        <v>8333</v>
      </c>
    </row>
    <row r="1019" spans="1:18" ht="15.6" hidden="1" customHeight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">
        <v>8275</v>
      </c>
      <c r="P1019" s="9" t="s">
        <v>9143</v>
      </c>
      <c r="Q1019" t="s">
        <v>8342</v>
      </c>
      <c r="R1019" t="s">
        <v>8329</v>
      </c>
    </row>
    <row r="1020" spans="1:18" ht="15.6" hidden="1" customHeight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">
        <v>8275</v>
      </c>
      <c r="P1020" s="9" t="s">
        <v>8813</v>
      </c>
      <c r="Q1020" t="s">
        <v>8343</v>
      </c>
      <c r="R1020" t="s">
        <v>8336</v>
      </c>
    </row>
    <row r="1021" spans="1:18" ht="15.6" hidden="1" customHeight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">
        <v>8275</v>
      </c>
      <c r="P1021" s="9" t="s">
        <v>8541</v>
      </c>
      <c r="Q1021" t="s">
        <v>8342</v>
      </c>
      <c r="R1021" t="s">
        <v>8332</v>
      </c>
    </row>
    <row r="1022" spans="1:18" ht="15.6" hidden="1" customHeight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t="s">
        <v>8284</v>
      </c>
      <c r="P1022" s="9" t="s">
        <v>9144</v>
      </c>
      <c r="Q1022" t="s">
        <v>8342</v>
      </c>
      <c r="R1022" t="s">
        <v>8325</v>
      </c>
    </row>
    <row r="1023" spans="1:18" ht="15.6" hidden="1" customHeight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t="s">
        <v>8284</v>
      </c>
      <c r="P1023" s="9" t="s">
        <v>8393</v>
      </c>
      <c r="Q1023" t="s">
        <v>8342</v>
      </c>
      <c r="R1023" t="s">
        <v>8328</v>
      </c>
    </row>
    <row r="1024" spans="1:18" ht="15.6" hidden="1" customHeight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t="s">
        <v>8284</v>
      </c>
      <c r="P1024" s="9" t="s">
        <v>8654</v>
      </c>
      <c r="Q1024" t="s">
        <v>8342</v>
      </c>
      <c r="R1024" t="s">
        <v>8335</v>
      </c>
    </row>
    <row r="1025" spans="1:18" ht="15.6" hidden="1" customHeight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t="s">
        <v>8284</v>
      </c>
      <c r="P1025" s="9" t="s">
        <v>9145</v>
      </c>
      <c r="Q1025" t="s">
        <v>8342</v>
      </c>
      <c r="R1025" t="s">
        <v>8325</v>
      </c>
    </row>
    <row r="1026" spans="1:18" ht="15.6" hidden="1" customHeight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t="s">
        <v>8284</v>
      </c>
      <c r="P1026" s="9" t="s">
        <v>8682</v>
      </c>
      <c r="Q1026" t="s">
        <v>8343</v>
      </c>
      <c r="R1026" t="s">
        <v>8332</v>
      </c>
    </row>
    <row r="1027" spans="1:18" ht="15.6" hidden="1" customHeight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t="s">
        <v>8284</v>
      </c>
      <c r="P1027" s="9" t="s">
        <v>8842</v>
      </c>
      <c r="Q1027" t="s">
        <v>8342</v>
      </c>
      <c r="R1027" t="s">
        <v>8333</v>
      </c>
    </row>
    <row r="1028" spans="1:18" ht="15.6" hidden="1" customHeight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t="s">
        <v>8284</v>
      </c>
      <c r="P1028" s="9" t="s">
        <v>9146</v>
      </c>
      <c r="Q1028" t="s">
        <v>8343</v>
      </c>
      <c r="R1028" t="s">
        <v>8333</v>
      </c>
    </row>
    <row r="1029" spans="1:18" ht="15.6" hidden="1" customHeight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t="s">
        <v>8284</v>
      </c>
      <c r="P1029" s="9" t="s">
        <v>8473</v>
      </c>
      <c r="Q1029" t="s">
        <v>8341</v>
      </c>
      <c r="R1029" t="s">
        <v>8328</v>
      </c>
    </row>
    <row r="1030" spans="1:18" ht="15.6" hidden="1" customHeight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t="s">
        <v>8284</v>
      </c>
      <c r="P1030" s="9" t="s">
        <v>9147</v>
      </c>
      <c r="Q1030" t="s">
        <v>8344</v>
      </c>
      <c r="R1030" t="s">
        <v>8332</v>
      </c>
    </row>
    <row r="1031" spans="1:18" ht="15.6" hidden="1" customHeight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t="s">
        <v>8284</v>
      </c>
      <c r="P1031" s="9" t="s">
        <v>9148</v>
      </c>
      <c r="Q1031" t="s">
        <v>8342</v>
      </c>
      <c r="R1031" t="s">
        <v>8333</v>
      </c>
    </row>
    <row r="1032" spans="1:18" ht="15.6" hidden="1" customHeight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t="s">
        <v>8284</v>
      </c>
      <c r="P1032" s="9" t="s">
        <v>9128</v>
      </c>
      <c r="Q1032" t="s">
        <v>8343</v>
      </c>
      <c r="R1032" t="s">
        <v>8327</v>
      </c>
    </row>
    <row r="1033" spans="1:18" ht="15.6" hidden="1" customHeight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t="s">
        <v>8284</v>
      </c>
      <c r="P1033" s="9" t="s">
        <v>8372</v>
      </c>
      <c r="Q1033" t="s">
        <v>8342</v>
      </c>
      <c r="R1033" t="s">
        <v>8330</v>
      </c>
    </row>
    <row r="1034" spans="1:18" ht="15.6" hidden="1" customHeight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t="s">
        <v>8284</v>
      </c>
      <c r="P1034" s="9" t="s">
        <v>8496</v>
      </c>
      <c r="Q1034" t="s">
        <v>8343</v>
      </c>
      <c r="R1034" t="s">
        <v>8325</v>
      </c>
    </row>
    <row r="1035" spans="1:18" ht="15.6" hidden="1" customHeight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t="s">
        <v>8284</v>
      </c>
      <c r="P1035" s="9" t="s">
        <v>8900</v>
      </c>
      <c r="Q1035" t="s">
        <v>8343</v>
      </c>
      <c r="R1035" t="s">
        <v>8330</v>
      </c>
    </row>
    <row r="1036" spans="1:18" ht="15.6" hidden="1" customHeight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t="s">
        <v>8284</v>
      </c>
      <c r="P1036" s="9" t="s">
        <v>9149</v>
      </c>
      <c r="Q1036" t="s">
        <v>8343</v>
      </c>
      <c r="R1036" t="s">
        <v>8326</v>
      </c>
    </row>
    <row r="1037" spans="1:18" ht="15.6" hidden="1" customHeight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t="s">
        <v>8284</v>
      </c>
      <c r="P1037" s="9" t="s">
        <v>9150</v>
      </c>
      <c r="Q1037" t="s">
        <v>8342</v>
      </c>
      <c r="R1037" t="s">
        <v>8332</v>
      </c>
    </row>
    <row r="1038" spans="1:18" ht="15.6" hidden="1" customHeight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t="s">
        <v>8284</v>
      </c>
      <c r="P1038" s="9" t="s">
        <v>8957</v>
      </c>
      <c r="Q1038" t="s">
        <v>8339</v>
      </c>
      <c r="R1038" t="s">
        <v>8337</v>
      </c>
    </row>
    <row r="1039" spans="1:18" ht="15.6" hidden="1" customHeight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t="s">
        <v>8284</v>
      </c>
      <c r="P1039" s="9" t="s">
        <v>9151</v>
      </c>
      <c r="Q1039" t="s">
        <v>8342</v>
      </c>
      <c r="R1039" t="s">
        <v>8335</v>
      </c>
    </row>
    <row r="1040" spans="1:18" ht="15.6" hidden="1" customHeight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t="s">
        <v>8284</v>
      </c>
      <c r="P1040" s="9" t="s">
        <v>9152</v>
      </c>
      <c r="Q1040" t="s">
        <v>8343</v>
      </c>
      <c r="R1040" t="s">
        <v>8333</v>
      </c>
    </row>
    <row r="1041" spans="1:18" ht="15.6" hidden="1" customHeight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t="s">
        <v>8284</v>
      </c>
      <c r="P1041" s="9" t="s">
        <v>8828</v>
      </c>
      <c r="Q1041" t="s">
        <v>8343</v>
      </c>
      <c r="R1041" t="s">
        <v>8330</v>
      </c>
    </row>
    <row r="1042" spans="1:18" ht="15.6" hidden="1" customHeight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t="s">
        <v>8286</v>
      </c>
      <c r="P1042" s="9" t="s">
        <v>8915</v>
      </c>
      <c r="Q1042" t="s">
        <v>8343</v>
      </c>
      <c r="R1042" t="s">
        <v>8326</v>
      </c>
    </row>
    <row r="1043" spans="1:18" ht="15.6" hidden="1" customHeight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t="s">
        <v>8286</v>
      </c>
      <c r="P1043" s="9" t="s">
        <v>8869</v>
      </c>
      <c r="Q1043" t="s">
        <v>8341</v>
      </c>
      <c r="R1043" t="s">
        <v>8326</v>
      </c>
    </row>
    <row r="1044" spans="1:18" ht="15.6" hidden="1" customHeight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t="s">
        <v>8286</v>
      </c>
      <c r="P1044" s="9" t="s">
        <v>9153</v>
      </c>
      <c r="Q1044" t="s">
        <v>8341</v>
      </c>
      <c r="R1044" t="s">
        <v>8326</v>
      </c>
    </row>
    <row r="1045" spans="1:18" ht="15.6" hidden="1" customHeight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t="s">
        <v>8286</v>
      </c>
      <c r="P1045" s="9" t="s">
        <v>8465</v>
      </c>
      <c r="Q1045" t="s">
        <v>8342</v>
      </c>
      <c r="R1045" t="s">
        <v>8335</v>
      </c>
    </row>
    <row r="1046" spans="1:18" ht="15.6" hidden="1" customHeight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t="s">
        <v>8286</v>
      </c>
      <c r="P1046" s="9" t="s">
        <v>9154</v>
      </c>
      <c r="Q1046" t="s">
        <v>8342</v>
      </c>
      <c r="R1046" t="s">
        <v>8332</v>
      </c>
    </row>
    <row r="1047" spans="1:18" ht="15.6" hidden="1" customHeight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t="s">
        <v>8286</v>
      </c>
      <c r="P1047" s="9" t="s">
        <v>8763</v>
      </c>
      <c r="Q1047" t="s">
        <v>8341</v>
      </c>
      <c r="R1047" t="s">
        <v>8326</v>
      </c>
    </row>
    <row r="1048" spans="1:18" ht="15.6" hidden="1" customHeight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t="s">
        <v>8286</v>
      </c>
      <c r="P1048" s="9" t="s">
        <v>9155</v>
      </c>
      <c r="Q1048" t="s">
        <v>8342</v>
      </c>
      <c r="R1048" t="s">
        <v>8330</v>
      </c>
    </row>
    <row r="1049" spans="1:18" ht="15.6" hidden="1" customHeight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t="s">
        <v>8286</v>
      </c>
      <c r="P1049" s="9" t="s">
        <v>9156</v>
      </c>
      <c r="Q1049" t="s">
        <v>8341</v>
      </c>
      <c r="R1049" t="s">
        <v>8329</v>
      </c>
    </row>
    <row r="1050" spans="1:18" ht="15.6" hidden="1" customHeight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t="s">
        <v>8286</v>
      </c>
      <c r="P1050" s="9" t="s">
        <v>9157</v>
      </c>
      <c r="Q1050" t="s">
        <v>8343</v>
      </c>
      <c r="R1050" t="s">
        <v>8327</v>
      </c>
    </row>
    <row r="1051" spans="1:18" ht="15.6" hidden="1" customHeight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t="s">
        <v>8286</v>
      </c>
      <c r="P1051" s="9" t="s">
        <v>9092</v>
      </c>
      <c r="Q1051" t="s">
        <v>8343</v>
      </c>
      <c r="R1051" t="s">
        <v>8332</v>
      </c>
    </row>
    <row r="1052" spans="1:18" ht="15.6" hidden="1" customHeight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t="s">
        <v>8286</v>
      </c>
      <c r="P1052" s="9" t="s">
        <v>9158</v>
      </c>
      <c r="Q1052" t="s">
        <v>8342</v>
      </c>
      <c r="R1052" t="s">
        <v>8327</v>
      </c>
    </row>
    <row r="1053" spans="1:18" ht="15.6" hidden="1" customHeight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t="s">
        <v>8286</v>
      </c>
      <c r="P1053" s="9" t="s">
        <v>8804</v>
      </c>
      <c r="Q1053" t="s">
        <v>8341</v>
      </c>
      <c r="R1053" t="s">
        <v>8326</v>
      </c>
    </row>
    <row r="1054" spans="1:18" ht="15.6" hidden="1" customHeight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t="s">
        <v>8286</v>
      </c>
      <c r="P1054" s="9" t="s">
        <v>9159</v>
      </c>
      <c r="Q1054" t="s">
        <v>8343</v>
      </c>
      <c r="R1054" t="s">
        <v>8335</v>
      </c>
    </row>
    <row r="1055" spans="1:18" ht="15.6" hidden="1" customHeight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t="s">
        <v>8286</v>
      </c>
      <c r="P1055" s="9" t="s">
        <v>8642</v>
      </c>
      <c r="Q1055" t="s">
        <v>8344</v>
      </c>
      <c r="R1055" t="s">
        <v>8333</v>
      </c>
    </row>
    <row r="1056" spans="1:18" ht="15.6" hidden="1" customHeight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t="s">
        <v>8286</v>
      </c>
      <c r="P1056" s="9" t="s">
        <v>8869</v>
      </c>
      <c r="Q1056" t="s">
        <v>8341</v>
      </c>
      <c r="R1056" t="s">
        <v>8326</v>
      </c>
    </row>
    <row r="1057" spans="1:18" ht="15.6" hidden="1" customHeight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t="s">
        <v>8286</v>
      </c>
      <c r="P1057" s="9" t="s">
        <v>9160</v>
      </c>
      <c r="Q1057" t="s">
        <v>8343</v>
      </c>
      <c r="R1057" t="s">
        <v>8333</v>
      </c>
    </row>
    <row r="1058" spans="1:18" ht="15.6" hidden="1" customHeight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t="s">
        <v>8286</v>
      </c>
      <c r="P1058" s="9" t="s">
        <v>8643</v>
      </c>
      <c r="Q1058" t="s">
        <v>8342</v>
      </c>
      <c r="R1058" t="s">
        <v>8333</v>
      </c>
    </row>
    <row r="1059" spans="1:18" ht="15.6" hidden="1" customHeight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t="s">
        <v>8286</v>
      </c>
      <c r="P1059" s="9" t="s">
        <v>8928</v>
      </c>
      <c r="Q1059" t="s">
        <v>8343</v>
      </c>
      <c r="R1059" t="s">
        <v>8330</v>
      </c>
    </row>
    <row r="1060" spans="1:18" ht="15.6" hidden="1" customHeight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t="s">
        <v>8286</v>
      </c>
      <c r="P1060" s="9" t="s">
        <v>8484</v>
      </c>
      <c r="Q1060" t="s">
        <v>8342</v>
      </c>
      <c r="R1060" t="s">
        <v>8333</v>
      </c>
    </row>
    <row r="1061" spans="1:18" ht="15.6" hidden="1" customHeight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t="s">
        <v>8286</v>
      </c>
      <c r="P1061" s="9" t="s">
        <v>9161</v>
      </c>
      <c r="Q1061" t="s">
        <v>8342</v>
      </c>
      <c r="R1061" t="s">
        <v>8333</v>
      </c>
    </row>
    <row r="1062" spans="1:18" ht="15.6" hidden="1" customHeight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t="s">
        <v>8286</v>
      </c>
      <c r="P1062" s="9" t="s">
        <v>8544</v>
      </c>
      <c r="Q1062" t="s">
        <v>8342</v>
      </c>
      <c r="R1062" t="s">
        <v>8334</v>
      </c>
    </row>
    <row r="1063" spans="1:18" ht="15.6" hidden="1" customHeight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t="s">
        <v>8286</v>
      </c>
      <c r="P1063" s="9" t="s">
        <v>9162</v>
      </c>
      <c r="Q1063" t="s">
        <v>8343</v>
      </c>
      <c r="R1063" t="s">
        <v>8334</v>
      </c>
    </row>
    <row r="1064" spans="1:18" ht="15.6" hidden="1" customHeight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t="s">
        <v>8286</v>
      </c>
      <c r="P1064" s="9" t="s">
        <v>8520</v>
      </c>
      <c r="Q1064" t="s">
        <v>8343</v>
      </c>
      <c r="R1064" t="s">
        <v>8326</v>
      </c>
    </row>
    <row r="1065" spans="1:18" ht="15.6" hidden="1" customHeight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t="s">
        <v>8286</v>
      </c>
      <c r="P1065" s="9" t="s">
        <v>9163</v>
      </c>
      <c r="Q1065" t="s">
        <v>8343</v>
      </c>
      <c r="R1065" t="s">
        <v>8327</v>
      </c>
    </row>
    <row r="1066" spans="1:18" ht="15.6" hidden="1" customHeight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8287</v>
      </c>
      <c r="O1066" t="s">
        <v>8288</v>
      </c>
      <c r="P1066" s="9" t="s">
        <v>9164</v>
      </c>
      <c r="Q1066" t="s">
        <v>8340</v>
      </c>
      <c r="R1066" t="s">
        <v>8325</v>
      </c>
    </row>
    <row r="1067" spans="1:18" ht="15.6" hidden="1" customHeight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8287</v>
      </c>
      <c r="O1067" t="s">
        <v>8288</v>
      </c>
      <c r="P1067" s="9" t="s">
        <v>9165</v>
      </c>
      <c r="Q1067" t="s">
        <v>8341</v>
      </c>
      <c r="R1067" t="s">
        <v>8332</v>
      </c>
    </row>
    <row r="1068" spans="1:18" ht="15.6" hidden="1" customHeight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8287</v>
      </c>
      <c r="O1068" t="s">
        <v>8288</v>
      </c>
      <c r="P1068" s="9" t="s">
        <v>9166</v>
      </c>
      <c r="Q1068" t="s">
        <v>8340</v>
      </c>
      <c r="R1068" t="s">
        <v>8336</v>
      </c>
    </row>
    <row r="1069" spans="1:18" ht="15.6" hidden="1" customHeight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8287</v>
      </c>
      <c r="O1069" t="s">
        <v>8288</v>
      </c>
      <c r="P1069" s="9" t="s">
        <v>9167</v>
      </c>
      <c r="Q1069" t="s">
        <v>8340</v>
      </c>
      <c r="R1069" t="s">
        <v>8330</v>
      </c>
    </row>
    <row r="1070" spans="1:18" ht="15.6" hidden="1" customHeight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8287</v>
      </c>
      <c r="O1070" t="s">
        <v>8288</v>
      </c>
      <c r="P1070" s="9" t="s">
        <v>9168</v>
      </c>
      <c r="Q1070" t="s">
        <v>8343</v>
      </c>
      <c r="R1070" t="s">
        <v>8334</v>
      </c>
    </row>
    <row r="1071" spans="1:18" ht="15.6" hidden="1" customHeight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8287</v>
      </c>
      <c r="O1071" t="s">
        <v>8288</v>
      </c>
      <c r="P1071" s="9" t="s">
        <v>9169</v>
      </c>
      <c r="Q1071" t="s">
        <v>8340</v>
      </c>
      <c r="R1071" t="s">
        <v>8329</v>
      </c>
    </row>
    <row r="1072" spans="1:18" ht="15.6" hidden="1" customHeight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8287</v>
      </c>
      <c r="O1072" t="s">
        <v>8288</v>
      </c>
      <c r="P1072" s="9" t="s">
        <v>9170</v>
      </c>
      <c r="Q1072" t="s">
        <v>8339</v>
      </c>
      <c r="R1072" t="s">
        <v>8328</v>
      </c>
    </row>
    <row r="1073" spans="1:18" ht="15.6" hidden="1" customHeight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8287</v>
      </c>
      <c r="O1073" t="s">
        <v>8288</v>
      </c>
      <c r="P1073" s="9" t="s">
        <v>9171</v>
      </c>
      <c r="Q1073" t="s">
        <v>8342</v>
      </c>
      <c r="R1073" t="s">
        <v>8329</v>
      </c>
    </row>
    <row r="1074" spans="1:18" ht="15.6" hidden="1" customHeight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8287</v>
      </c>
      <c r="O1074" t="s">
        <v>8288</v>
      </c>
      <c r="P1074" s="9" t="s">
        <v>9172</v>
      </c>
      <c r="Q1074" t="s">
        <v>8341</v>
      </c>
      <c r="R1074" t="s">
        <v>8332</v>
      </c>
    </row>
    <row r="1075" spans="1:18" ht="15.6" hidden="1" customHeight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8287</v>
      </c>
      <c r="O1075" t="s">
        <v>8288</v>
      </c>
      <c r="P1075" s="9" t="s">
        <v>9173</v>
      </c>
      <c r="Q1075" t="s">
        <v>8338</v>
      </c>
      <c r="R1075" t="s">
        <v>8328</v>
      </c>
    </row>
    <row r="1076" spans="1:18" ht="15.6" hidden="1" customHeight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8287</v>
      </c>
      <c r="O1076" t="s">
        <v>8288</v>
      </c>
      <c r="P1076" s="9" t="s">
        <v>9174</v>
      </c>
      <c r="Q1076" t="s">
        <v>8340</v>
      </c>
      <c r="R1076" t="s">
        <v>8337</v>
      </c>
    </row>
    <row r="1077" spans="1:18" ht="15.6" hidden="1" customHeight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8287</v>
      </c>
      <c r="O1077" t="s">
        <v>8288</v>
      </c>
      <c r="P1077" s="9" t="s">
        <v>9015</v>
      </c>
      <c r="Q1077" t="s">
        <v>8339</v>
      </c>
      <c r="R1077" t="s">
        <v>8335</v>
      </c>
    </row>
    <row r="1078" spans="1:18" ht="15.6" hidden="1" customHeight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8287</v>
      </c>
      <c r="O1078" t="s">
        <v>8288</v>
      </c>
      <c r="P1078" s="9" t="s">
        <v>8901</v>
      </c>
      <c r="Q1078" t="s">
        <v>8341</v>
      </c>
      <c r="R1078" t="s">
        <v>8326</v>
      </c>
    </row>
    <row r="1079" spans="1:18" ht="15.6" hidden="1" customHeight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8287</v>
      </c>
      <c r="O1079" t="s">
        <v>8288</v>
      </c>
      <c r="P1079" s="9" t="s">
        <v>9175</v>
      </c>
      <c r="Q1079" t="s">
        <v>8342</v>
      </c>
      <c r="R1079" t="s">
        <v>8337</v>
      </c>
    </row>
    <row r="1080" spans="1:18" ht="15.6" hidden="1" customHeight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8287</v>
      </c>
      <c r="O1080" t="s">
        <v>8288</v>
      </c>
      <c r="P1080" s="9" t="s">
        <v>9176</v>
      </c>
      <c r="Q1080" t="s">
        <v>8338</v>
      </c>
      <c r="R1080" t="s">
        <v>8336</v>
      </c>
    </row>
    <row r="1081" spans="1:18" ht="15.6" hidden="1" customHeight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8287</v>
      </c>
      <c r="O1081" t="s">
        <v>8288</v>
      </c>
      <c r="P1081" s="9" t="s">
        <v>8578</v>
      </c>
      <c r="Q1081" t="s">
        <v>8343</v>
      </c>
      <c r="R1081" t="s">
        <v>8335</v>
      </c>
    </row>
    <row r="1082" spans="1:18" ht="15.6" hidden="1" customHeight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8287</v>
      </c>
      <c r="O1082" t="s">
        <v>8288</v>
      </c>
      <c r="P1082" s="9" t="s">
        <v>9177</v>
      </c>
      <c r="Q1082" t="s">
        <v>8341</v>
      </c>
      <c r="R1082" t="s">
        <v>8335</v>
      </c>
    </row>
    <row r="1083" spans="1:18" ht="15.6" hidden="1" customHeight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8287</v>
      </c>
      <c r="O1083" t="s">
        <v>8288</v>
      </c>
      <c r="P1083" s="9" t="s">
        <v>9178</v>
      </c>
      <c r="Q1083" t="s">
        <v>8341</v>
      </c>
      <c r="R1083" t="s">
        <v>8337</v>
      </c>
    </row>
    <row r="1084" spans="1:18" ht="15.6" hidden="1" customHeight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8287</v>
      </c>
      <c r="O1084" t="s">
        <v>8288</v>
      </c>
      <c r="P1084" s="9" t="s">
        <v>9179</v>
      </c>
      <c r="Q1084" t="s">
        <v>8339</v>
      </c>
      <c r="R1084" t="s">
        <v>8326</v>
      </c>
    </row>
    <row r="1085" spans="1:18" ht="15.6" hidden="1" customHeight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8287</v>
      </c>
      <c r="O1085" t="s">
        <v>8288</v>
      </c>
      <c r="P1085" s="9" t="s">
        <v>9180</v>
      </c>
      <c r="Q1085" t="s">
        <v>8341</v>
      </c>
      <c r="R1085" t="s">
        <v>8336</v>
      </c>
    </row>
    <row r="1086" spans="1:18" ht="15.6" hidden="1" customHeight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8287</v>
      </c>
      <c r="O1086" t="s">
        <v>8288</v>
      </c>
      <c r="P1086" s="9" t="s">
        <v>8946</v>
      </c>
      <c r="Q1086" t="s">
        <v>8341</v>
      </c>
      <c r="R1086" t="s">
        <v>8326</v>
      </c>
    </row>
    <row r="1087" spans="1:18" ht="15.6" hidden="1" customHeight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8287</v>
      </c>
      <c r="O1087" t="s">
        <v>8288</v>
      </c>
      <c r="P1087" s="9" t="s">
        <v>9181</v>
      </c>
      <c r="Q1087" t="s">
        <v>8343</v>
      </c>
      <c r="R1087" t="s">
        <v>8333</v>
      </c>
    </row>
    <row r="1088" spans="1:18" ht="15.6" hidden="1" customHeight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8287</v>
      </c>
      <c r="O1088" t="s">
        <v>8288</v>
      </c>
      <c r="P1088" s="9" t="s">
        <v>9182</v>
      </c>
      <c r="Q1088" t="s">
        <v>8341</v>
      </c>
      <c r="R1088" t="s">
        <v>8326</v>
      </c>
    </row>
    <row r="1089" spans="1:18" ht="15.6" hidden="1" customHeight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8287</v>
      </c>
      <c r="O1089" t="s">
        <v>8288</v>
      </c>
      <c r="P1089" s="9" t="s">
        <v>9183</v>
      </c>
      <c r="Q1089" t="s">
        <v>8341</v>
      </c>
      <c r="R1089" t="s">
        <v>8325</v>
      </c>
    </row>
    <row r="1090" spans="1:18" ht="15.6" hidden="1" customHeight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8287</v>
      </c>
      <c r="O1090" t="s">
        <v>8288</v>
      </c>
      <c r="P1090" s="9" t="s">
        <v>9184</v>
      </c>
      <c r="Q1090" t="s">
        <v>8341</v>
      </c>
      <c r="R1090" t="s">
        <v>8334</v>
      </c>
    </row>
    <row r="1091" spans="1:18" ht="15.6" hidden="1" customHeight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8287</v>
      </c>
      <c r="O1091" t="s">
        <v>8288</v>
      </c>
      <c r="P1091" s="9" t="s">
        <v>9185</v>
      </c>
      <c r="Q1091" t="s">
        <v>8342</v>
      </c>
      <c r="R1091" t="s">
        <v>8325</v>
      </c>
    </row>
    <row r="1092" spans="1:18" ht="15.6" hidden="1" customHeight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8287</v>
      </c>
      <c r="O1092" t="s">
        <v>8288</v>
      </c>
      <c r="P1092" s="9" t="s">
        <v>9186</v>
      </c>
      <c r="Q1092" t="s">
        <v>8342</v>
      </c>
      <c r="R1092" t="s">
        <v>8335</v>
      </c>
    </row>
    <row r="1093" spans="1:18" ht="15.6" hidden="1" customHeight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8287</v>
      </c>
      <c r="O1093" t="s">
        <v>8288</v>
      </c>
      <c r="P1093" s="9" t="s">
        <v>9168</v>
      </c>
      <c r="Q1093" t="s">
        <v>8343</v>
      </c>
      <c r="R1093" t="s">
        <v>8334</v>
      </c>
    </row>
    <row r="1094" spans="1:18" ht="15.6" hidden="1" customHeight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8287</v>
      </c>
      <c r="O1094" t="s">
        <v>8288</v>
      </c>
      <c r="P1094" s="9" t="s">
        <v>9187</v>
      </c>
      <c r="Q1094" t="s">
        <v>8339</v>
      </c>
      <c r="R1094" t="s">
        <v>8337</v>
      </c>
    </row>
    <row r="1095" spans="1:18" ht="15.6" hidden="1" customHeight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8287</v>
      </c>
      <c r="O1095" t="s">
        <v>8288</v>
      </c>
      <c r="P1095" s="9" t="s">
        <v>8495</v>
      </c>
      <c r="Q1095" t="s">
        <v>8343</v>
      </c>
      <c r="R1095" t="s">
        <v>8332</v>
      </c>
    </row>
    <row r="1096" spans="1:18" ht="15.6" hidden="1" customHeight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8287</v>
      </c>
      <c r="O1096" t="s">
        <v>8288</v>
      </c>
      <c r="P1096" s="9" t="s">
        <v>8424</v>
      </c>
      <c r="Q1096" t="s">
        <v>8338</v>
      </c>
      <c r="R1096" t="s">
        <v>8328</v>
      </c>
    </row>
    <row r="1097" spans="1:18" ht="15.6" hidden="1" customHeight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8287</v>
      </c>
      <c r="O1097" t="s">
        <v>8288</v>
      </c>
      <c r="P1097" s="9" t="s">
        <v>8943</v>
      </c>
      <c r="Q1097" t="s">
        <v>8340</v>
      </c>
      <c r="R1097" t="s">
        <v>8326</v>
      </c>
    </row>
    <row r="1098" spans="1:18" ht="15.6" hidden="1" customHeight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8287</v>
      </c>
      <c r="O1098" t="s">
        <v>8288</v>
      </c>
      <c r="P1098" s="9" t="s">
        <v>9188</v>
      </c>
      <c r="Q1098" t="s">
        <v>8341</v>
      </c>
      <c r="R1098" t="s">
        <v>8328</v>
      </c>
    </row>
    <row r="1099" spans="1:18" ht="15.6" hidden="1" customHeight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8287</v>
      </c>
      <c r="O1099" t="s">
        <v>8288</v>
      </c>
      <c r="P1099" s="9" t="s">
        <v>9189</v>
      </c>
      <c r="Q1099" t="s">
        <v>8341</v>
      </c>
      <c r="R1099" t="s">
        <v>8332</v>
      </c>
    </row>
    <row r="1100" spans="1:18" ht="15.6" hidden="1" customHeight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8287</v>
      </c>
      <c r="O1100" t="s">
        <v>8288</v>
      </c>
      <c r="P1100" s="9" t="s">
        <v>9190</v>
      </c>
      <c r="Q1100" t="s">
        <v>8341</v>
      </c>
      <c r="R1100" t="s">
        <v>8334</v>
      </c>
    </row>
    <row r="1101" spans="1:18" ht="15.6" hidden="1" customHeight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8287</v>
      </c>
      <c r="O1101" t="s">
        <v>8288</v>
      </c>
      <c r="P1101" s="9" t="s">
        <v>8745</v>
      </c>
      <c r="Q1101" t="s">
        <v>8342</v>
      </c>
      <c r="R1101" t="s">
        <v>8335</v>
      </c>
    </row>
    <row r="1102" spans="1:18" ht="15.6" hidden="1" customHeight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8287</v>
      </c>
      <c r="O1102" t="s">
        <v>8288</v>
      </c>
      <c r="P1102" s="9" t="s">
        <v>8876</v>
      </c>
      <c r="Q1102" t="s">
        <v>8343</v>
      </c>
      <c r="R1102" t="s">
        <v>8332</v>
      </c>
    </row>
    <row r="1103" spans="1:18" ht="15.6" hidden="1" customHeight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8287</v>
      </c>
      <c r="O1103" t="s">
        <v>8288</v>
      </c>
      <c r="P1103" s="9" t="s">
        <v>9129</v>
      </c>
      <c r="Q1103" t="s">
        <v>8343</v>
      </c>
      <c r="R1103" t="s">
        <v>8336</v>
      </c>
    </row>
    <row r="1104" spans="1:18" ht="15.6" hidden="1" customHeight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8287</v>
      </c>
      <c r="O1104" t="s">
        <v>8288</v>
      </c>
      <c r="P1104" s="9" t="s">
        <v>9042</v>
      </c>
      <c r="Q1104" t="s">
        <v>8340</v>
      </c>
      <c r="R1104" t="s">
        <v>8329</v>
      </c>
    </row>
    <row r="1105" spans="1:18" ht="15.6" hidden="1" customHeight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8287</v>
      </c>
      <c r="O1105" t="s">
        <v>8288</v>
      </c>
      <c r="P1105" s="9" t="s">
        <v>8578</v>
      </c>
      <c r="Q1105" t="s">
        <v>8343</v>
      </c>
      <c r="R1105" t="s">
        <v>8335</v>
      </c>
    </row>
    <row r="1106" spans="1:18" ht="15.6" hidden="1" customHeight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8287</v>
      </c>
      <c r="O1106" t="s">
        <v>8288</v>
      </c>
      <c r="P1106" s="9" t="s">
        <v>9191</v>
      </c>
      <c r="Q1106" t="s">
        <v>8341</v>
      </c>
      <c r="R1106" t="s">
        <v>8325</v>
      </c>
    </row>
    <row r="1107" spans="1:18" ht="15.6" hidden="1" customHeight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8287</v>
      </c>
      <c r="O1107" t="s">
        <v>8288</v>
      </c>
      <c r="P1107" s="9" t="s">
        <v>9192</v>
      </c>
      <c r="Q1107" t="s">
        <v>8341</v>
      </c>
      <c r="R1107" t="s">
        <v>8333</v>
      </c>
    </row>
    <row r="1108" spans="1:18" ht="15.6" hidden="1" customHeight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8287</v>
      </c>
      <c r="O1108" t="s">
        <v>8288</v>
      </c>
      <c r="P1108" s="9" t="s">
        <v>9009</v>
      </c>
      <c r="Q1108" t="s">
        <v>8339</v>
      </c>
      <c r="R1108" t="s">
        <v>8334</v>
      </c>
    </row>
    <row r="1109" spans="1:18" ht="15.6" hidden="1" customHeight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8287</v>
      </c>
      <c r="O1109" t="s">
        <v>8288</v>
      </c>
      <c r="P1109" s="9" t="s">
        <v>8925</v>
      </c>
      <c r="Q1109" t="s">
        <v>8341</v>
      </c>
      <c r="R1109" t="s">
        <v>8336</v>
      </c>
    </row>
    <row r="1110" spans="1:18" ht="15.6" hidden="1" customHeight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8287</v>
      </c>
      <c r="O1110" t="s">
        <v>8288</v>
      </c>
      <c r="P1110" s="9" t="s">
        <v>9193</v>
      </c>
      <c r="Q1110" t="s">
        <v>8339</v>
      </c>
      <c r="R1110" t="s">
        <v>8333</v>
      </c>
    </row>
    <row r="1111" spans="1:18" ht="15.6" hidden="1" customHeight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8287</v>
      </c>
      <c r="O1111" t="s">
        <v>8288</v>
      </c>
      <c r="P1111" s="9" t="s">
        <v>9100</v>
      </c>
      <c r="Q1111" t="s">
        <v>8343</v>
      </c>
      <c r="R1111" t="s">
        <v>8329</v>
      </c>
    </row>
    <row r="1112" spans="1:18" ht="15.6" hidden="1" customHeight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8287</v>
      </c>
      <c r="O1112" t="s">
        <v>8288</v>
      </c>
      <c r="P1112" s="9" t="s">
        <v>9194</v>
      </c>
      <c r="Q1112" t="s">
        <v>8339</v>
      </c>
      <c r="R1112" t="s">
        <v>8330</v>
      </c>
    </row>
    <row r="1113" spans="1:18" ht="15.6" hidden="1" customHeight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8287</v>
      </c>
      <c r="O1113" t="s">
        <v>8288</v>
      </c>
      <c r="P1113" s="9" t="s">
        <v>9195</v>
      </c>
      <c r="Q1113" t="s">
        <v>8342</v>
      </c>
      <c r="R1113" t="s">
        <v>8337</v>
      </c>
    </row>
    <row r="1114" spans="1:18" ht="15.6" hidden="1" customHeight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8287</v>
      </c>
      <c r="O1114" t="s">
        <v>8288</v>
      </c>
      <c r="P1114" s="9" t="s">
        <v>8835</v>
      </c>
      <c r="Q1114" t="s">
        <v>8341</v>
      </c>
      <c r="R1114" t="s">
        <v>8330</v>
      </c>
    </row>
    <row r="1115" spans="1:18" ht="15.6" hidden="1" customHeight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8287</v>
      </c>
      <c r="O1115" t="s">
        <v>8288</v>
      </c>
      <c r="P1115" s="9" t="s">
        <v>8408</v>
      </c>
      <c r="Q1115" t="s">
        <v>8341</v>
      </c>
      <c r="R1115" t="s">
        <v>8326</v>
      </c>
    </row>
    <row r="1116" spans="1:18" ht="15.6" hidden="1" customHeight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8287</v>
      </c>
      <c r="O1116" t="s">
        <v>8288</v>
      </c>
      <c r="P1116" s="9" t="s">
        <v>8695</v>
      </c>
      <c r="Q1116" t="s">
        <v>8340</v>
      </c>
      <c r="R1116" t="s">
        <v>8328</v>
      </c>
    </row>
    <row r="1117" spans="1:18" ht="15.6" hidden="1" customHeight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8287</v>
      </c>
      <c r="O1117" t="s">
        <v>8288</v>
      </c>
      <c r="P1117" s="9" t="s">
        <v>8545</v>
      </c>
      <c r="Q1117" t="s">
        <v>8343</v>
      </c>
      <c r="R1117" t="s">
        <v>8333</v>
      </c>
    </row>
    <row r="1118" spans="1:18" ht="15.6" hidden="1" customHeight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8287</v>
      </c>
      <c r="O1118" t="s">
        <v>8288</v>
      </c>
      <c r="P1118" s="9" t="s">
        <v>9196</v>
      </c>
      <c r="Q1118" t="s">
        <v>8339</v>
      </c>
      <c r="R1118" t="s">
        <v>8335</v>
      </c>
    </row>
    <row r="1119" spans="1:18" ht="15.6" hidden="1" customHeight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8287</v>
      </c>
      <c r="O1119" t="s">
        <v>8288</v>
      </c>
      <c r="P1119" s="9" t="s">
        <v>8398</v>
      </c>
      <c r="Q1119" t="s">
        <v>8342</v>
      </c>
      <c r="R1119" t="s">
        <v>8330</v>
      </c>
    </row>
    <row r="1120" spans="1:18" ht="15.6" hidden="1" customHeight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8287</v>
      </c>
      <c r="O1120" t="s">
        <v>8288</v>
      </c>
      <c r="P1120" s="9" t="s">
        <v>9197</v>
      </c>
      <c r="Q1120" t="s">
        <v>8341</v>
      </c>
      <c r="R1120" t="s">
        <v>8334</v>
      </c>
    </row>
    <row r="1121" spans="1:18" ht="15.6" hidden="1" customHeight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8287</v>
      </c>
      <c r="O1121" t="s">
        <v>8288</v>
      </c>
      <c r="P1121" s="9" t="s">
        <v>9198</v>
      </c>
      <c r="Q1121" t="s">
        <v>8341</v>
      </c>
      <c r="R1121" t="s">
        <v>8334</v>
      </c>
    </row>
    <row r="1122" spans="1:18" ht="15.6" hidden="1" customHeight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8287</v>
      </c>
      <c r="O1122" t="s">
        <v>8288</v>
      </c>
      <c r="P1122" s="9" t="s">
        <v>9199</v>
      </c>
      <c r="Q1122" t="s">
        <v>8338</v>
      </c>
      <c r="R1122" t="s">
        <v>8328</v>
      </c>
    </row>
    <row r="1123" spans="1:18" ht="15.6" hidden="1" customHeight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8287</v>
      </c>
      <c r="O1123" t="s">
        <v>8288</v>
      </c>
      <c r="P1123" s="9" t="s">
        <v>9200</v>
      </c>
      <c r="Q1123" t="s">
        <v>8343</v>
      </c>
      <c r="R1123" t="s">
        <v>8333</v>
      </c>
    </row>
    <row r="1124" spans="1:18" ht="15.6" hidden="1" customHeight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8287</v>
      </c>
      <c r="O1124" t="s">
        <v>8288</v>
      </c>
      <c r="P1124" s="9" t="s">
        <v>9201</v>
      </c>
      <c r="Q1124" t="s">
        <v>8340</v>
      </c>
      <c r="R1124" t="s">
        <v>8325</v>
      </c>
    </row>
    <row r="1125" spans="1:18" ht="15.6" hidden="1" customHeight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8287</v>
      </c>
      <c r="O1125" t="s">
        <v>8288</v>
      </c>
      <c r="P1125" s="9" t="s">
        <v>8453</v>
      </c>
      <c r="Q1125" t="s">
        <v>8341</v>
      </c>
      <c r="R1125" t="s">
        <v>8334</v>
      </c>
    </row>
    <row r="1126" spans="1:18" ht="15.6" hidden="1" customHeight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t="s">
        <v>8289</v>
      </c>
      <c r="P1126" s="9" t="s">
        <v>8918</v>
      </c>
      <c r="Q1126" t="s">
        <v>8342</v>
      </c>
      <c r="R1126" t="s">
        <v>8334</v>
      </c>
    </row>
    <row r="1127" spans="1:18" ht="15.6" hidden="1" customHeight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t="s">
        <v>8289</v>
      </c>
      <c r="P1127" s="9" t="s">
        <v>9202</v>
      </c>
      <c r="Q1127" t="s">
        <v>8342</v>
      </c>
      <c r="R1127" t="s">
        <v>8326</v>
      </c>
    </row>
    <row r="1128" spans="1:18" ht="15.6" hidden="1" customHeight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t="s">
        <v>8289</v>
      </c>
      <c r="P1128" s="9" t="s">
        <v>8813</v>
      </c>
      <c r="Q1128" t="s">
        <v>8343</v>
      </c>
      <c r="R1128" t="s">
        <v>8336</v>
      </c>
    </row>
    <row r="1129" spans="1:18" ht="15.6" hidden="1" customHeight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t="s">
        <v>8289</v>
      </c>
      <c r="P1129" s="9" t="s">
        <v>8653</v>
      </c>
      <c r="Q1129" t="s">
        <v>8341</v>
      </c>
      <c r="R1129" t="s">
        <v>8329</v>
      </c>
    </row>
    <row r="1130" spans="1:18" ht="15.6" hidden="1" customHeight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t="s">
        <v>8289</v>
      </c>
      <c r="P1130" s="9" t="s">
        <v>8348</v>
      </c>
      <c r="Q1130" t="s">
        <v>8341</v>
      </c>
      <c r="R1130" t="s">
        <v>8326</v>
      </c>
    </row>
    <row r="1131" spans="1:18" ht="15.6" hidden="1" customHeight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t="s">
        <v>8289</v>
      </c>
      <c r="P1131" s="9" t="s">
        <v>8399</v>
      </c>
      <c r="Q1131" t="s">
        <v>8343</v>
      </c>
      <c r="R1131" t="s">
        <v>8325</v>
      </c>
    </row>
    <row r="1132" spans="1:18" ht="15.6" hidden="1" customHeight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t="s">
        <v>8289</v>
      </c>
      <c r="P1132" s="9" t="s">
        <v>8868</v>
      </c>
      <c r="Q1132" t="s">
        <v>8341</v>
      </c>
      <c r="R1132" t="s">
        <v>8328</v>
      </c>
    </row>
    <row r="1133" spans="1:18" ht="15.6" hidden="1" customHeight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t="s">
        <v>8289</v>
      </c>
      <c r="P1133" s="9" t="s">
        <v>9203</v>
      </c>
      <c r="Q1133" t="s">
        <v>8342</v>
      </c>
      <c r="R1133" t="s">
        <v>8330</v>
      </c>
    </row>
    <row r="1134" spans="1:18" ht="15.6" hidden="1" customHeight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t="s">
        <v>8289</v>
      </c>
      <c r="P1134" s="9" t="s">
        <v>9204</v>
      </c>
      <c r="Q1134" t="s">
        <v>8343</v>
      </c>
      <c r="R1134" t="s">
        <v>8337</v>
      </c>
    </row>
    <row r="1135" spans="1:18" ht="15.6" hidden="1" customHeight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t="s">
        <v>8289</v>
      </c>
      <c r="P1135" s="9" t="s">
        <v>9205</v>
      </c>
      <c r="Q1135" t="s">
        <v>8341</v>
      </c>
      <c r="R1135" t="s">
        <v>8326</v>
      </c>
    </row>
    <row r="1136" spans="1:18" ht="15.6" hidden="1" customHeight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t="s">
        <v>8289</v>
      </c>
      <c r="P1136" s="9" t="s">
        <v>9206</v>
      </c>
      <c r="Q1136" t="s">
        <v>8341</v>
      </c>
      <c r="R1136" t="s">
        <v>8330</v>
      </c>
    </row>
    <row r="1137" spans="1:18" ht="15.6" hidden="1" customHeight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t="s">
        <v>8289</v>
      </c>
      <c r="P1137" s="9" t="s">
        <v>9207</v>
      </c>
      <c r="Q1137" t="s">
        <v>8343</v>
      </c>
      <c r="R1137" t="s">
        <v>8326</v>
      </c>
    </row>
    <row r="1138" spans="1:18" ht="15.6" hidden="1" customHeight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t="s">
        <v>8289</v>
      </c>
      <c r="P1138" s="9" t="s">
        <v>8349</v>
      </c>
      <c r="Q1138" t="s">
        <v>8342</v>
      </c>
      <c r="R1138" t="s">
        <v>8330</v>
      </c>
    </row>
    <row r="1139" spans="1:18" ht="15.6" hidden="1" customHeight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t="s">
        <v>8289</v>
      </c>
      <c r="P1139" s="9" t="s">
        <v>9208</v>
      </c>
      <c r="Q1139" t="s">
        <v>8343</v>
      </c>
      <c r="R1139" t="s">
        <v>8334</v>
      </c>
    </row>
    <row r="1140" spans="1:18" ht="15.6" hidden="1" customHeight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t="s">
        <v>8289</v>
      </c>
      <c r="P1140" s="9" t="s">
        <v>9209</v>
      </c>
      <c r="Q1140" t="s">
        <v>8344</v>
      </c>
      <c r="R1140" t="s">
        <v>8332</v>
      </c>
    </row>
    <row r="1141" spans="1:18" ht="15.6" hidden="1" customHeight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t="s">
        <v>8289</v>
      </c>
      <c r="P1141" s="9" t="s">
        <v>8831</v>
      </c>
      <c r="Q1141" t="s">
        <v>8341</v>
      </c>
      <c r="R1141" t="s">
        <v>8337</v>
      </c>
    </row>
    <row r="1142" spans="1:18" ht="15.6" hidden="1" customHeight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t="s">
        <v>8289</v>
      </c>
      <c r="P1142" s="9" t="s">
        <v>8805</v>
      </c>
      <c r="Q1142" t="s">
        <v>8342</v>
      </c>
      <c r="R1142" t="s">
        <v>8326</v>
      </c>
    </row>
    <row r="1143" spans="1:18" ht="15.6" hidden="1" customHeight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t="s">
        <v>8289</v>
      </c>
      <c r="P1143" s="9" t="s">
        <v>8551</v>
      </c>
      <c r="Q1143" t="s">
        <v>8342</v>
      </c>
      <c r="R1143" t="s">
        <v>8336</v>
      </c>
    </row>
    <row r="1144" spans="1:18" ht="15.6" hidden="1" customHeight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t="s">
        <v>8289</v>
      </c>
      <c r="P1144" s="9" t="s">
        <v>8829</v>
      </c>
      <c r="Q1144" t="s">
        <v>8342</v>
      </c>
      <c r="R1144" t="s">
        <v>8332</v>
      </c>
    </row>
    <row r="1145" spans="1:18" ht="15.6" hidden="1" customHeight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t="s">
        <v>8289</v>
      </c>
      <c r="P1145" s="9" t="s">
        <v>9137</v>
      </c>
      <c r="Q1145" t="s">
        <v>8342</v>
      </c>
      <c r="R1145" t="s">
        <v>8330</v>
      </c>
    </row>
    <row r="1146" spans="1:18" ht="15.6" hidden="1" customHeight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8290</v>
      </c>
      <c r="O1146" t="s">
        <v>8291</v>
      </c>
      <c r="P1146" s="9" t="s">
        <v>8649</v>
      </c>
      <c r="Q1146" t="s">
        <v>8342</v>
      </c>
      <c r="R1146" t="s">
        <v>8334</v>
      </c>
    </row>
    <row r="1147" spans="1:18" ht="15.6" hidden="1" customHeight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8290</v>
      </c>
      <c r="O1147" t="s">
        <v>8291</v>
      </c>
      <c r="P1147" s="9" t="s">
        <v>9210</v>
      </c>
      <c r="Q1147" t="s">
        <v>8341</v>
      </c>
      <c r="R1147" t="s">
        <v>8327</v>
      </c>
    </row>
    <row r="1148" spans="1:18" ht="15.6" hidden="1" customHeight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8290</v>
      </c>
      <c r="O1148" t="s">
        <v>8291</v>
      </c>
      <c r="P1148" s="9" t="s">
        <v>9184</v>
      </c>
      <c r="Q1148" t="s">
        <v>8341</v>
      </c>
      <c r="R1148" t="s">
        <v>8334</v>
      </c>
    </row>
    <row r="1149" spans="1:18" ht="15.6" hidden="1" customHeight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8290</v>
      </c>
      <c r="O1149" t="s">
        <v>8291</v>
      </c>
      <c r="P1149" s="9" t="s">
        <v>9211</v>
      </c>
      <c r="Q1149" t="s">
        <v>8341</v>
      </c>
      <c r="R1149" t="s">
        <v>8327</v>
      </c>
    </row>
    <row r="1150" spans="1:18" ht="15.6" hidden="1" customHeight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8290</v>
      </c>
      <c r="O1150" t="s">
        <v>8291</v>
      </c>
      <c r="P1150" s="9" t="s">
        <v>8893</v>
      </c>
      <c r="Q1150" t="s">
        <v>8343</v>
      </c>
      <c r="R1150" t="s">
        <v>8330</v>
      </c>
    </row>
    <row r="1151" spans="1:18" ht="15.6" hidden="1" customHeight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8290</v>
      </c>
      <c r="O1151" t="s">
        <v>8291</v>
      </c>
      <c r="P1151" s="9" t="s">
        <v>8646</v>
      </c>
      <c r="Q1151" t="s">
        <v>8343</v>
      </c>
      <c r="R1151" t="s">
        <v>8325</v>
      </c>
    </row>
    <row r="1152" spans="1:18" ht="15.6" hidden="1" customHeight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8290</v>
      </c>
      <c r="O1152" t="s">
        <v>8291</v>
      </c>
      <c r="P1152" s="9" t="s">
        <v>8867</v>
      </c>
      <c r="Q1152" t="s">
        <v>8342</v>
      </c>
      <c r="R1152" t="s">
        <v>8330</v>
      </c>
    </row>
    <row r="1153" spans="1:18" ht="15.6" hidden="1" customHeight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8290</v>
      </c>
      <c r="O1153" t="s">
        <v>8291</v>
      </c>
      <c r="P1153" s="9" t="s">
        <v>9212</v>
      </c>
      <c r="Q1153" t="s">
        <v>8342</v>
      </c>
      <c r="R1153" t="s">
        <v>8327</v>
      </c>
    </row>
    <row r="1154" spans="1:18" ht="15.6" hidden="1" customHeight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8290</v>
      </c>
      <c r="O1154" t="s">
        <v>8291</v>
      </c>
      <c r="P1154" s="9" t="s">
        <v>9213</v>
      </c>
      <c r="Q1154" t="s">
        <v>8342</v>
      </c>
      <c r="R1154" t="s">
        <v>8335</v>
      </c>
    </row>
    <row r="1155" spans="1:18" ht="15.6" hidden="1" customHeight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8290</v>
      </c>
      <c r="O1155" t="s">
        <v>8291</v>
      </c>
      <c r="P1155" s="9" t="s">
        <v>8852</v>
      </c>
      <c r="Q1155" t="s">
        <v>8342</v>
      </c>
      <c r="R1155" t="s">
        <v>8325</v>
      </c>
    </row>
    <row r="1156" spans="1:18" ht="15.6" hidden="1" customHeight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8290</v>
      </c>
      <c r="O1156" t="s">
        <v>8291</v>
      </c>
      <c r="P1156" s="9" t="s">
        <v>8799</v>
      </c>
      <c r="Q1156" t="s">
        <v>8342</v>
      </c>
      <c r="R1156" t="s">
        <v>8327</v>
      </c>
    </row>
    <row r="1157" spans="1:18" ht="15.6" hidden="1" customHeight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8290</v>
      </c>
      <c r="O1157" t="s">
        <v>8291</v>
      </c>
      <c r="P1157" s="9" t="s">
        <v>8408</v>
      </c>
      <c r="Q1157" t="s">
        <v>8341</v>
      </c>
      <c r="R1157" t="s">
        <v>8326</v>
      </c>
    </row>
    <row r="1158" spans="1:18" ht="15.6" hidden="1" customHeight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8290</v>
      </c>
      <c r="O1158" t="s">
        <v>8291</v>
      </c>
      <c r="P1158" s="9" t="s">
        <v>9214</v>
      </c>
      <c r="Q1158" t="s">
        <v>8342</v>
      </c>
      <c r="R1158" t="s">
        <v>8332</v>
      </c>
    </row>
    <row r="1159" spans="1:18" ht="15.6" hidden="1" customHeight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8290</v>
      </c>
      <c r="O1159" t="s">
        <v>8291</v>
      </c>
      <c r="P1159" s="9" t="s">
        <v>9156</v>
      </c>
      <c r="Q1159" t="s">
        <v>8341</v>
      </c>
      <c r="R1159" t="s">
        <v>8329</v>
      </c>
    </row>
    <row r="1160" spans="1:18" ht="15.6" hidden="1" customHeight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8290</v>
      </c>
      <c r="O1160" t="s">
        <v>8291</v>
      </c>
      <c r="P1160" s="9" t="s">
        <v>9215</v>
      </c>
      <c r="Q1160" t="s">
        <v>8341</v>
      </c>
      <c r="R1160" t="s">
        <v>8330</v>
      </c>
    </row>
    <row r="1161" spans="1:18" ht="15.6" hidden="1" customHeight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8290</v>
      </c>
      <c r="O1161" t="s">
        <v>8291</v>
      </c>
      <c r="P1161" s="9" t="s">
        <v>9216</v>
      </c>
      <c r="Q1161" t="s">
        <v>8342</v>
      </c>
      <c r="R1161" t="s">
        <v>8325</v>
      </c>
    </row>
    <row r="1162" spans="1:18" ht="15.6" hidden="1" customHeight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8290</v>
      </c>
      <c r="O1162" t="s">
        <v>8291</v>
      </c>
      <c r="P1162" s="9" t="s">
        <v>9124</v>
      </c>
      <c r="Q1162" t="s">
        <v>8342</v>
      </c>
      <c r="R1162" t="s">
        <v>8333</v>
      </c>
    </row>
    <row r="1163" spans="1:18" ht="15.6" hidden="1" customHeight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8290</v>
      </c>
      <c r="O1163" t="s">
        <v>8291</v>
      </c>
      <c r="P1163" s="9" t="s">
        <v>8872</v>
      </c>
      <c r="Q1163" t="s">
        <v>8342</v>
      </c>
      <c r="R1163" t="s">
        <v>8335</v>
      </c>
    </row>
    <row r="1164" spans="1:18" ht="15.6" hidden="1" customHeight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8290</v>
      </c>
      <c r="O1164" t="s">
        <v>8291</v>
      </c>
      <c r="P1164" s="9" t="s">
        <v>9217</v>
      </c>
      <c r="Q1164" t="s">
        <v>8341</v>
      </c>
      <c r="R1164" t="s">
        <v>8327</v>
      </c>
    </row>
    <row r="1165" spans="1:18" ht="15.6" hidden="1" customHeight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8290</v>
      </c>
      <c r="O1165" t="s">
        <v>8291</v>
      </c>
      <c r="P1165" s="9" t="s">
        <v>8796</v>
      </c>
      <c r="Q1165" t="s">
        <v>8341</v>
      </c>
      <c r="R1165" t="s">
        <v>8326</v>
      </c>
    </row>
    <row r="1166" spans="1:18" ht="15.6" hidden="1" customHeight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8290</v>
      </c>
      <c r="O1166" t="s">
        <v>8291</v>
      </c>
      <c r="P1166" s="9" t="s">
        <v>9218</v>
      </c>
      <c r="Q1166" t="s">
        <v>8343</v>
      </c>
      <c r="R1166" t="s">
        <v>8325</v>
      </c>
    </row>
    <row r="1167" spans="1:18" ht="15.6" hidden="1" customHeight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8290</v>
      </c>
      <c r="O1167" t="s">
        <v>8291</v>
      </c>
      <c r="P1167" s="9" t="s">
        <v>8498</v>
      </c>
      <c r="Q1167" t="s">
        <v>8341</v>
      </c>
      <c r="R1167" t="s">
        <v>8336</v>
      </c>
    </row>
    <row r="1168" spans="1:18" ht="15.6" hidden="1" customHeight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8290</v>
      </c>
      <c r="O1168" t="s">
        <v>8291</v>
      </c>
      <c r="P1168" s="9" t="s">
        <v>9219</v>
      </c>
      <c r="Q1168" t="s">
        <v>8342</v>
      </c>
      <c r="R1168" t="s">
        <v>8325</v>
      </c>
    </row>
    <row r="1169" spans="1:18" ht="15.6" hidden="1" customHeight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8290</v>
      </c>
      <c r="O1169" t="s">
        <v>8291</v>
      </c>
      <c r="P1169" s="9" t="s">
        <v>8717</v>
      </c>
      <c r="Q1169" t="s">
        <v>8341</v>
      </c>
      <c r="R1169" t="s">
        <v>8327</v>
      </c>
    </row>
    <row r="1170" spans="1:18" ht="15.6" hidden="1" customHeight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8290</v>
      </c>
      <c r="O1170" t="s">
        <v>8291</v>
      </c>
      <c r="P1170" s="9" t="s">
        <v>8839</v>
      </c>
      <c r="Q1170" t="s">
        <v>8343</v>
      </c>
      <c r="R1170" t="s">
        <v>8327</v>
      </c>
    </row>
    <row r="1171" spans="1:18" ht="15.6" hidden="1" customHeight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8290</v>
      </c>
      <c r="O1171" t="s">
        <v>8291</v>
      </c>
      <c r="P1171" s="9" t="s">
        <v>9220</v>
      </c>
      <c r="Q1171" t="s">
        <v>8342</v>
      </c>
      <c r="R1171" t="s">
        <v>8332</v>
      </c>
    </row>
    <row r="1172" spans="1:18" ht="15.6" hidden="1" customHeight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8290</v>
      </c>
      <c r="O1172" t="s">
        <v>8291</v>
      </c>
      <c r="P1172" s="9" t="s">
        <v>9221</v>
      </c>
      <c r="Q1172" t="s">
        <v>8342</v>
      </c>
      <c r="R1172" t="s">
        <v>8335</v>
      </c>
    </row>
    <row r="1173" spans="1:18" ht="15.6" hidden="1" customHeight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8290</v>
      </c>
      <c r="O1173" t="s">
        <v>8291</v>
      </c>
      <c r="P1173" s="9" t="s">
        <v>8482</v>
      </c>
      <c r="Q1173" t="s">
        <v>8341</v>
      </c>
      <c r="R1173" t="s">
        <v>8329</v>
      </c>
    </row>
    <row r="1174" spans="1:18" ht="15.6" hidden="1" customHeight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8290</v>
      </c>
      <c r="O1174" t="s">
        <v>8291</v>
      </c>
      <c r="P1174" s="9" t="s">
        <v>8378</v>
      </c>
      <c r="Q1174" t="s">
        <v>8341</v>
      </c>
      <c r="R1174" t="s">
        <v>8326</v>
      </c>
    </row>
    <row r="1175" spans="1:18" ht="15.6" hidden="1" customHeight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8290</v>
      </c>
      <c r="O1175" t="s">
        <v>8291</v>
      </c>
      <c r="P1175" s="9" t="s">
        <v>8640</v>
      </c>
      <c r="Q1175" t="s">
        <v>8342</v>
      </c>
      <c r="R1175" t="s">
        <v>8336</v>
      </c>
    </row>
    <row r="1176" spans="1:18" ht="15.6" hidden="1" customHeight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8290</v>
      </c>
      <c r="O1176" t="s">
        <v>8291</v>
      </c>
      <c r="P1176" s="9" t="s">
        <v>8353</v>
      </c>
      <c r="Q1176" t="s">
        <v>8343</v>
      </c>
      <c r="R1176" t="s">
        <v>8335</v>
      </c>
    </row>
    <row r="1177" spans="1:18" ht="15.6" hidden="1" customHeight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8290</v>
      </c>
      <c r="O1177" t="s">
        <v>8291</v>
      </c>
      <c r="P1177" s="9" t="s">
        <v>9222</v>
      </c>
      <c r="Q1177" t="s">
        <v>8342</v>
      </c>
      <c r="R1177" t="s">
        <v>8336</v>
      </c>
    </row>
    <row r="1178" spans="1:18" ht="15.6" hidden="1" customHeight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8290</v>
      </c>
      <c r="O1178" t="s">
        <v>8291</v>
      </c>
      <c r="P1178" s="9" t="s">
        <v>9091</v>
      </c>
      <c r="Q1178" t="s">
        <v>8344</v>
      </c>
      <c r="R1178" t="s">
        <v>8332</v>
      </c>
    </row>
    <row r="1179" spans="1:18" ht="15.6" hidden="1" customHeight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8290</v>
      </c>
      <c r="O1179" t="s">
        <v>8291</v>
      </c>
      <c r="P1179" s="9" t="s">
        <v>9223</v>
      </c>
      <c r="Q1179" t="s">
        <v>8341</v>
      </c>
      <c r="R1179" t="s">
        <v>8328</v>
      </c>
    </row>
    <row r="1180" spans="1:18" ht="15.6" hidden="1" customHeight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8290</v>
      </c>
      <c r="O1180" t="s">
        <v>8291</v>
      </c>
      <c r="P1180" s="9" t="s">
        <v>8668</v>
      </c>
      <c r="Q1180" t="s">
        <v>8341</v>
      </c>
      <c r="R1180" t="s">
        <v>8326</v>
      </c>
    </row>
    <row r="1181" spans="1:18" ht="15.6" hidden="1" customHeight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8290</v>
      </c>
      <c r="O1181" t="s">
        <v>8291</v>
      </c>
      <c r="P1181" s="9" t="s">
        <v>8720</v>
      </c>
      <c r="Q1181" t="s">
        <v>8342</v>
      </c>
      <c r="R1181" t="s">
        <v>8328</v>
      </c>
    </row>
    <row r="1182" spans="1:18" ht="15.6" hidden="1" customHeight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8290</v>
      </c>
      <c r="O1182" t="s">
        <v>8291</v>
      </c>
      <c r="P1182" s="9" t="s">
        <v>9224</v>
      </c>
      <c r="Q1182" t="s">
        <v>8341</v>
      </c>
      <c r="R1182" t="s">
        <v>8325</v>
      </c>
    </row>
    <row r="1183" spans="1:18" ht="15.6" hidden="1" customHeight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8290</v>
      </c>
      <c r="O1183" t="s">
        <v>8291</v>
      </c>
      <c r="P1183" s="9" t="s">
        <v>9225</v>
      </c>
      <c r="Q1183" t="s">
        <v>8342</v>
      </c>
      <c r="R1183" t="s">
        <v>8332</v>
      </c>
    </row>
    <row r="1184" spans="1:18" ht="15.6" hidden="1" customHeight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8290</v>
      </c>
      <c r="O1184" t="s">
        <v>8291</v>
      </c>
      <c r="P1184" s="9" t="s">
        <v>9226</v>
      </c>
      <c r="Q1184" t="s">
        <v>8343</v>
      </c>
      <c r="R1184" t="s">
        <v>8337</v>
      </c>
    </row>
    <row r="1185" spans="1:18" ht="15.6" hidden="1" customHeight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8290</v>
      </c>
      <c r="O1185" t="s">
        <v>8291</v>
      </c>
      <c r="P1185" s="9" t="s">
        <v>9027</v>
      </c>
      <c r="Q1185" t="s">
        <v>8343</v>
      </c>
      <c r="R1185" t="s">
        <v>8329</v>
      </c>
    </row>
    <row r="1186" spans="1:18" ht="15.6" hidden="1" customHeight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8292</v>
      </c>
      <c r="O1186" t="s">
        <v>8293</v>
      </c>
      <c r="P1186" s="9" t="s">
        <v>8526</v>
      </c>
      <c r="Q1186" t="s">
        <v>8344</v>
      </c>
      <c r="R1186" t="s">
        <v>8332</v>
      </c>
    </row>
    <row r="1187" spans="1:18" ht="15.6" hidden="1" customHeight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8292</v>
      </c>
      <c r="O1187" t="s">
        <v>8293</v>
      </c>
      <c r="P1187" s="9" t="s">
        <v>8738</v>
      </c>
      <c r="Q1187" t="s">
        <v>8342</v>
      </c>
      <c r="R1187" t="s">
        <v>8325</v>
      </c>
    </row>
    <row r="1188" spans="1:18" ht="15.6" hidden="1" customHeight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8292</v>
      </c>
      <c r="O1188" t="s">
        <v>8293</v>
      </c>
      <c r="P1188" s="9" t="s">
        <v>9186</v>
      </c>
      <c r="Q1188" t="s">
        <v>8342</v>
      </c>
      <c r="R1188" t="s">
        <v>8335</v>
      </c>
    </row>
    <row r="1189" spans="1:18" ht="15.6" hidden="1" customHeight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8292</v>
      </c>
      <c r="O1189" t="s">
        <v>8293</v>
      </c>
      <c r="P1189" s="9" t="s">
        <v>9213</v>
      </c>
      <c r="Q1189" t="s">
        <v>8342</v>
      </c>
      <c r="R1189" t="s">
        <v>8335</v>
      </c>
    </row>
    <row r="1190" spans="1:18" ht="15.6" hidden="1" customHeight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8292</v>
      </c>
      <c r="O1190" t="s">
        <v>8293</v>
      </c>
      <c r="P1190" s="9" t="s">
        <v>8675</v>
      </c>
      <c r="Q1190" t="s">
        <v>8343</v>
      </c>
      <c r="R1190" t="s">
        <v>8337</v>
      </c>
    </row>
    <row r="1191" spans="1:18" ht="15.6" hidden="1" customHeight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8292</v>
      </c>
      <c r="O1191" t="s">
        <v>8293</v>
      </c>
      <c r="P1191" s="9" t="s">
        <v>9227</v>
      </c>
      <c r="Q1191" t="s">
        <v>8343</v>
      </c>
      <c r="R1191" t="s">
        <v>8336</v>
      </c>
    </row>
    <row r="1192" spans="1:18" ht="15.6" hidden="1" customHeight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8292</v>
      </c>
      <c r="O1192" t="s">
        <v>8293</v>
      </c>
      <c r="P1192" s="9" t="s">
        <v>9228</v>
      </c>
      <c r="Q1192" t="s">
        <v>8341</v>
      </c>
      <c r="R1192" t="s">
        <v>8327</v>
      </c>
    </row>
    <row r="1193" spans="1:18" ht="15.6" hidden="1" customHeight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8292</v>
      </c>
      <c r="O1193" t="s">
        <v>8293</v>
      </c>
      <c r="P1193" s="9" t="s">
        <v>9229</v>
      </c>
      <c r="Q1193" t="s">
        <v>8343</v>
      </c>
      <c r="R1193" t="s">
        <v>8333</v>
      </c>
    </row>
    <row r="1194" spans="1:18" ht="15.6" hidden="1" customHeight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8292</v>
      </c>
      <c r="O1194" t="s">
        <v>8293</v>
      </c>
      <c r="P1194" s="9" t="s">
        <v>9230</v>
      </c>
      <c r="Q1194" t="s">
        <v>8344</v>
      </c>
      <c r="R1194" t="s">
        <v>8332</v>
      </c>
    </row>
    <row r="1195" spans="1:18" ht="15.6" hidden="1" customHeight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8292</v>
      </c>
      <c r="O1195" t="s">
        <v>8293</v>
      </c>
      <c r="P1195" s="9" t="s">
        <v>8933</v>
      </c>
      <c r="Q1195" t="s">
        <v>8343</v>
      </c>
      <c r="R1195" t="s">
        <v>8333</v>
      </c>
    </row>
    <row r="1196" spans="1:18" ht="15.6" hidden="1" customHeight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8292</v>
      </c>
      <c r="O1196" t="s">
        <v>8293</v>
      </c>
      <c r="P1196" s="9" t="s">
        <v>8506</v>
      </c>
      <c r="Q1196" t="s">
        <v>8342</v>
      </c>
      <c r="R1196" t="s">
        <v>8334</v>
      </c>
    </row>
    <row r="1197" spans="1:18" ht="15.6" hidden="1" customHeight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8292</v>
      </c>
      <c r="O1197" t="s">
        <v>8293</v>
      </c>
      <c r="P1197" s="9" t="s">
        <v>9231</v>
      </c>
      <c r="Q1197" t="s">
        <v>8342</v>
      </c>
      <c r="R1197" t="s">
        <v>8329</v>
      </c>
    </row>
    <row r="1198" spans="1:18" ht="15.6" hidden="1" customHeight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8292</v>
      </c>
      <c r="O1198" t="s">
        <v>8293</v>
      </c>
      <c r="P1198" s="9" t="s">
        <v>9232</v>
      </c>
      <c r="Q1198" t="s">
        <v>8342</v>
      </c>
      <c r="R1198" t="s">
        <v>8330</v>
      </c>
    </row>
    <row r="1199" spans="1:18" ht="15.6" hidden="1" customHeight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8292</v>
      </c>
      <c r="O1199" t="s">
        <v>8293</v>
      </c>
      <c r="P1199" s="9" t="s">
        <v>8823</v>
      </c>
      <c r="Q1199" t="s">
        <v>8343</v>
      </c>
      <c r="R1199" t="s">
        <v>8325</v>
      </c>
    </row>
    <row r="1200" spans="1:18" ht="15.6" hidden="1" customHeight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8292</v>
      </c>
      <c r="O1200" t="s">
        <v>8293</v>
      </c>
      <c r="P1200" s="9" t="s">
        <v>8398</v>
      </c>
      <c r="Q1200" t="s">
        <v>8342</v>
      </c>
      <c r="R1200" t="s">
        <v>8330</v>
      </c>
    </row>
    <row r="1201" spans="1:18" ht="15.6" hidden="1" customHeight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8292</v>
      </c>
      <c r="O1201" t="s">
        <v>8293</v>
      </c>
      <c r="P1201" s="9" t="s">
        <v>9233</v>
      </c>
      <c r="Q1201" t="s">
        <v>8342</v>
      </c>
      <c r="R1201" t="s">
        <v>8336</v>
      </c>
    </row>
    <row r="1202" spans="1:18" ht="15.6" hidden="1" customHeight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8292</v>
      </c>
      <c r="O1202" t="s">
        <v>8293</v>
      </c>
      <c r="P1202" s="9" t="s">
        <v>8401</v>
      </c>
      <c r="Q1202" t="s">
        <v>8342</v>
      </c>
      <c r="R1202" t="s">
        <v>8334</v>
      </c>
    </row>
    <row r="1203" spans="1:18" ht="15.6" hidden="1" customHeight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8292</v>
      </c>
      <c r="O1203" t="s">
        <v>8293</v>
      </c>
      <c r="P1203" s="9" t="s">
        <v>9234</v>
      </c>
      <c r="Q1203" t="s">
        <v>8343</v>
      </c>
      <c r="R1203" t="s">
        <v>8336</v>
      </c>
    </row>
    <row r="1204" spans="1:18" ht="15.6" hidden="1" customHeight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8292</v>
      </c>
      <c r="O1204" t="s">
        <v>8293</v>
      </c>
      <c r="P1204" s="9" t="s">
        <v>9235</v>
      </c>
      <c r="Q1204" t="s">
        <v>8342</v>
      </c>
      <c r="R1204" t="s">
        <v>8325</v>
      </c>
    </row>
    <row r="1205" spans="1:18" ht="15.6" hidden="1" customHeight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8292</v>
      </c>
      <c r="O1205" t="s">
        <v>8293</v>
      </c>
      <c r="P1205" s="9" t="s">
        <v>8452</v>
      </c>
      <c r="Q1205" t="s">
        <v>8342</v>
      </c>
      <c r="R1205" t="s">
        <v>8325</v>
      </c>
    </row>
    <row r="1206" spans="1:18" ht="15.6" hidden="1" customHeight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8292</v>
      </c>
      <c r="O1206" t="s">
        <v>8293</v>
      </c>
      <c r="P1206" s="9" t="s">
        <v>8560</v>
      </c>
      <c r="Q1206" t="s">
        <v>8342</v>
      </c>
      <c r="R1206" t="s">
        <v>8329</v>
      </c>
    </row>
    <row r="1207" spans="1:18" ht="15.6" hidden="1" customHeight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8292</v>
      </c>
      <c r="O1207" t="s">
        <v>8293</v>
      </c>
      <c r="P1207" s="9" t="s">
        <v>8837</v>
      </c>
      <c r="Q1207" t="s">
        <v>8342</v>
      </c>
      <c r="R1207" t="s">
        <v>8325</v>
      </c>
    </row>
    <row r="1208" spans="1:18" ht="15.6" hidden="1" customHeight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8292</v>
      </c>
      <c r="O1208" t="s">
        <v>8293</v>
      </c>
      <c r="P1208" s="9" t="s">
        <v>8650</v>
      </c>
      <c r="Q1208" t="s">
        <v>8344</v>
      </c>
      <c r="R1208" t="s">
        <v>8333</v>
      </c>
    </row>
    <row r="1209" spans="1:18" ht="15.6" hidden="1" customHeight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8292</v>
      </c>
      <c r="O1209" t="s">
        <v>8293</v>
      </c>
      <c r="P1209" s="9" t="s">
        <v>8802</v>
      </c>
      <c r="Q1209" t="s">
        <v>8343</v>
      </c>
      <c r="R1209" t="s">
        <v>8334</v>
      </c>
    </row>
    <row r="1210" spans="1:18" ht="15.6" hidden="1" customHeight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8292</v>
      </c>
      <c r="O1210" t="s">
        <v>8293</v>
      </c>
      <c r="P1210" s="9" t="s">
        <v>8734</v>
      </c>
      <c r="Q1210" t="s">
        <v>8343</v>
      </c>
      <c r="R1210" t="s">
        <v>8333</v>
      </c>
    </row>
    <row r="1211" spans="1:18" ht="15.6" hidden="1" customHeight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8292</v>
      </c>
      <c r="O1211" t="s">
        <v>8293</v>
      </c>
      <c r="P1211" s="9" t="s">
        <v>8865</v>
      </c>
      <c r="Q1211" t="s">
        <v>8344</v>
      </c>
      <c r="R1211" t="s">
        <v>8332</v>
      </c>
    </row>
    <row r="1212" spans="1:18" ht="15.6" hidden="1" customHeight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8292</v>
      </c>
      <c r="O1212" t="s">
        <v>8293</v>
      </c>
      <c r="P1212" s="9" t="s">
        <v>9236</v>
      </c>
      <c r="Q1212" t="s">
        <v>8342</v>
      </c>
      <c r="R1212" t="s">
        <v>8325</v>
      </c>
    </row>
    <row r="1213" spans="1:18" ht="15.6" hidden="1" customHeight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8292</v>
      </c>
      <c r="O1213" t="s">
        <v>8293</v>
      </c>
      <c r="P1213" s="9" t="s">
        <v>8863</v>
      </c>
      <c r="Q1213" t="s">
        <v>8343</v>
      </c>
      <c r="R1213" t="s">
        <v>8325</v>
      </c>
    </row>
    <row r="1214" spans="1:18" ht="15.6" hidden="1" customHeight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8292</v>
      </c>
      <c r="O1214" t="s">
        <v>8293</v>
      </c>
      <c r="P1214" s="9" t="s">
        <v>8370</v>
      </c>
      <c r="Q1214" t="s">
        <v>8342</v>
      </c>
      <c r="R1214" t="s">
        <v>8330</v>
      </c>
    </row>
    <row r="1215" spans="1:18" ht="15.6" hidden="1" customHeight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8292</v>
      </c>
      <c r="O1215" t="s">
        <v>8293</v>
      </c>
      <c r="P1215" s="9" t="s">
        <v>9237</v>
      </c>
      <c r="Q1215" t="s">
        <v>8343</v>
      </c>
      <c r="R1215" t="s">
        <v>8337</v>
      </c>
    </row>
    <row r="1216" spans="1:18" ht="15.6" hidden="1" customHeight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8292</v>
      </c>
      <c r="O1216" t="s">
        <v>8293</v>
      </c>
      <c r="P1216" s="9" t="s">
        <v>9238</v>
      </c>
      <c r="Q1216" t="s">
        <v>8342</v>
      </c>
      <c r="R1216" t="s">
        <v>8335</v>
      </c>
    </row>
    <row r="1217" spans="1:18" ht="15.6" hidden="1" customHeight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8292</v>
      </c>
      <c r="O1217" t="s">
        <v>8293</v>
      </c>
      <c r="P1217" s="9" t="s">
        <v>8751</v>
      </c>
      <c r="Q1217" t="s">
        <v>8341</v>
      </c>
      <c r="R1217" t="s">
        <v>8335</v>
      </c>
    </row>
    <row r="1218" spans="1:18" ht="15.6" hidden="1" customHeight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8292</v>
      </c>
      <c r="O1218" t="s">
        <v>8293</v>
      </c>
      <c r="P1218" s="9" t="s">
        <v>8862</v>
      </c>
      <c r="Q1218" t="s">
        <v>8342</v>
      </c>
      <c r="R1218" t="s">
        <v>8327</v>
      </c>
    </row>
    <row r="1219" spans="1:18" ht="15.6" hidden="1" customHeight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8292</v>
      </c>
      <c r="O1219" t="s">
        <v>8293</v>
      </c>
      <c r="P1219" s="9" t="s">
        <v>8813</v>
      </c>
      <c r="Q1219" t="s">
        <v>8343</v>
      </c>
      <c r="R1219" t="s">
        <v>8336</v>
      </c>
    </row>
    <row r="1220" spans="1:18" ht="15.6" hidden="1" customHeight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8292</v>
      </c>
      <c r="O1220" t="s">
        <v>8293</v>
      </c>
      <c r="P1220" s="9" t="s">
        <v>8644</v>
      </c>
      <c r="Q1220" t="s">
        <v>8342</v>
      </c>
      <c r="R1220" t="s">
        <v>8329</v>
      </c>
    </row>
    <row r="1221" spans="1:18" ht="15.6" hidden="1" customHeight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8292</v>
      </c>
      <c r="O1221" t="s">
        <v>8293</v>
      </c>
      <c r="P1221" s="9" t="s">
        <v>9239</v>
      </c>
      <c r="Q1221" t="s">
        <v>8343</v>
      </c>
      <c r="R1221" t="s">
        <v>8328</v>
      </c>
    </row>
    <row r="1222" spans="1:18" ht="15.6" hidden="1" customHeight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8292</v>
      </c>
      <c r="O1222" t="s">
        <v>8293</v>
      </c>
      <c r="P1222" s="9" t="s">
        <v>8689</v>
      </c>
      <c r="Q1222" t="s">
        <v>8342</v>
      </c>
      <c r="R1222" t="s">
        <v>8326</v>
      </c>
    </row>
    <row r="1223" spans="1:18" ht="15.6" hidden="1" customHeight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8292</v>
      </c>
      <c r="O1223" t="s">
        <v>8293</v>
      </c>
      <c r="P1223" s="9" t="s">
        <v>9240</v>
      </c>
      <c r="Q1223" t="s">
        <v>8343</v>
      </c>
      <c r="R1223" t="s">
        <v>8330</v>
      </c>
    </row>
    <row r="1224" spans="1:18" ht="15.6" hidden="1" customHeight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8292</v>
      </c>
      <c r="O1224" t="s">
        <v>8293</v>
      </c>
      <c r="P1224" s="9" t="s">
        <v>8802</v>
      </c>
      <c r="Q1224" t="s">
        <v>8343</v>
      </c>
      <c r="R1224" t="s">
        <v>8334</v>
      </c>
    </row>
    <row r="1225" spans="1:18" ht="15.6" hidden="1" customHeight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8292</v>
      </c>
      <c r="O1225" t="s">
        <v>8293</v>
      </c>
      <c r="P1225" s="9" t="s">
        <v>9241</v>
      </c>
      <c r="Q1225" t="s">
        <v>8343</v>
      </c>
      <c r="R1225" t="s">
        <v>8329</v>
      </c>
    </row>
    <row r="1226" spans="1:18" ht="15.6" hidden="1" customHeight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8279</v>
      </c>
      <c r="O1226" t="s">
        <v>8294</v>
      </c>
      <c r="P1226" s="9" t="s">
        <v>9242</v>
      </c>
      <c r="Q1226" t="s">
        <v>8341</v>
      </c>
      <c r="R1226" t="s">
        <v>8335</v>
      </c>
    </row>
    <row r="1227" spans="1:18" ht="15.6" hidden="1" customHeight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8279</v>
      </c>
      <c r="O1227" t="s">
        <v>8294</v>
      </c>
      <c r="P1227" s="9" t="s">
        <v>9243</v>
      </c>
      <c r="Q1227" t="s">
        <v>8340</v>
      </c>
      <c r="R1227" t="s">
        <v>8327</v>
      </c>
    </row>
    <row r="1228" spans="1:18" ht="15.6" hidden="1" customHeight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8279</v>
      </c>
      <c r="O1228" t="s">
        <v>8294</v>
      </c>
      <c r="P1228" s="9" t="s">
        <v>9244</v>
      </c>
      <c r="Q1228" t="s">
        <v>8341</v>
      </c>
      <c r="R1228" t="s">
        <v>8334</v>
      </c>
    </row>
    <row r="1229" spans="1:18" ht="15.6" hidden="1" customHeight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8279</v>
      </c>
      <c r="O1229" t="s">
        <v>8294</v>
      </c>
      <c r="P1229" s="9" t="s">
        <v>8760</v>
      </c>
      <c r="Q1229" t="s">
        <v>8341</v>
      </c>
      <c r="R1229" t="s">
        <v>8326</v>
      </c>
    </row>
    <row r="1230" spans="1:18" ht="15.6" hidden="1" customHeight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8279</v>
      </c>
      <c r="O1230" t="s">
        <v>8294</v>
      </c>
      <c r="P1230" s="9" t="s">
        <v>9245</v>
      </c>
      <c r="Q1230" t="s">
        <v>8338</v>
      </c>
      <c r="R1230" t="s">
        <v>8326</v>
      </c>
    </row>
    <row r="1231" spans="1:18" ht="15.6" hidden="1" customHeight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8279</v>
      </c>
      <c r="O1231" t="s">
        <v>8294</v>
      </c>
      <c r="P1231" s="9" t="s">
        <v>9246</v>
      </c>
      <c r="Q1231" t="s">
        <v>8339</v>
      </c>
      <c r="R1231" t="s">
        <v>8334</v>
      </c>
    </row>
    <row r="1232" spans="1:18" ht="15.6" hidden="1" customHeight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8279</v>
      </c>
      <c r="O1232" t="s">
        <v>8294</v>
      </c>
      <c r="P1232" s="9" t="s">
        <v>9247</v>
      </c>
      <c r="Q1232" t="s">
        <v>8338</v>
      </c>
      <c r="R1232" t="s">
        <v>8332</v>
      </c>
    </row>
    <row r="1233" spans="1:18" ht="15.6" hidden="1" customHeight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8279</v>
      </c>
      <c r="O1233" t="s">
        <v>8294</v>
      </c>
      <c r="P1233" s="9" t="s">
        <v>9248</v>
      </c>
      <c r="Q1233" t="s">
        <v>8342</v>
      </c>
      <c r="R1233" t="s">
        <v>8326</v>
      </c>
    </row>
    <row r="1234" spans="1:18" ht="15.6" hidden="1" customHeight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8279</v>
      </c>
      <c r="O1234" t="s">
        <v>8294</v>
      </c>
      <c r="P1234" s="9" t="s">
        <v>8604</v>
      </c>
      <c r="Q1234" t="s">
        <v>8340</v>
      </c>
      <c r="R1234" t="s">
        <v>8327</v>
      </c>
    </row>
    <row r="1235" spans="1:18" ht="15.6" hidden="1" customHeight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8279</v>
      </c>
      <c r="O1235" t="s">
        <v>8294</v>
      </c>
      <c r="P1235" s="9" t="s">
        <v>9249</v>
      </c>
      <c r="Q1235" t="s">
        <v>8339</v>
      </c>
      <c r="R1235" t="s">
        <v>8332</v>
      </c>
    </row>
    <row r="1236" spans="1:18" ht="15.6" hidden="1" customHeight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8279</v>
      </c>
      <c r="O1236" t="s">
        <v>8294</v>
      </c>
      <c r="P1236" s="9" t="s">
        <v>9250</v>
      </c>
      <c r="Q1236" t="s">
        <v>8342</v>
      </c>
      <c r="R1236" t="s">
        <v>8332</v>
      </c>
    </row>
    <row r="1237" spans="1:18" ht="15.6" hidden="1" customHeight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8279</v>
      </c>
      <c r="O1237" t="s">
        <v>8294</v>
      </c>
      <c r="P1237" s="9" t="s">
        <v>8422</v>
      </c>
      <c r="Q1237" t="s">
        <v>8340</v>
      </c>
      <c r="R1237" t="s">
        <v>8330</v>
      </c>
    </row>
    <row r="1238" spans="1:18" ht="15.6" hidden="1" customHeight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8279</v>
      </c>
      <c r="O1238" t="s">
        <v>8294</v>
      </c>
      <c r="P1238" s="9" t="s">
        <v>9251</v>
      </c>
      <c r="Q1238" t="s">
        <v>8339</v>
      </c>
      <c r="R1238" t="s">
        <v>8326</v>
      </c>
    </row>
    <row r="1239" spans="1:18" ht="15.6" hidden="1" customHeight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8279</v>
      </c>
      <c r="O1239" t="s">
        <v>8294</v>
      </c>
      <c r="P1239" s="9" t="s">
        <v>9252</v>
      </c>
      <c r="Q1239" t="s">
        <v>8339</v>
      </c>
      <c r="R1239" t="s">
        <v>8327</v>
      </c>
    </row>
    <row r="1240" spans="1:18" ht="15.6" hidden="1" customHeight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8279</v>
      </c>
      <c r="O1240" t="s">
        <v>8294</v>
      </c>
      <c r="P1240" s="9" t="s">
        <v>8939</v>
      </c>
      <c r="Q1240" t="s">
        <v>8338</v>
      </c>
      <c r="R1240" t="s">
        <v>8326</v>
      </c>
    </row>
    <row r="1241" spans="1:18" ht="15.6" hidden="1" customHeight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8279</v>
      </c>
      <c r="O1241" t="s">
        <v>8294</v>
      </c>
      <c r="P1241" s="9" t="s">
        <v>9087</v>
      </c>
      <c r="Q1241" t="s">
        <v>8338</v>
      </c>
      <c r="R1241" t="s">
        <v>8337</v>
      </c>
    </row>
    <row r="1242" spans="1:18" ht="15.6" hidden="1" customHeight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8279</v>
      </c>
      <c r="O1242" t="s">
        <v>8294</v>
      </c>
      <c r="P1242" s="9" t="s">
        <v>8404</v>
      </c>
      <c r="Q1242" t="s">
        <v>8340</v>
      </c>
      <c r="R1242" t="s">
        <v>8325</v>
      </c>
    </row>
    <row r="1243" spans="1:18" ht="15.6" hidden="1" customHeight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8279</v>
      </c>
      <c r="O1243" t="s">
        <v>8294</v>
      </c>
      <c r="P1243" s="9" t="s">
        <v>9020</v>
      </c>
      <c r="Q1243" t="s">
        <v>8341</v>
      </c>
      <c r="R1243" t="s">
        <v>8329</v>
      </c>
    </row>
    <row r="1244" spans="1:18" ht="15.6" hidden="1" customHeight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8279</v>
      </c>
      <c r="O1244" t="s">
        <v>8294</v>
      </c>
      <c r="P1244" s="9" t="s">
        <v>9253</v>
      </c>
      <c r="Q1244" t="s">
        <v>8338</v>
      </c>
      <c r="R1244" t="s">
        <v>8327</v>
      </c>
    </row>
    <row r="1245" spans="1:18" ht="15.6" hidden="1" customHeight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8279</v>
      </c>
      <c r="O1245" t="s">
        <v>8294</v>
      </c>
      <c r="P1245" s="9" t="s">
        <v>9254</v>
      </c>
      <c r="Q1245" t="s">
        <v>8338</v>
      </c>
      <c r="R1245" t="s">
        <v>8325</v>
      </c>
    </row>
    <row r="1246" spans="1:18" ht="15.6" hidden="1" customHeight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8279</v>
      </c>
      <c r="O1246" t="s">
        <v>8280</v>
      </c>
      <c r="P1246" s="9" t="s">
        <v>8672</v>
      </c>
      <c r="Q1246" t="s">
        <v>8340</v>
      </c>
      <c r="R1246" t="s">
        <v>8334</v>
      </c>
    </row>
    <row r="1247" spans="1:18" ht="15.6" hidden="1" customHeight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8279</v>
      </c>
      <c r="O1247" t="s">
        <v>8280</v>
      </c>
      <c r="P1247" s="9" t="s">
        <v>9255</v>
      </c>
      <c r="Q1247" t="s">
        <v>8341</v>
      </c>
      <c r="R1247" t="s">
        <v>8325</v>
      </c>
    </row>
    <row r="1248" spans="1:18" ht="15.6" hidden="1" customHeight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8279</v>
      </c>
      <c r="O1248" t="s">
        <v>8280</v>
      </c>
      <c r="P1248" s="9" t="s">
        <v>9256</v>
      </c>
      <c r="Q1248" t="s">
        <v>8338</v>
      </c>
      <c r="R1248" t="s">
        <v>8329</v>
      </c>
    </row>
    <row r="1249" spans="1:18" ht="15.6" hidden="1" customHeight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8279</v>
      </c>
      <c r="O1249" t="s">
        <v>8280</v>
      </c>
      <c r="P1249" s="9" t="s">
        <v>9257</v>
      </c>
      <c r="Q1249" t="s">
        <v>8340</v>
      </c>
      <c r="R1249" t="s">
        <v>8335</v>
      </c>
    </row>
    <row r="1250" spans="1:18" ht="15.6" hidden="1" customHeight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8279</v>
      </c>
      <c r="O1250" t="s">
        <v>8280</v>
      </c>
      <c r="P1250" s="9" t="s">
        <v>9258</v>
      </c>
      <c r="Q1250" t="s">
        <v>8341</v>
      </c>
      <c r="R1250" t="s">
        <v>8325</v>
      </c>
    </row>
    <row r="1251" spans="1:18" ht="15.6" hidden="1" customHeight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8279</v>
      </c>
      <c r="O1251" t="s">
        <v>8280</v>
      </c>
      <c r="P1251" s="9" t="s">
        <v>9259</v>
      </c>
      <c r="Q1251" t="s">
        <v>8339</v>
      </c>
      <c r="R1251" t="s">
        <v>8336</v>
      </c>
    </row>
    <row r="1252" spans="1:18" ht="15.6" hidden="1" customHeight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8279</v>
      </c>
      <c r="O1252" t="s">
        <v>8280</v>
      </c>
      <c r="P1252" s="9" t="s">
        <v>9260</v>
      </c>
      <c r="Q1252" t="s">
        <v>8341</v>
      </c>
      <c r="R1252" t="s">
        <v>8326</v>
      </c>
    </row>
    <row r="1253" spans="1:18" ht="15.6" hidden="1" customHeight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8279</v>
      </c>
      <c r="O1253" t="s">
        <v>8280</v>
      </c>
      <c r="P1253" s="9" t="s">
        <v>9053</v>
      </c>
      <c r="Q1253" t="s">
        <v>8338</v>
      </c>
      <c r="R1253" t="s">
        <v>8326</v>
      </c>
    </row>
    <row r="1254" spans="1:18" ht="15.6" hidden="1" customHeight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8279</v>
      </c>
      <c r="O1254" t="s">
        <v>8280</v>
      </c>
      <c r="P1254" s="9" t="s">
        <v>8707</v>
      </c>
      <c r="Q1254" t="s">
        <v>8340</v>
      </c>
      <c r="R1254" t="s">
        <v>8328</v>
      </c>
    </row>
    <row r="1255" spans="1:18" ht="15.6" hidden="1" customHeight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8279</v>
      </c>
      <c r="O1255" t="s">
        <v>8280</v>
      </c>
      <c r="P1255" s="9" t="s">
        <v>8507</v>
      </c>
      <c r="Q1255" t="s">
        <v>8341</v>
      </c>
      <c r="R1255" t="s">
        <v>8327</v>
      </c>
    </row>
    <row r="1256" spans="1:18" ht="15.6" hidden="1" customHeight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8279</v>
      </c>
      <c r="O1256" t="s">
        <v>8280</v>
      </c>
      <c r="P1256" s="9" t="s">
        <v>9261</v>
      </c>
      <c r="Q1256" t="s">
        <v>8331</v>
      </c>
      <c r="R1256" t="s">
        <v>8330</v>
      </c>
    </row>
    <row r="1257" spans="1:18" ht="15.6" hidden="1" customHeight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8279</v>
      </c>
      <c r="O1257" t="s">
        <v>8280</v>
      </c>
      <c r="P1257" s="9" t="s">
        <v>8944</v>
      </c>
      <c r="Q1257" t="s">
        <v>8340</v>
      </c>
      <c r="R1257" t="s">
        <v>8330</v>
      </c>
    </row>
    <row r="1258" spans="1:18" ht="15.6" hidden="1" customHeight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8279</v>
      </c>
      <c r="O1258" t="s">
        <v>8280</v>
      </c>
      <c r="P1258" s="9" t="s">
        <v>9034</v>
      </c>
      <c r="Q1258" t="s">
        <v>8339</v>
      </c>
      <c r="R1258" t="s">
        <v>8332</v>
      </c>
    </row>
    <row r="1259" spans="1:18" ht="15.6" hidden="1" customHeight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8279</v>
      </c>
      <c r="O1259" t="s">
        <v>8280</v>
      </c>
      <c r="P1259" s="9" t="s">
        <v>8416</v>
      </c>
      <c r="Q1259" t="s">
        <v>8338</v>
      </c>
      <c r="R1259" t="s">
        <v>8333</v>
      </c>
    </row>
    <row r="1260" spans="1:18" ht="15.6" hidden="1" customHeight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8279</v>
      </c>
      <c r="O1260" t="s">
        <v>8280</v>
      </c>
      <c r="P1260" s="9" t="s">
        <v>9262</v>
      </c>
      <c r="Q1260" t="s">
        <v>8340</v>
      </c>
      <c r="R1260" t="s">
        <v>8327</v>
      </c>
    </row>
    <row r="1261" spans="1:18" ht="15.6" hidden="1" customHeight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8279</v>
      </c>
      <c r="O1261" t="s">
        <v>8280</v>
      </c>
      <c r="P1261" s="9" t="s">
        <v>9263</v>
      </c>
      <c r="Q1261" t="s">
        <v>8341</v>
      </c>
      <c r="R1261" t="s">
        <v>8325</v>
      </c>
    </row>
    <row r="1262" spans="1:18" ht="15.6" hidden="1" customHeight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8279</v>
      </c>
      <c r="O1262" t="s">
        <v>8280</v>
      </c>
      <c r="P1262" s="9" t="s">
        <v>9264</v>
      </c>
      <c r="Q1262" t="s">
        <v>8341</v>
      </c>
      <c r="R1262" t="s">
        <v>8332</v>
      </c>
    </row>
    <row r="1263" spans="1:18" ht="15.6" hidden="1" customHeight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8279</v>
      </c>
      <c r="O1263" t="s">
        <v>8280</v>
      </c>
      <c r="P1263" s="9" t="s">
        <v>9265</v>
      </c>
      <c r="Q1263" t="s">
        <v>8340</v>
      </c>
      <c r="R1263" t="s">
        <v>8337</v>
      </c>
    </row>
    <row r="1264" spans="1:18" ht="15.6" hidden="1" customHeight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8279</v>
      </c>
      <c r="O1264" t="s">
        <v>8280</v>
      </c>
      <c r="P1264" s="9" t="s">
        <v>9266</v>
      </c>
      <c r="Q1264" t="s">
        <v>8341</v>
      </c>
      <c r="R1264" t="s">
        <v>8332</v>
      </c>
    </row>
    <row r="1265" spans="1:18" ht="15.6" hidden="1" customHeight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8279</v>
      </c>
      <c r="O1265" t="s">
        <v>8280</v>
      </c>
      <c r="P1265" s="9" t="s">
        <v>9192</v>
      </c>
      <c r="Q1265" t="s">
        <v>8341</v>
      </c>
      <c r="R1265" t="s">
        <v>8333</v>
      </c>
    </row>
    <row r="1266" spans="1:18" ht="15.6" hidden="1" customHeight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8279</v>
      </c>
      <c r="O1266" t="s">
        <v>8280</v>
      </c>
      <c r="P1266" s="9" t="s">
        <v>8748</v>
      </c>
      <c r="Q1266" t="s">
        <v>8340</v>
      </c>
      <c r="R1266" t="s">
        <v>8328</v>
      </c>
    </row>
    <row r="1267" spans="1:18" ht="15.6" hidden="1" customHeight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8279</v>
      </c>
      <c r="O1267" t="s">
        <v>8280</v>
      </c>
      <c r="P1267" s="9" t="s">
        <v>9267</v>
      </c>
      <c r="Q1267" t="s">
        <v>8331</v>
      </c>
      <c r="R1267" t="s">
        <v>8329</v>
      </c>
    </row>
    <row r="1268" spans="1:18" ht="15.6" hidden="1" customHeight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8279</v>
      </c>
      <c r="O1268" t="s">
        <v>8280</v>
      </c>
      <c r="P1268" s="9" t="s">
        <v>8780</v>
      </c>
      <c r="Q1268" t="s">
        <v>8340</v>
      </c>
      <c r="R1268" t="s">
        <v>8337</v>
      </c>
    </row>
    <row r="1269" spans="1:18" ht="15.6" hidden="1" customHeight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8279</v>
      </c>
      <c r="O1269" t="s">
        <v>8280</v>
      </c>
      <c r="P1269" s="9" t="s">
        <v>9268</v>
      </c>
      <c r="Q1269" t="s">
        <v>8340</v>
      </c>
      <c r="R1269" t="s">
        <v>8336</v>
      </c>
    </row>
    <row r="1270" spans="1:18" ht="15.6" hidden="1" customHeight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8279</v>
      </c>
      <c r="O1270" t="s">
        <v>8280</v>
      </c>
      <c r="P1270" s="9" t="s">
        <v>9269</v>
      </c>
      <c r="Q1270" t="s">
        <v>8340</v>
      </c>
      <c r="R1270" t="s">
        <v>8327</v>
      </c>
    </row>
    <row r="1271" spans="1:18" ht="15.6" hidden="1" customHeight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8279</v>
      </c>
      <c r="O1271" t="s">
        <v>8280</v>
      </c>
      <c r="P1271" s="9" t="s">
        <v>9270</v>
      </c>
      <c r="Q1271" t="s">
        <v>8343</v>
      </c>
      <c r="R1271" t="s">
        <v>8334</v>
      </c>
    </row>
    <row r="1272" spans="1:18" ht="15.6" hidden="1" customHeight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8279</v>
      </c>
      <c r="O1272" t="s">
        <v>8280</v>
      </c>
      <c r="P1272" s="9" t="s">
        <v>8619</v>
      </c>
      <c r="Q1272" t="s">
        <v>8339</v>
      </c>
      <c r="R1272" t="s">
        <v>8332</v>
      </c>
    </row>
    <row r="1273" spans="1:18" ht="15.6" hidden="1" customHeight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8279</v>
      </c>
      <c r="O1273" t="s">
        <v>8280</v>
      </c>
      <c r="P1273" s="9" t="s">
        <v>9271</v>
      </c>
      <c r="Q1273" t="s">
        <v>8340</v>
      </c>
      <c r="R1273" t="s">
        <v>8329</v>
      </c>
    </row>
    <row r="1274" spans="1:18" ht="15.6" hidden="1" customHeight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8279</v>
      </c>
      <c r="O1274" t="s">
        <v>8280</v>
      </c>
      <c r="P1274" s="9" t="s">
        <v>9272</v>
      </c>
      <c r="Q1274" t="s">
        <v>8331</v>
      </c>
      <c r="R1274" t="s">
        <v>8335</v>
      </c>
    </row>
    <row r="1275" spans="1:18" ht="15.6" hidden="1" customHeight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8279</v>
      </c>
      <c r="O1275" t="s">
        <v>8280</v>
      </c>
      <c r="P1275" s="9" t="s">
        <v>9228</v>
      </c>
      <c r="Q1275" t="s">
        <v>8341</v>
      </c>
      <c r="R1275" t="s">
        <v>8327</v>
      </c>
    </row>
    <row r="1276" spans="1:18" ht="15.6" hidden="1" customHeight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8279</v>
      </c>
      <c r="O1276" t="s">
        <v>8280</v>
      </c>
      <c r="P1276" s="9" t="s">
        <v>8979</v>
      </c>
      <c r="Q1276" t="s">
        <v>8339</v>
      </c>
      <c r="R1276" t="s">
        <v>8326</v>
      </c>
    </row>
    <row r="1277" spans="1:18" ht="15.6" hidden="1" customHeight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8279</v>
      </c>
      <c r="O1277" t="s">
        <v>8280</v>
      </c>
      <c r="P1277" s="9" t="s">
        <v>9273</v>
      </c>
      <c r="Q1277" t="s">
        <v>8340</v>
      </c>
      <c r="R1277" t="s">
        <v>8326</v>
      </c>
    </row>
    <row r="1278" spans="1:18" ht="15.6" hidden="1" customHeight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8279</v>
      </c>
      <c r="O1278" t="s">
        <v>8280</v>
      </c>
      <c r="P1278" s="9" t="s">
        <v>9274</v>
      </c>
      <c r="Q1278" t="s">
        <v>8324</v>
      </c>
      <c r="R1278" t="s">
        <v>8326</v>
      </c>
    </row>
    <row r="1279" spans="1:18" ht="15.6" hidden="1" customHeight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8279</v>
      </c>
      <c r="O1279" t="s">
        <v>8280</v>
      </c>
      <c r="P1279" s="9" t="s">
        <v>9275</v>
      </c>
      <c r="Q1279" t="s">
        <v>8339</v>
      </c>
      <c r="R1279" t="s">
        <v>8326</v>
      </c>
    </row>
    <row r="1280" spans="1:18" ht="15.6" hidden="1" customHeight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8279</v>
      </c>
      <c r="O1280" t="s">
        <v>8280</v>
      </c>
      <c r="P1280" s="9" t="s">
        <v>8430</v>
      </c>
      <c r="Q1280" t="s">
        <v>8341</v>
      </c>
      <c r="R1280" t="s">
        <v>8325</v>
      </c>
    </row>
    <row r="1281" spans="1:18" ht="15.6" hidden="1" customHeight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8279</v>
      </c>
      <c r="O1281" t="s">
        <v>8280</v>
      </c>
      <c r="P1281" s="9" t="s">
        <v>8444</v>
      </c>
      <c r="Q1281" t="s">
        <v>8341</v>
      </c>
      <c r="R1281" t="s">
        <v>8333</v>
      </c>
    </row>
    <row r="1282" spans="1:18" ht="15.6" hidden="1" customHeight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8279</v>
      </c>
      <c r="O1282" t="s">
        <v>8280</v>
      </c>
      <c r="P1282" s="9" t="s">
        <v>9276</v>
      </c>
      <c r="Q1282" t="s">
        <v>8331</v>
      </c>
      <c r="R1282" t="s">
        <v>8337</v>
      </c>
    </row>
    <row r="1283" spans="1:18" ht="15.6" hidden="1" customHeight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8279</v>
      </c>
      <c r="O1283" t="s">
        <v>8280</v>
      </c>
      <c r="P1283" s="9" t="s">
        <v>9277</v>
      </c>
      <c r="Q1283" t="s">
        <v>8340</v>
      </c>
      <c r="R1283" t="s">
        <v>8326</v>
      </c>
    </row>
    <row r="1284" spans="1:18" ht="15.6" hidden="1" customHeight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8279</v>
      </c>
      <c r="O1284" t="s">
        <v>8280</v>
      </c>
      <c r="P1284" s="9" t="s">
        <v>9278</v>
      </c>
      <c r="Q1284" t="s">
        <v>8340</v>
      </c>
      <c r="R1284" t="s">
        <v>8330</v>
      </c>
    </row>
    <row r="1285" spans="1:18" ht="15.6" hidden="1" customHeight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8279</v>
      </c>
      <c r="O1285" t="s">
        <v>8280</v>
      </c>
      <c r="P1285" s="9" t="s">
        <v>9279</v>
      </c>
      <c r="Q1285" t="s">
        <v>8340</v>
      </c>
      <c r="R1285" t="s">
        <v>8333</v>
      </c>
    </row>
    <row r="1286" spans="1:18" ht="15.6" hidden="1" customHeight="1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">
        <v>8272</v>
      </c>
      <c r="P1286" s="9" t="s">
        <v>8513</v>
      </c>
      <c r="Q1286" t="s">
        <v>8343</v>
      </c>
      <c r="R1286" t="s">
        <v>8337</v>
      </c>
    </row>
    <row r="1287" spans="1:18" ht="15.6" hidden="1" customHeight="1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">
        <v>8272</v>
      </c>
      <c r="P1287" s="9" t="s">
        <v>8501</v>
      </c>
      <c r="Q1287" t="s">
        <v>8342</v>
      </c>
      <c r="R1287" t="s">
        <v>8336</v>
      </c>
    </row>
    <row r="1288" spans="1:18" ht="15.6" hidden="1" customHeight="1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">
        <v>8272</v>
      </c>
      <c r="P1288" s="9" t="s">
        <v>9280</v>
      </c>
      <c r="Q1288" t="s">
        <v>8342</v>
      </c>
      <c r="R1288" t="s">
        <v>8333</v>
      </c>
    </row>
    <row r="1289" spans="1:18" ht="15.6" customHeight="1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">
        <v>8272</v>
      </c>
      <c r="P1289" s="9" t="str">
        <f>TEXT((((J750/60)/60)/24)+DATE(1970,1,1),"yyyy-mmm-dd")</f>
        <v>2014-Jul-11</v>
      </c>
      <c r="Q1289" t="str">
        <f>LEFT(P750,4)</f>
        <v>2014</v>
      </c>
      <c r="R1289" t="str">
        <f>MID(P750,6,3)</f>
        <v>Jul</v>
      </c>
    </row>
    <row r="1290" spans="1:18" ht="15.6" hidden="1" customHeight="1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">
        <v>8272</v>
      </c>
      <c r="P1290" s="9" t="s">
        <v>9141</v>
      </c>
      <c r="Q1290" t="s">
        <v>8343</v>
      </c>
      <c r="R1290" t="s">
        <v>8326</v>
      </c>
    </row>
    <row r="1291" spans="1:18" ht="15.6" hidden="1" customHeight="1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">
        <v>8272</v>
      </c>
      <c r="P1291" s="9" t="s">
        <v>8466</v>
      </c>
      <c r="Q1291" t="s">
        <v>8343</v>
      </c>
      <c r="R1291" t="s">
        <v>8337</v>
      </c>
    </row>
    <row r="1292" spans="1:18" ht="15.6" hidden="1" customHeight="1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">
        <v>8272</v>
      </c>
      <c r="P1292" s="9" t="s">
        <v>8859</v>
      </c>
      <c r="Q1292" t="s">
        <v>8342</v>
      </c>
      <c r="R1292" t="s">
        <v>8334</v>
      </c>
    </row>
    <row r="1293" spans="1:18" ht="15.6" hidden="1" customHeight="1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">
        <v>8272</v>
      </c>
      <c r="P1293" s="9" t="s">
        <v>9281</v>
      </c>
      <c r="Q1293" t="s">
        <v>8342</v>
      </c>
      <c r="R1293" t="s">
        <v>8334</v>
      </c>
    </row>
    <row r="1294" spans="1:18" ht="15.6" hidden="1" customHeight="1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">
        <v>8272</v>
      </c>
      <c r="P1294" s="9" t="s">
        <v>8360</v>
      </c>
      <c r="Q1294" t="s">
        <v>8342</v>
      </c>
      <c r="R1294" t="s">
        <v>8328</v>
      </c>
    </row>
    <row r="1295" spans="1:18" ht="15.6" hidden="1" customHeight="1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">
        <v>8272</v>
      </c>
      <c r="P1295" s="9" t="s">
        <v>8656</v>
      </c>
      <c r="Q1295" t="s">
        <v>8342</v>
      </c>
      <c r="R1295" t="s">
        <v>8329</v>
      </c>
    </row>
    <row r="1296" spans="1:18" ht="15.6" customHeight="1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">
        <v>8272</v>
      </c>
      <c r="P1296" s="9" t="str">
        <f>TEXT((((J757/60)/60)/24)+DATE(1970,1,1),"yyyy-mmm-dd")</f>
        <v>2013-Apr-19</v>
      </c>
      <c r="Q1296" t="str">
        <f>LEFT(P757,4)</f>
        <v>2013</v>
      </c>
      <c r="R1296" t="str">
        <f>MID(P757,6,3)</f>
        <v>Apr</v>
      </c>
    </row>
    <row r="1297" spans="1:18" ht="15.6" hidden="1" customHeight="1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">
        <v>8272</v>
      </c>
      <c r="P1297" s="9" t="s">
        <v>8640</v>
      </c>
      <c r="Q1297" t="s">
        <v>8342</v>
      </c>
      <c r="R1297" t="s">
        <v>8336</v>
      </c>
    </row>
    <row r="1298" spans="1:18" ht="15.6" hidden="1" customHeight="1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">
        <v>8272</v>
      </c>
      <c r="P1298" s="9" t="s">
        <v>8734</v>
      </c>
      <c r="Q1298" t="s">
        <v>8343</v>
      </c>
      <c r="R1298" t="s">
        <v>8333</v>
      </c>
    </row>
    <row r="1299" spans="1:18" ht="15.6" hidden="1" customHeight="1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">
        <v>8272</v>
      </c>
      <c r="P1299" s="9" t="s">
        <v>8376</v>
      </c>
      <c r="Q1299" t="s">
        <v>8343</v>
      </c>
      <c r="R1299" t="s">
        <v>8335</v>
      </c>
    </row>
    <row r="1300" spans="1:18" ht="15.6" hidden="1" customHeight="1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">
        <v>8272</v>
      </c>
      <c r="P1300" s="9" t="s">
        <v>9282</v>
      </c>
      <c r="Q1300" t="s">
        <v>8343</v>
      </c>
      <c r="R1300" t="s">
        <v>8334</v>
      </c>
    </row>
    <row r="1301" spans="1:18" ht="15.6" hidden="1" customHeight="1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">
        <v>8272</v>
      </c>
      <c r="P1301" s="9" t="s">
        <v>9283</v>
      </c>
      <c r="Q1301" t="s">
        <v>8342</v>
      </c>
      <c r="R1301" t="s">
        <v>8336</v>
      </c>
    </row>
    <row r="1302" spans="1:18" ht="15.6" hidden="1" customHeight="1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">
        <v>8272</v>
      </c>
      <c r="P1302" s="9" t="s">
        <v>9159</v>
      </c>
      <c r="Q1302" t="s">
        <v>8343</v>
      </c>
      <c r="R1302" t="s">
        <v>8335</v>
      </c>
    </row>
    <row r="1303" spans="1:18" ht="15.6" hidden="1" customHeight="1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">
        <v>8272</v>
      </c>
      <c r="P1303" s="9" t="s">
        <v>8546</v>
      </c>
      <c r="Q1303" t="s">
        <v>8342</v>
      </c>
      <c r="R1303" t="s">
        <v>8326</v>
      </c>
    </row>
    <row r="1304" spans="1:18" ht="15.6" hidden="1" customHeight="1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">
        <v>8272</v>
      </c>
      <c r="P1304" s="9" t="s">
        <v>8893</v>
      </c>
      <c r="Q1304" t="s">
        <v>8343</v>
      </c>
      <c r="R1304" t="s">
        <v>8330</v>
      </c>
    </row>
    <row r="1305" spans="1:18" ht="15.6" hidden="1" customHeight="1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">
        <v>8272</v>
      </c>
      <c r="P1305" s="9" t="s">
        <v>9284</v>
      </c>
      <c r="Q1305" t="s">
        <v>8343</v>
      </c>
      <c r="R1305" t="s">
        <v>8326</v>
      </c>
    </row>
    <row r="1306" spans="1:18" ht="15.6" hidden="1" customHeight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">
        <v>8275</v>
      </c>
      <c r="P1306" s="9" t="s">
        <v>9230</v>
      </c>
      <c r="Q1306" t="s">
        <v>8344</v>
      </c>
      <c r="R1306" t="s">
        <v>8332</v>
      </c>
    </row>
    <row r="1307" spans="1:18" ht="15.6" hidden="1" customHeight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">
        <v>8275</v>
      </c>
      <c r="P1307" s="9" t="s">
        <v>8708</v>
      </c>
      <c r="Q1307" t="s">
        <v>8343</v>
      </c>
      <c r="R1307" t="s">
        <v>8336</v>
      </c>
    </row>
    <row r="1308" spans="1:18" ht="15.6" hidden="1" customHeight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">
        <v>8275</v>
      </c>
      <c r="P1308" s="9" t="s">
        <v>9132</v>
      </c>
      <c r="Q1308" t="s">
        <v>8341</v>
      </c>
      <c r="R1308" t="s">
        <v>8330</v>
      </c>
    </row>
    <row r="1309" spans="1:18" ht="15.6" hidden="1" customHeight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">
        <v>8275</v>
      </c>
      <c r="P1309" s="9" t="s">
        <v>9285</v>
      </c>
      <c r="Q1309" t="s">
        <v>8343</v>
      </c>
      <c r="R1309" t="s">
        <v>8332</v>
      </c>
    </row>
    <row r="1310" spans="1:18" ht="15.6" hidden="1" customHeight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">
        <v>8275</v>
      </c>
      <c r="P1310" s="9" t="s">
        <v>9128</v>
      </c>
      <c r="Q1310" t="s">
        <v>8343</v>
      </c>
      <c r="R1310" t="s">
        <v>8327</v>
      </c>
    </row>
    <row r="1311" spans="1:18" ht="15.6" hidden="1" customHeight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">
        <v>8275</v>
      </c>
      <c r="P1311" s="9" t="s">
        <v>9116</v>
      </c>
      <c r="Q1311" t="s">
        <v>8342</v>
      </c>
      <c r="R1311" t="s">
        <v>8328</v>
      </c>
    </row>
    <row r="1312" spans="1:18" ht="15.6" hidden="1" customHeight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">
        <v>8275</v>
      </c>
      <c r="P1312" s="9" t="s">
        <v>8520</v>
      </c>
      <c r="Q1312" t="s">
        <v>8343</v>
      </c>
      <c r="R1312" t="s">
        <v>8326</v>
      </c>
    </row>
    <row r="1313" spans="1:18" ht="15.6" hidden="1" customHeight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">
        <v>8275</v>
      </c>
      <c r="P1313" s="9" t="s">
        <v>8774</v>
      </c>
      <c r="Q1313" t="s">
        <v>8343</v>
      </c>
      <c r="R1313" t="s">
        <v>8329</v>
      </c>
    </row>
    <row r="1314" spans="1:18" ht="15.6" hidden="1" customHeight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">
        <v>8275</v>
      </c>
      <c r="P1314" s="9" t="s">
        <v>9104</v>
      </c>
      <c r="Q1314" t="s">
        <v>8342</v>
      </c>
      <c r="R1314" t="s">
        <v>8334</v>
      </c>
    </row>
    <row r="1315" spans="1:18" ht="15.6" hidden="1" customHeight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">
        <v>8275</v>
      </c>
      <c r="P1315" s="9" t="s">
        <v>9286</v>
      </c>
      <c r="Q1315" t="s">
        <v>8343</v>
      </c>
      <c r="R1315" t="s">
        <v>8333</v>
      </c>
    </row>
    <row r="1316" spans="1:18" ht="15.6" hidden="1" customHeight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">
        <v>8275</v>
      </c>
      <c r="P1316" s="9" t="s">
        <v>8420</v>
      </c>
      <c r="Q1316" t="s">
        <v>8343</v>
      </c>
      <c r="R1316" t="s">
        <v>8327</v>
      </c>
    </row>
    <row r="1317" spans="1:18" ht="15.6" hidden="1" customHeight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">
        <v>8275</v>
      </c>
      <c r="P1317" s="9" t="s">
        <v>8644</v>
      </c>
      <c r="Q1317" t="s">
        <v>8342</v>
      </c>
      <c r="R1317" t="s">
        <v>8329</v>
      </c>
    </row>
    <row r="1318" spans="1:18" ht="15.6" hidden="1" customHeight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">
        <v>8275</v>
      </c>
      <c r="P1318" s="9" t="s">
        <v>9287</v>
      </c>
      <c r="Q1318" t="s">
        <v>8343</v>
      </c>
      <c r="R1318" t="s">
        <v>8332</v>
      </c>
    </row>
    <row r="1319" spans="1:18" ht="15.6" hidden="1" customHeight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">
        <v>8275</v>
      </c>
      <c r="P1319" s="9" t="s">
        <v>9288</v>
      </c>
      <c r="Q1319" t="s">
        <v>8343</v>
      </c>
      <c r="R1319" t="s">
        <v>8325</v>
      </c>
    </row>
    <row r="1320" spans="1:18" ht="15.6" hidden="1" customHeight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">
        <v>8275</v>
      </c>
      <c r="P1320" s="9" t="s">
        <v>9289</v>
      </c>
      <c r="Q1320" t="s">
        <v>8341</v>
      </c>
      <c r="R1320" t="s">
        <v>8337</v>
      </c>
    </row>
    <row r="1321" spans="1:18" ht="15.6" hidden="1" customHeight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">
        <v>8275</v>
      </c>
      <c r="P1321" s="9" t="s">
        <v>9290</v>
      </c>
      <c r="Q1321" t="s">
        <v>8341</v>
      </c>
      <c r="R1321" t="s">
        <v>8336</v>
      </c>
    </row>
    <row r="1322" spans="1:18" ht="15.6" hidden="1" customHeight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">
        <v>8275</v>
      </c>
      <c r="P1322" s="9" t="s">
        <v>9291</v>
      </c>
      <c r="Q1322" t="s">
        <v>8343</v>
      </c>
      <c r="R1322" t="s">
        <v>8337</v>
      </c>
    </row>
    <row r="1323" spans="1:18" ht="15.6" hidden="1" customHeight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">
        <v>8275</v>
      </c>
      <c r="P1323" s="9" t="s">
        <v>8639</v>
      </c>
      <c r="Q1323" t="s">
        <v>8343</v>
      </c>
      <c r="R1323" t="s">
        <v>8330</v>
      </c>
    </row>
    <row r="1324" spans="1:18" ht="15.6" hidden="1" customHeight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">
        <v>8275</v>
      </c>
      <c r="P1324" s="9" t="s">
        <v>8493</v>
      </c>
      <c r="Q1324" t="s">
        <v>8342</v>
      </c>
      <c r="R1324" t="s">
        <v>8335</v>
      </c>
    </row>
    <row r="1325" spans="1:18" ht="15.6" hidden="1" customHeight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">
        <v>8275</v>
      </c>
      <c r="P1325" s="9" t="s">
        <v>9292</v>
      </c>
      <c r="Q1325" t="s">
        <v>8343</v>
      </c>
      <c r="R1325" t="s">
        <v>8334</v>
      </c>
    </row>
    <row r="1326" spans="1:18" ht="15.6" hidden="1" customHeight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">
        <v>8275</v>
      </c>
      <c r="P1326" s="9" t="s">
        <v>9293</v>
      </c>
      <c r="Q1326" t="s">
        <v>8343</v>
      </c>
      <c r="R1326" t="s">
        <v>8328</v>
      </c>
    </row>
    <row r="1327" spans="1:18" ht="15.6" hidden="1" customHeight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">
        <v>8275</v>
      </c>
      <c r="P1327" s="9" t="s">
        <v>9294</v>
      </c>
      <c r="Q1327" t="s">
        <v>8343</v>
      </c>
      <c r="R1327" t="s">
        <v>8330</v>
      </c>
    </row>
    <row r="1328" spans="1:18" ht="15.6" hidden="1" customHeight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">
        <v>8275</v>
      </c>
      <c r="P1328" s="9" t="s">
        <v>8904</v>
      </c>
      <c r="Q1328" t="s">
        <v>8341</v>
      </c>
      <c r="R1328" t="s">
        <v>8337</v>
      </c>
    </row>
    <row r="1329" spans="1:18" ht="15.6" hidden="1" customHeight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">
        <v>8275</v>
      </c>
      <c r="P1329" s="9" t="s">
        <v>9186</v>
      </c>
      <c r="Q1329" t="s">
        <v>8342</v>
      </c>
      <c r="R1329" t="s">
        <v>8335</v>
      </c>
    </row>
    <row r="1330" spans="1:18" ht="15.6" hidden="1" customHeight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">
        <v>8275</v>
      </c>
      <c r="P1330" s="9" t="s">
        <v>8555</v>
      </c>
      <c r="Q1330" t="s">
        <v>8343</v>
      </c>
      <c r="R1330" t="s">
        <v>8327</v>
      </c>
    </row>
    <row r="1331" spans="1:18" ht="15.6" hidden="1" customHeight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">
        <v>8275</v>
      </c>
      <c r="P1331" s="9" t="s">
        <v>8665</v>
      </c>
      <c r="Q1331" t="s">
        <v>8341</v>
      </c>
      <c r="R1331" t="s">
        <v>8329</v>
      </c>
    </row>
    <row r="1332" spans="1:18" ht="15.6" hidden="1" customHeight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">
        <v>8275</v>
      </c>
      <c r="P1332" s="9" t="s">
        <v>9026</v>
      </c>
      <c r="Q1332" t="s">
        <v>8343</v>
      </c>
      <c r="R1332" t="s">
        <v>8336</v>
      </c>
    </row>
    <row r="1333" spans="1:18" ht="15.6" hidden="1" customHeight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">
        <v>8275</v>
      </c>
      <c r="P1333" s="9" t="s">
        <v>9295</v>
      </c>
      <c r="Q1333" t="s">
        <v>8343</v>
      </c>
      <c r="R1333" t="s">
        <v>8326</v>
      </c>
    </row>
    <row r="1334" spans="1:18" ht="15.6" hidden="1" customHeight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">
        <v>8275</v>
      </c>
      <c r="P1334" s="9" t="s">
        <v>9095</v>
      </c>
      <c r="Q1334" t="s">
        <v>8343</v>
      </c>
      <c r="R1334" t="s">
        <v>8337</v>
      </c>
    </row>
    <row r="1335" spans="1:18" ht="15.6" hidden="1" customHeight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">
        <v>8275</v>
      </c>
      <c r="P1335" s="9" t="s">
        <v>9296</v>
      </c>
      <c r="Q1335" t="s">
        <v>8341</v>
      </c>
      <c r="R1335" t="s">
        <v>8336</v>
      </c>
    </row>
    <row r="1336" spans="1:18" ht="15.6" hidden="1" customHeight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">
        <v>8275</v>
      </c>
      <c r="P1336" s="9" t="s">
        <v>9297</v>
      </c>
      <c r="Q1336" t="s">
        <v>8343</v>
      </c>
      <c r="R1336" t="s">
        <v>8333</v>
      </c>
    </row>
    <row r="1337" spans="1:18" ht="15.6" hidden="1" customHeight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">
        <v>8275</v>
      </c>
      <c r="P1337" s="9" t="s">
        <v>9298</v>
      </c>
      <c r="Q1337" t="s">
        <v>8342</v>
      </c>
      <c r="R1337" t="s">
        <v>8330</v>
      </c>
    </row>
    <row r="1338" spans="1:18" ht="15.6" hidden="1" customHeight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">
        <v>8275</v>
      </c>
      <c r="P1338" s="9" t="s">
        <v>9142</v>
      </c>
      <c r="Q1338" t="s">
        <v>8341</v>
      </c>
      <c r="R1338" t="s">
        <v>8330</v>
      </c>
    </row>
    <row r="1339" spans="1:18" ht="15.6" hidden="1" customHeight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">
        <v>8275</v>
      </c>
      <c r="P1339" s="9" t="s">
        <v>8517</v>
      </c>
      <c r="Q1339" t="s">
        <v>8344</v>
      </c>
      <c r="R1339" t="s">
        <v>8333</v>
      </c>
    </row>
    <row r="1340" spans="1:18" ht="15.6" hidden="1" customHeight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">
        <v>8275</v>
      </c>
      <c r="P1340" s="9" t="s">
        <v>8840</v>
      </c>
      <c r="Q1340" t="s">
        <v>8342</v>
      </c>
      <c r="R1340" t="s">
        <v>8326</v>
      </c>
    </row>
    <row r="1341" spans="1:18" ht="15.6" hidden="1" customHeight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">
        <v>8275</v>
      </c>
      <c r="P1341" s="9" t="s">
        <v>8667</v>
      </c>
      <c r="Q1341" t="s">
        <v>8341</v>
      </c>
      <c r="R1341" t="s">
        <v>8329</v>
      </c>
    </row>
    <row r="1342" spans="1:18" ht="15.6" hidden="1" customHeight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">
        <v>8275</v>
      </c>
      <c r="P1342" s="9" t="s">
        <v>9113</v>
      </c>
      <c r="Q1342" t="s">
        <v>8341</v>
      </c>
      <c r="R1342" t="s">
        <v>8326</v>
      </c>
    </row>
    <row r="1343" spans="1:18" ht="15.6" hidden="1" customHeight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">
        <v>8275</v>
      </c>
      <c r="P1343" s="9" t="s">
        <v>8555</v>
      </c>
      <c r="Q1343" t="s">
        <v>8343</v>
      </c>
      <c r="R1343" t="s">
        <v>8327</v>
      </c>
    </row>
    <row r="1344" spans="1:18" ht="15.6" hidden="1" customHeight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">
        <v>8275</v>
      </c>
      <c r="P1344" s="9" t="s">
        <v>9299</v>
      </c>
      <c r="Q1344" t="s">
        <v>8342</v>
      </c>
      <c r="R1344" t="s">
        <v>8336</v>
      </c>
    </row>
    <row r="1345" spans="1:18" ht="15.6" hidden="1" customHeight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">
        <v>8275</v>
      </c>
      <c r="P1345" s="9" t="s">
        <v>9300</v>
      </c>
      <c r="Q1345" t="s">
        <v>8343</v>
      </c>
      <c r="R1345" t="s">
        <v>8336</v>
      </c>
    </row>
    <row r="1346" spans="1:18" ht="15.6" hidden="1" customHeight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8276</v>
      </c>
      <c r="O1346" t="s">
        <v>8277</v>
      </c>
      <c r="P1346" s="9" t="s">
        <v>9026</v>
      </c>
      <c r="Q1346" t="s">
        <v>8343</v>
      </c>
      <c r="R1346" t="s">
        <v>8336</v>
      </c>
    </row>
    <row r="1347" spans="1:18" ht="15.6" hidden="1" customHeight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8276</v>
      </c>
      <c r="O1347" t="s">
        <v>8277</v>
      </c>
      <c r="P1347" s="9" t="s">
        <v>8779</v>
      </c>
      <c r="Q1347" t="s">
        <v>8341</v>
      </c>
      <c r="R1347" t="s">
        <v>8336</v>
      </c>
    </row>
    <row r="1348" spans="1:18" ht="15.6" hidden="1" customHeight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t="s">
        <v>8277</v>
      </c>
      <c r="P1348" s="9" t="s">
        <v>9014</v>
      </c>
      <c r="Q1348" t="s">
        <v>8340</v>
      </c>
      <c r="R1348" t="s">
        <v>8325</v>
      </c>
    </row>
    <row r="1349" spans="1:18" ht="15.6" hidden="1" customHeight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8276</v>
      </c>
      <c r="O1349" t="s">
        <v>8277</v>
      </c>
      <c r="P1349" s="9" t="s">
        <v>9301</v>
      </c>
      <c r="Q1349" t="s">
        <v>8342</v>
      </c>
      <c r="R1349" t="s">
        <v>8333</v>
      </c>
    </row>
    <row r="1350" spans="1:18" ht="15.6" hidden="1" customHeight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8276</v>
      </c>
      <c r="O1350" t="s">
        <v>8277</v>
      </c>
      <c r="P1350" s="9" t="s">
        <v>8835</v>
      </c>
      <c r="Q1350" t="s">
        <v>8341</v>
      </c>
      <c r="R1350" t="s">
        <v>8330</v>
      </c>
    </row>
    <row r="1351" spans="1:18" ht="15.6" hidden="1" customHeight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8276</v>
      </c>
      <c r="O1351" t="s">
        <v>8277</v>
      </c>
      <c r="P1351" s="9" t="s">
        <v>8867</v>
      </c>
      <c r="Q1351" t="s">
        <v>8342</v>
      </c>
      <c r="R1351" t="s">
        <v>8330</v>
      </c>
    </row>
    <row r="1352" spans="1:18" ht="15.6" hidden="1" customHeight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8276</v>
      </c>
      <c r="O1352" t="s">
        <v>8277</v>
      </c>
      <c r="P1352" s="9" t="s">
        <v>9302</v>
      </c>
      <c r="Q1352" t="s">
        <v>8342</v>
      </c>
      <c r="R1352" t="s">
        <v>8330</v>
      </c>
    </row>
    <row r="1353" spans="1:18" ht="15.6" hidden="1" customHeight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8276</v>
      </c>
      <c r="O1353" t="s">
        <v>8277</v>
      </c>
      <c r="P1353" s="9" t="s">
        <v>9092</v>
      </c>
      <c r="Q1353" t="s">
        <v>8343</v>
      </c>
      <c r="R1353" t="s">
        <v>8332</v>
      </c>
    </row>
    <row r="1354" spans="1:18" ht="15.6" hidden="1" customHeight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8276</v>
      </c>
      <c r="O1354" t="s">
        <v>8277</v>
      </c>
      <c r="P1354" s="9" t="s">
        <v>8365</v>
      </c>
      <c r="Q1354" t="s">
        <v>8342</v>
      </c>
      <c r="R1354" t="s">
        <v>8326</v>
      </c>
    </row>
    <row r="1355" spans="1:18" ht="15.6" hidden="1" customHeight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8276</v>
      </c>
      <c r="O1355" t="s">
        <v>8277</v>
      </c>
      <c r="P1355" s="9" t="s">
        <v>9303</v>
      </c>
      <c r="Q1355" t="s">
        <v>8340</v>
      </c>
      <c r="R1355" t="s">
        <v>8333</v>
      </c>
    </row>
    <row r="1356" spans="1:18" ht="15.6" hidden="1" customHeight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8276</v>
      </c>
      <c r="O1356" t="s">
        <v>8277</v>
      </c>
      <c r="P1356" s="9" t="s">
        <v>9304</v>
      </c>
      <c r="Q1356" t="s">
        <v>8343</v>
      </c>
      <c r="R1356" t="s">
        <v>8325</v>
      </c>
    </row>
    <row r="1357" spans="1:18" ht="15.6" hidden="1" customHeight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8276</v>
      </c>
      <c r="O1357" t="s">
        <v>8277</v>
      </c>
      <c r="P1357" s="9" t="s">
        <v>9305</v>
      </c>
      <c r="Q1357" t="s">
        <v>8339</v>
      </c>
      <c r="R1357" t="s">
        <v>8329</v>
      </c>
    </row>
    <row r="1358" spans="1:18" ht="15.6" hidden="1" customHeight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8276</v>
      </c>
      <c r="O1358" t="s">
        <v>8277</v>
      </c>
      <c r="P1358" s="9" t="s">
        <v>9306</v>
      </c>
      <c r="Q1358" t="s">
        <v>8340</v>
      </c>
      <c r="R1358" t="s">
        <v>8336</v>
      </c>
    </row>
    <row r="1359" spans="1:18" ht="15.6" hidden="1" customHeight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8276</v>
      </c>
      <c r="O1359" t="s">
        <v>8277</v>
      </c>
      <c r="P1359" s="9" t="s">
        <v>8630</v>
      </c>
      <c r="Q1359" t="s">
        <v>8340</v>
      </c>
      <c r="R1359" t="s">
        <v>8332</v>
      </c>
    </row>
    <row r="1360" spans="1:18" ht="15.6" hidden="1" customHeight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8276</v>
      </c>
      <c r="O1360" t="s">
        <v>8277</v>
      </c>
      <c r="P1360" s="9" t="s">
        <v>9307</v>
      </c>
      <c r="Q1360" t="s">
        <v>8338</v>
      </c>
      <c r="R1360" t="s">
        <v>8325</v>
      </c>
    </row>
    <row r="1361" spans="1:18" ht="15.6" hidden="1" customHeight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8276</v>
      </c>
      <c r="O1361" t="s">
        <v>8277</v>
      </c>
      <c r="P1361" s="9" t="s">
        <v>9308</v>
      </c>
      <c r="Q1361" t="s">
        <v>8338</v>
      </c>
      <c r="R1361" t="s">
        <v>8325</v>
      </c>
    </row>
    <row r="1362" spans="1:18" ht="15.6" hidden="1" customHeight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8276</v>
      </c>
      <c r="O1362" t="s">
        <v>8277</v>
      </c>
      <c r="P1362" s="9" t="s">
        <v>9309</v>
      </c>
      <c r="Q1362" t="s">
        <v>8339</v>
      </c>
      <c r="R1362" t="s">
        <v>8326</v>
      </c>
    </row>
    <row r="1363" spans="1:18" ht="15.6" hidden="1" customHeight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8276</v>
      </c>
      <c r="O1363" t="s">
        <v>8277</v>
      </c>
      <c r="P1363" s="9" t="s">
        <v>9224</v>
      </c>
      <c r="Q1363" t="s">
        <v>8341</v>
      </c>
      <c r="R1363" t="s">
        <v>8325</v>
      </c>
    </row>
    <row r="1364" spans="1:18" ht="15.6" hidden="1" customHeight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8276</v>
      </c>
      <c r="O1364" t="s">
        <v>8277</v>
      </c>
      <c r="P1364" s="9" t="s">
        <v>9310</v>
      </c>
      <c r="Q1364" t="s">
        <v>8340</v>
      </c>
      <c r="R1364" t="s">
        <v>8326</v>
      </c>
    </row>
    <row r="1365" spans="1:18" ht="15.6" hidden="1" customHeight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8276</v>
      </c>
      <c r="O1365" t="s">
        <v>8277</v>
      </c>
      <c r="P1365" s="9" t="s">
        <v>8495</v>
      </c>
      <c r="Q1365" t="s">
        <v>8343</v>
      </c>
      <c r="R1365" t="s">
        <v>8332</v>
      </c>
    </row>
    <row r="1366" spans="1:18" ht="15.6" hidden="1" customHeight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8279</v>
      </c>
      <c r="O1366" t="s">
        <v>8280</v>
      </c>
      <c r="P1366" s="9" t="s">
        <v>9311</v>
      </c>
      <c r="Q1366" t="s">
        <v>8341</v>
      </c>
      <c r="R1366" t="s">
        <v>8330</v>
      </c>
    </row>
    <row r="1367" spans="1:18" ht="15.6" hidden="1" customHeight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8279</v>
      </c>
      <c r="O1367" t="s">
        <v>8280</v>
      </c>
      <c r="P1367" s="9" t="s">
        <v>8842</v>
      </c>
      <c r="Q1367" t="s">
        <v>8342</v>
      </c>
      <c r="R1367" t="s">
        <v>8333</v>
      </c>
    </row>
    <row r="1368" spans="1:18" ht="15.6" hidden="1" customHeight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8279</v>
      </c>
      <c r="O1368" t="s">
        <v>8280</v>
      </c>
      <c r="P1368" s="9" t="s">
        <v>9312</v>
      </c>
      <c r="Q1368" t="s">
        <v>8341</v>
      </c>
      <c r="R1368" t="s">
        <v>8329</v>
      </c>
    </row>
    <row r="1369" spans="1:18" ht="15.6" hidden="1" customHeight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8279</v>
      </c>
      <c r="O1369" t="s">
        <v>8280</v>
      </c>
      <c r="P1369" s="9" t="s">
        <v>8656</v>
      </c>
      <c r="Q1369" t="s">
        <v>8342</v>
      </c>
      <c r="R1369" t="s">
        <v>8329</v>
      </c>
    </row>
    <row r="1370" spans="1:18" ht="15.6" hidden="1" customHeight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8279</v>
      </c>
      <c r="O1370" t="s">
        <v>8280</v>
      </c>
      <c r="P1370" s="9" t="s">
        <v>9313</v>
      </c>
      <c r="Q1370" t="s">
        <v>8342</v>
      </c>
      <c r="R1370" t="s">
        <v>8325</v>
      </c>
    </row>
    <row r="1371" spans="1:18" ht="15.6" hidden="1" customHeight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8279</v>
      </c>
      <c r="O1371" t="s">
        <v>8280</v>
      </c>
      <c r="P1371" s="9" t="s">
        <v>9314</v>
      </c>
      <c r="Q1371" t="s">
        <v>8341</v>
      </c>
      <c r="R1371" t="s">
        <v>8334</v>
      </c>
    </row>
    <row r="1372" spans="1:18" ht="15.6" hidden="1" customHeight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8279</v>
      </c>
      <c r="O1372" t="s">
        <v>8280</v>
      </c>
      <c r="P1372" s="9" t="s">
        <v>9315</v>
      </c>
      <c r="Q1372" t="s">
        <v>8340</v>
      </c>
      <c r="R1372" t="s">
        <v>8329</v>
      </c>
    </row>
    <row r="1373" spans="1:18" ht="15.6" hidden="1" customHeight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8279</v>
      </c>
      <c r="O1373" t="s">
        <v>8280</v>
      </c>
      <c r="P1373" s="9" t="s">
        <v>8648</v>
      </c>
      <c r="Q1373" t="s">
        <v>8342</v>
      </c>
      <c r="R1373" t="s">
        <v>8335</v>
      </c>
    </row>
    <row r="1374" spans="1:18" ht="15.6" hidden="1" customHeight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8279</v>
      </c>
      <c r="O1374" t="s">
        <v>8280</v>
      </c>
      <c r="P1374" s="9" t="s">
        <v>9316</v>
      </c>
      <c r="Q1374" t="s">
        <v>8339</v>
      </c>
      <c r="R1374" t="s">
        <v>8336</v>
      </c>
    </row>
    <row r="1375" spans="1:18" ht="15.6" hidden="1" customHeight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8279</v>
      </c>
      <c r="O1375" t="s">
        <v>8280</v>
      </c>
      <c r="P1375" s="9" t="s">
        <v>9294</v>
      </c>
      <c r="Q1375" t="s">
        <v>8343</v>
      </c>
      <c r="R1375" t="s">
        <v>8330</v>
      </c>
    </row>
    <row r="1376" spans="1:18" ht="15.6" hidden="1" customHeight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8279</v>
      </c>
      <c r="O1376" t="s">
        <v>8280</v>
      </c>
      <c r="P1376" s="9" t="s">
        <v>9117</v>
      </c>
      <c r="Q1376" t="s">
        <v>8343</v>
      </c>
      <c r="R1376" t="s">
        <v>8333</v>
      </c>
    </row>
    <row r="1377" spans="1:18" ht="15.6" hidden="1" customHeight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8279</v>
      </c>
      <c r="O1377" t="s">
        <v>8280</v>
      </c>
      <c r="P1377" s="9" t="s">
        <v>9136</v>
      </c>
      <c r="Q1377" t="s">
        <v>8343</v>
      </c>
      <c r="R1377" t="s">
        <v>8337</v>
      </c>
    </row>
    <row r="1378" spans="1:18" ht="15.6" hidden="1" customHeight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8279</v>
      </c>
      <c r="O1378" t="s">
        <v>8280</v>
      </c>
      <c r="P1378" s="9" t="s">
        <v>9317</v>
      </c>
      <c r="Q1378" t="s">
        <v>8343</v>
      </c>
      <c r="R1378" t="s">
        <v>8330</v>
      </c>
    </row>
    <row r="1379" spans="1:18" ht="15.6" hidden="1" customHeight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8279</v>
      </c>
      <c r="O1379" t="s">
        <v>8280</v>
      </c>
      <c r="P1379" s="9" t="s">
        <v>9230</v>
      </c>
      <c r="Q1379" t="s">
        <v>8344</v>
      </c>
      <c r="R1379" t="s">
        <v>8332</v>
      </c>
    </row>
    <row r="1380" spans="1:18" ht="15.6" hidden="1" customHeight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8279</v>
      </c>
      <c r="O1380" t="s">
        <v>8280</v>
      </c>
      <c r="P1380" s="9" t="s">
        <v>9318</v>
      </c>
      <c r="Q1380" t="s">
        <v>8343</v>
      </c>
      <c r="R1380" t="s">
        <v>8326</v>
      </c>
    </row>
    <row r="1381" spans="1:18" ht="15.6" hidden="1" customHeight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8279</v>
      </c>
      <c r="O1381" t="s">
        <v>8280</v>
      </c>
      <c r="P1381" s="9" t="s">
        <v>8738</v>
      </c>
      <c r="Q1381" t="s">
        <v>8342</v>
      </c>
      <c r="R1381" t="s">
        <v>8325</v>
      </c>
    </row>
    <row r="1382" spans="1:18" ht="15.6" hidden="1" customHeight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8279</v>
      </c>
      <c r="O1382" t="s">
        <v>8280</v>
      </c>
      <c r="P1382" s="9" t="s">
        <v>9319</v>
      </c>
      <c r="Q1382" t="s">
        <v>8342</v>
      </c>
      <c r="R1382" t="s">
        <v>8325</v>
      </c>
    </row>
    <row r="1383" spans="1:18" ht="15.6" hidden="1" customHeight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8279</v>
      </c>
      <c r="O1383" t="s">
        <v>8280</v>
      </c>
      <c r="P1383" s="9" t="s">
        <v>9320</v>
      </c>
      <c r="Q1383" t="s">
        <v>8343</v>
      </c>
      <c r="R1383" t="s">
        <v>8330</v>
      </c>
    </row>
    <row r="1384" spans="1:18" ht="15.6" hidden="1" customHeight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8279</v>
      </c>
      <c r="O1384" t="s">
        <v>8280</v>
      </c>
      <c r="P1384" s="9" t="s">
        <v>9257</v>
      </c>
      <c r="Q1384" t="s">
        <v>8340</v>
      </c>
      <c r="R1384" t="s">
        <v>8335</v>
      </c>
    </row>
    <row r="1385" spans="1:18" ht="15.6" hidden="1" customHeight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8279</v>
      </c>
      <c r="O1385" t="s">
        <v>8280</v>
      </c>
      <c r="P1385" s="9" t="s">
        <v>9321</v>
      </c>
      <c r="Q1385" t="s">
        <v>8343</v>
      </c>
      <c r="R1385" t="s">
        <v>8337</v>
      </c>
    </row>
    <row r="1386" spans="1:18" ht="15.6" hidden="1" customHeight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8279</v>
      </c>
      <c r="O1386" t="s">
        <v>8280</v>
      </c>
      <c r="P1386" s="9" t="s">
        <v>8501</v>
      </c>
      <c r="Q1386" t="s">
        <v>8342</v>
      </c>
      <c r="R1386" t="s">
        <v>8336</v>
      </c>
    </row>
    <row r="1387" spans="1:18" ht="15.6" hidden="1" customHeight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8279</v>
      </c>
      <c r="O1387" t="s">
        <v>8280</v>
      </c>
      <c r="P1387" s="9" t="s">
        <v>8815</v>
      </c>
      <c r="Q1387" t="s">
        <v>8343</v>
      </c>
      <c r="R1387" t="s">
        <v>8334</v>
      </c>
    </row>
    <row r="1388" spans="1:18" ht="15.6" hidden="1" customHeight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8279</v>
      </c>
      <c r="O1388" t="s">
        <v>8280</v>
      </c>
      <c r="P1388" s="9" t="s">
        <v>8640</v>
      </c>
      <c r="Q1388" t="s">
        <v>8342</v>
      </c>
      <c r="R1388" t="s">
        <v>8336</v>
      </c>
    </row>
    <row r="1389" spans="1:18" ht="15.6" hidden="1" customHeight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8279</v>
      </c>
      <c r="O1389" t="s">
        <v>8280</v>
      </c>
      <c r="P1389" s="9" t="s">
        <v>9322</v>
      </c>
      <c r="Q1389" t="s">
        <v>8342</v>
      </c>
      <c r="R1389" t="s">
        <v>8325</v>
      </c>
    </row>
    <row r="1390" spans="1:18" ht="15.6" hidden="1" customHeight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8279</v>
      </c>
      <c r="O1390" t="s">
        <v>8280</v>
      </c>
      <c r="P1390" s="9" t="s">
        <v>8911</v>
      </c>
      <c r="Q1390" t="s">
        <v>8343</v>
      </c>
      <c r="R1390" t="s">
        <v>8328</v>
      </c>
    </row>
    <row r="1391" spans="1:18" ht="15.6" hidden="1" customHeight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8279</v>
      </c>
      <c r="O1391" t="s">
        <v>8280</v>
      </c>
      <c r="P1391" s="9" t="s">
        <v>9323</v>
      </c>
      <c r="Q1391" t="s">
        <v>8343</v>
      </c>
      <c r="R1391" t="s">
        <v>8326</v>
      </c>
    </row>
    <row r="1392" spans="1:18" ht="15.6" hidden="1" customHeight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8279</v>
      </c>
      <c r="O1392" t="s">
        <v>8280</v>
      </c>
      <c r="P1392" s="9" t="s">
        <v>8866</v>
      </c>
      <c r="Q1392" t="s">
        <v>8342</v>
      </c>
      <c r="R1392" t="s">
        <v>8334</v>
      </c>
    </row>
    <row r="1393" spans="1:18" ht="15.6" hidden="1" customHeight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8279</v>
      </c>
      <c r="O1393" t="s">
        <v>8280</v>
      </c>
      <c r="P1393" s="9" t="s">
        <v>9248</v>
      </c>
      <c r="Q1393" t="s">
        <v>8342</v>
      </c>
      <c r="R1393" t="s">
        <v>8326</v>
      </c>
    </row>
    <row r="1394" spans="1:18" ht="15.6" hidden="1" customHeight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8279</v>
      </c>
      <c r="O1394" t="s">
        <v>8280</v>
      </c>
      <c r="P1394" s="9" t="s">
        <v>9324</v>
      </c>
      <c r="Q1394" t="s">
        <v>8343</v>
      </c>
      <c r="R1394" t="s">
        <v>8333</v>
      </c>
    </row>
    <row r="1395" spans="1:18" ht="15.6" hidden="1" customHeight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8279</v>
      </c>
      <c r="O1395" t="s">
        <v>8280</v>
      </c>
      <c r="P1395" s="9" t="s">
        <v>9325</v>
      </c>
      <c r="Q1395" t="s">
        <v>8343</v>
      </c>
      <c r="R1395" t="s">
        <v>8326</v>
      </c>
    </row>
    <row r="1396" spans="1:18" ht="15.6" hidden="1" customHeight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8279</v>
      </c>
      <c r="O1396" t="s">
        <v>8280</v>
      </c>
      <c r="P1396" s="9" t="s">
        <v>8932</v>
      </c>
      <c r="Q1396" t="s">
        <v>8344</v>
      </c>
      <c r="R1396" t="s">
        <v>8332</v>
      </c>
    </row>
    <row r="1397" spans="1:18" ht="15.6" hidden="1" customHeight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8279</v>
      </c>
      <c r="O1397" t="s">
        <v>8280</v>
      </c>
      <c r="P1397" s="9" t="s">
        <v>9326</v>
      </c>
      <c r="Q1397" t="s">
        <v>8343</v>
      </c>
      <c r="R1397" t="s">
        <v>8337</v>
      </c>
    </row>
    <row r="1398" spans="1:18" ht="15.6" hidden="1" customHeight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8279</v>
      </c>
      <c r="O1398" t="s">
        <v>8280</v>
      </c>
      <c r="P1398" s="9" t="s">
        <v>9327</v>
      </c>
      <c r="Q1398" t="s">
        <v>8342</v>
      </c>
      <c r="R1398" t="s">
        <v>8332</v>
      </c>
    </row>
    <row r="1399" spans="1:18" ht="15.6" hidden="1" customHeight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8279</v>
      </c>
      <c r="O1399" t="s">
        <v>8280</v>
      </c>
      <c r="P1399" s="9" t="s">
        <v>9328</v>
      </c>
      <c r="Q1399" t="s">
        <v>8343</v>
      </c>
      <c r="R1399" t="s">
        <v>8328</v>
      </c>
    </row>
    <row r="1400" spans="1:18" ht="15.6" hidden="1" customHeight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8279</v>
      </c>
      <c r="O1400" t="s">
        <v>8280</v>
      </c>
      <c r="P1400" s="9" t="s">
        <v>8725</v>
      </c>
      <c r="Q1400" t="s">
        <v>8343</v>
      </c>
      <c r="R1400" t="s">
        <v>8336</v>
      </c>
    </row>
    <row r="1401" spans="1:18" ht="15.6" hidden="1" customHeight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8279</v>
      </c>
      <c r="O1401" t="s">
        <v>8280</v>
      </c>
      <c r="P1401" s="9" t="s">
        <v>9329</v>
      </c>
      <c r="Q1401" t="s">
        <v>8341</v>
      </c>
      <c r="R1401" t="s">
        <v>8328</v>
      </c>
    </row>
    <row r="1402" spans="1:18" ht="15.6" hidden="1" customHeight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8279</v>
      </c>
      <c r="O1402" t="s">
        <v>8280</v>
      </c>
      <c r="P1402" s="9" t="s">
        <v>9330</v>
      </c>
      <c r="Q1402" t="s">
        <v>8343</v>
      </c>
      <c r="R1402" t="s">
        <v>8325</v>
      </c>
    </row>
    <row r="1403" spans="1:18" ht="15.6" hidden="1" customHeight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8279</v>
      </c>
      <c r="O1403" t="s">
        <v>8280</v>
      </c>
      <c r="P1403" s="9" t="s">
        <v>9331</v>
      </c>
      <c r="Q1403" t="s">
        <v>8340</v>
      </c>
      <c r="R1403" t="s">
        <v>8325</v>
      </c>
    </row>
    <row r="1404" spans="1:18" ht="15.6" hidden="1" customHeight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8279</v>
      </c>
      <c r="O1404" t="s">
        <v>8280</v>
      </c>
      <c r="P1404" s="9" t="s">
        <v>8767</v>
      </c>
      <c r="Q1404" t="s">
        <v>8342</v>
      </c>
      <c r="R1404" t="s">
        <v>8334</v>
      </c>
    </row>
    <row r="1405" spans="1:18" ht="15.6" hidden="1" customHeight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8279</v>
      </c>
      <c r="O1405" t="s">
        <v>8280</v>
      </c>
      <c r="P1405" s="9" t="s">
        <v>9332</v>
      </c>
      <c r="Q1405" t="s">
        <v>8340</v>
      </c>
      <c r="R1405" t="s">
        <v>8336</v>
      </c>
    </row>
    <row r="1406" spans="1:18" ht="15.6" hidden="1" customHeight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 t="s">
        <v>8295</v>
      </c>
      <c r="P1406" s="9" t="s">
        <v>8381</v>
      </c>
      <c r="Q1406" t="s">
        <v>8342</v>
      </c>
      <c r="R1406" t="s">
        <v>8332</v>
      </c>
    </row>
    <row r="1407" spans="1:18" ht="15.6" hidden="1" customHeight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 t="s">
        <v>8295</v>
      </c>
      <c r="P1407" s="9" t="s">
        <v>9134</v>
      </c>
      <c r="Q1407" t="s">
        <v>8341</v>
      </c>
      <c r="R1407" t="s">
        <v>8329</v>
      </c>
    </row>
    <row r="1408" spans="1:18" ht="15.6" hidden="1" customHeight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 t="s">
        <v>8295</v>
      </c>
      <c r="P1408" s="9" t="s">
        <v>8560</v>
      </c>
      <c r="Q1408" t="s">
        <v>8342</v>
      </c>
      <c r="R1408" t="s">
        <v>8329</v>
      </c>
    </row>
    <row r="1409" spans="1:18" ht="15.6" hidden="1" customHeight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 t="s">
        <v>8295</v>
      </c>
      <c r="P1409" s="9" t="s">
        <v>8901</v>
      </c>
      <c r="Q1409" t="s">
        <v>8341</v>
      </c>
      <c r="R1409" t="s">
        <v>8326</v>
      </c>
    </row>
    <row r="1410" spans="1:18" ht="15.6" hidden="1" customHeight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 t="s">
        <v>8295</v>
      </c>
      <c r="P1410" s="9" t="s">
        <v>8428</v>
      </c>
      <c r="Q1410" t="s">
        <v>8342</v>
      </c>
      <c r="R1410" t="s">
        <v>8329</v>
      </c>
    </row>
    <row r="1411" spans="1:18" ht="15.6" hidden="1" customHeight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 t="s">
        <v>8295</v>
      </c>
      <c r="P1411" s="9" t="s">
        <v>8781</v>
      </c>
      <c r="Q1411" t="s">
        <v>8341</v>
      </c>
      <c r="R1411" t="s">
        <v>8330</v>
      </c>
    </row>
    <row r="1412" spans="1:18" ht="15.6" hidden="1" customHeight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 t="s">
        <v>8295</v>
      </c>
      <c r="P1412" s="9" t="s">
        <v>8578</v>
      </c>
      <c r="Q1412" t="s">
        <v>8343</v>
      </c>
      <c r="R1412" t="s">
        <v>8335</v>
      </c>
    </row>
    <row r="1413" spans="1:18" ht="15.6" hidden="1" customHeight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 t="s">
        <v>8295</v>
      </c>
      <c r="P1413" s="9" t="s">
        <v>9333</v>
      </c>
      <c r="Q1413" t="s">
        <v>8342</v>
      </c>
      <c r="R1413" t="s">
        <v>8332</v>
      </c>
    </row>
    <row r="1414" spans="1:18" ht="15.6" hidden="1" customHeight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 t="s">
        <v>8295</v>
      </c>
      <c r="P1414" s="9" t="s">
        <v>9132</v>
      </c>
      <c r="Q1414" t="s">
        <v>8341</v>
      </c>
      <c r="R1414" t="s">
        <v>8330</v>
      </c>
    </row>
    <row r="1415" spans="1:18" ht="15.6" hidden="1" customHeight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 t="s">
        <v>8295</v>
      </c>
      <c r="P1415" s="9" t="s">
        <v>8417</v>
      </c>
      <c r="Q1415" t="s">
        <v>8342</v>
      </c>
      <c r="R1415" t="s">
        <v>8337</v>
      </c>
    </row>
    <row r="1416" spans="1:18" ht="15.6" hidden="1" customHeight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 t="s">
        <v>8295</v>
      </c>
      <c r="P1416" s="9" t="s">
        <v>9334</v>
      </c>
      <c r="Q1416" t="s">
        <v>8343</v>
      </c>
      <c r="R1416" t="s">
        <v>8337</v>
      </c>
    </row>
    <row r="1417" spans="1:18" ht="15.6" hidden="1" customHeight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 t="s">
        <v>8295</v>
      </c>
      <c r="P1417" s="9" t="s">
        <v>8805</v>
      </c>
      <c r="Q1417" t="s">
        <v>8342</v>
      </c>
      <c r="R1417" t="s">
        <v>8326</v>
      </c>
    </row>
    <row r="1418" spans="1:18" ht="15.6" hidden="1" customHeight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 t="s">
        <v>8295</v>
      </c>
      <c r="P1418" s="9" t="s">
        <v>9335</v>
      </c>
      <c r="Q1418" t="s">
        <v>8342</v>
      </c>
      <c r="R1418" t="s">
        <v>8329</v>
      </c>
    </row>
    <row r="1419" spans="1:18" ht="15.6" hidden="1" customHeight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 t="s">
        <v>8295</v>
      </c>
      <c r="P1419" s="9" t="s">
        <v>9336</v>
      </c>
      <c r="Q1419" t="s">
        <v>8342</v>
      </c>
      <c r="R1419" t="s">
        <v>8327</v>
      </c>
    </row>
    <row r="1420" spans="1:18" ht="15.6" hidden="1" customHeight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 t="s">
        <v>8295</v>
      </c>
      <c r="P1420" s="9" t="s">
        <v>9120</v>
      </c>
      <c r="Q1420" t="s">
        <v>8343</v>
      </c>
      <c r="R1420" t="s">
        <v>8332</v>
      </c>
    </row>
    <row r="1421" spans="1:18" ht="15.6" hidden="1" customHeight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 t="s">
        <v>8295</v>
      </c>
      <c r="P1421" s="9" t="s">
        <v>9337</v>
      </c>
      <c r="Q1421" t="s">
        <v>8343</v>
      </c>
      <c r="R1421" t="s">
        <v>8328</v>
      </c>
    </row>
    <row r="1422" spans="1:18" ht="15.6" hidden="1" customHeight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 t="s">
        <v>8295</v>
      </c>
      <c r="P1422" s="9" t="s">
        <v>9338</v>
      </c>
      <c r="Q1422" t="s">
        <v>8343</v>
      </c>
      <c r="R1422" t="s">
        <v>8336</v>
      </c>
    </row>
    <row r="1423" spans="1:18" ht="15.6" hidden="1" customHeight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 t="s">
        <v>8295</v>
      </c>
      <c r="P1423" s="9" t="s">
        <v>9333</v>
      </c>
      <c r="Q1423" t="s">
        <v>8342</v>
      </c>
      <c r="R1423" t="s">
        <v>8332</v>
      </c>
    </row>
    <row r="1424" spans="1:18" ht="15.6" hidden="1" customHeight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 t="s">
        <v>8295</v>
      </c>
      <c r="P1424" s="9" t="s">
        <v>8420</v>
      </c>
      <c r="Q1424" t="s">
        <v>8343</v>
      </c>
      <c r="R1424" t="s">
        <v>8327</v>
      </c>
    </row>
    <row r="1425" spans="1:18" ht="15.6" hidden="1" customHeight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 t="s">
        <v>8295</v>
      </c>
      <c r="P1425" s="9" t="s">
        <v>8833</v>
      </c>
      <c r="Q1425" t="s">
        <v>8342</v>
      </c>
      <c r="R1425" t="s">
        <v>8337</v>
      </c>
    </row>
    <row r="1426" spans="1:18" ht="15.6" hidden="1" customHeight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 t="s">
        <v>8295</v>
      </c>
      <c r="P1426" s="9" t="s">
        <v>8809</v>
      </c>
      <c r="Q1426" t="s">
        <v>8343</v>
      </c>
      <c r="R1426" t="s">
        <v>8330</v>
      </c>
    </row>
    <row r="1427" spans="1:18" ht="15.6" hidden="1" customHeight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 t="s">
        <v>8295</v>
      </c>
      <c r="P1427" s="9" t="s">
        <v>8649</v>
      </c>
      <c r="Q1427" t="s">
        <v>8342</v>
      </c>
      <c r="R1427" t="s">
        <v>8334</v>
      </c>
    </row>
    <row r="1428" spans="1:18" ht="15.6" hidden="1" customHeight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 t="s">
        <v>8295</v>
      </c>
      <c r="P1428" s="9" t="s">
        <v>9339</v>
      </c>
      <c r="Q1428" t="s">
        <v>8342</v>
      </c>
      <c r="R1428" t="s">
        <v>8336</v>
      </c>
    </row>
    <row r="1429" spans="1:18" ht="15.6" hidden="1" customHeight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 t="s">
        <v>8295</v>
      </c>
      <c r="P1429" s="9" t="s">
        <v>9340</v>
      </c>
      <c r="Q1429" t="s">
        <v>8343</v>
      </c>
      <c r="R1429" t="s">
        <v>8327</v>
      </c>
    </row>
    <row r="1430" spans="1:18" ht="15.6" hidden="1" customHeight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 t="s">
        <v>8295</v>
      </c>
      <c r="P1430" s="9" t="s">
        <v>9162</v>
      </c>
      <c r="Q1430" t="s">
        <v>8343</v>
      </c>
      <c r="R1430" t="s">
        <v>8334</v>
      </c>
    </row>
    <row r="1431" spans="1:18" ht="15.6" hidden="1" customHeight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 t="s">
        <v>8295</v>
      </c>
      <c r="P1431" s="9" t="s">
        <v>9341</v>
      </c>
      <c r="Q1431" t="s">
        <v>8342</v>
      </c>
      <c r="R1431" t="s">
        <v>8334</v>
      </c>
    </row>
    <row r="1432" spans="1:18" ht="15.6" hidden="1" customHeight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 t="s">
        <v>8295</v>
      </c>
      <c r="P1432" s="9" t="s">
        <v>9342</v>
      </c>
      <c r="Q1432" t="s">
        <v>8341</v>
      </c>
      <c r="R1432" t="s">
        <v>8330</v>
      </c>
    </row>
    <row r="1433" spans="1:18" ht="15.6" hidden="1" customHeight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 t="s">
        <v>8295</v>
      </c>
      <c r="P1433" s="9" t="s">
        <v>8510</v>
      </c>
      <c r="Q1433" t="s">
        <v>8342</v>
      </c>
      <c r="R1433" t="s">
        <v>8329</v>
      </c>
    </row>
    <row r="1434" spans="1:18" ht="15.6" hidden="1" customHeight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 t="s">
        <v>8295</v>
      </c>
      <c r="P1434" s="9" t="s">
        <v>8364</v>
      </c>
      <c r="Q1434" t="s">
        <v>8342</v>
      </c>
      <c r="R1434" t="s">
        <v>8336</v>
      </c>
    </row>
    <row r="1435" spans="1:18" ht="15.6" hidden="1" customHeight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 t="s">
        <v>8295</v>
      </c>
      <c r="P1435" s="9" t="s">
        <v>9093</v>
      </c>
      <c r="Q1435" t="s">
        <v>8343</v>
      </c>
      <c r="R1435" t="s">
        <v>8329</v>
      </c>
    </row>
    <row r="1436" spans="1:18" ht="15.6" hidden="1" customHeight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 t="s">
        <v>8295</v>
      </c>
      <c r="P1436" s="9" t="s">
        <v>9343</v>
      </c>
      <c r="Q1436" t="s">
        <v>8342</v>
      </c>
      <c r="R1436" t="s">
        <v>8325</v>
      </c>
    </row>
    <row r="1437" spans="1:18" ht="15.6" hidden="1" customHeight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 t="s">
        <v>8295</v>
      </c>
      <c r="P1437" s="9" t="s">
        <v>9344</v>
      </c>
      <c r="Q1437" t="s">
        <v>8342</v>
      </c>
      <c r="R1437" t="s">
        <v>8328</v>
      </c>
    </row>
    <row r="1438" spans="1:18" ht="15.6" hidden="1" customHeight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 t="s">
        <v>8295</v>
      </c>
      <c r="P1438" s="9" t="s">
        <v>9119</v>
      </c>
      <c r="Q1438" t="s">
        <v>8343</v>
      </c>
      <c r="R1438" t="s">
        <v>8332</v>
      </c>
    </row>
    <row r="1439" spans="1:18" ht="15.6" hidden="1" customHeight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 t="s">
        <v>8295</v>
      </c>
      <c r="P1439" s="9" t="s">
        <v>9345</v>
      </c>
      <c r="Q1439" t="s">
        <v>8341</v>
      </c>
      <c r="R1439" t="s">
        <v>8336</v>
      </c>
    </row>
    <row r="1440" spans="1:18" ht="15.6" hidden="1" customHeight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 t="s">
        <v>8295</v>
      </c>
      <c r="P1440" s="9" t="s">
        <v>8389</v>
      </c>
      <c r="Q1440" t="s">
        <v>8343</v>
      </c>
      <c r="R1440" t="s">
        <v>8334</v>
      </c>
    </row>
    <row r="1441" spans="1:18" ht="15.6" hidden="1" customHeight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 t="s">
        <v>8295</v>
      </c>
      <c r="P1441" s="9" t="s">
        <v>9301</v>
      </c>
      <c r="Q1441" t="s">
        <v>8342</v>
      </c>
      <c r="R1441" t="s">
        <v>8333</v>
      </c>
    </row>
    <row r="1442" spans="1:18" ht="15.6" hidden="1" customHeight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 t="s">
        <v>8295</v>
      </c>
      <c r="P1442" s="9" t="s">
        <v>9346</v>
      </c>
      <c r="Q1442" t="s">
        <v>8343</v>
      </c>
      <c r="R1442" t="s">
        <v>8335</v>
      </c>
    </row>
    <row r="1443" spans="1:18" ht="15.6" hidden="1" customHeight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 t="s">
        <v>8295</v>
      </c>
      <c r="P1443" s="9" t="s">
        <v>8875</v>
      </c>
      <c r="Q1443" t="s">
        <v>8342</v>
      </c>
      <c r="R1443" t="s">
        <v>8326</v>
      </c>
    </row>
    <row r="1444" spans="1:18" ht="15.6" hidden="1" customHeight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 t="s">
        <v>8295</v>
      </c>
      <c r="P1444" s="9" t="s">
        <v>8446</v>
      </c>
      <c r="Q1444" t="s">
        <v>8343</v>
      </c>
      <c r="R1444" t="s">
        <v>8335</v>
      </c>
    </row>
    <row r="1445" spans="1:18" ht="15.6" hidden="1" customHeight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 t="s">
        <v>8295</v>
      </c>
      <c r="P1445" s="9" t="s">
        <v>9321</v>
      </c>
      <c r="Q1445" t="s">
        <v>8343</v>
      </c>
      <c r="R1445" t="s">
        <v>8337</v>
      </c>
    </row>
    <row r="1446" spans="1:18" ht="15.6" hidden="1" customHeight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 t="s">
        <v>8295</v>
      </c>
      <c r="P1446" s="9" t="s">
        <v>8886</v>
      </c>
      <c r="Q1446" t="s">
        <v>8342</v>
      </c>
      <c r="R1446" t="s">
        <v>8326</v>
      </c>
    </row>
    <row r="1447" spans="1:18" ht="15.6" hidden="1" customHeight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 t="s">
        <v>8295</v>
      </c>
      <c r="P1447" s="9" t="s">
        <v>9347</v>
      </c>
      <c r="Q1447" t="s">
        <v>8342</v>
      </c>
      <c r="R1447" t="s">
        <v>8325</v>
      </c>
    </row>
    <row r="1448" spans="1:18" ht="15.6" hidden="1" customHeight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 t="s">
        <v>8295</v>
      </c>
      <c r="P1448" s="9" t="s">
        <v>8376</v>
      </c>
      <c r="Q1448" t="s">
        <v>8343</v>
      </c>
      <c r="R1448" t="s">
        <v>8335</v>
      </c>
    </row>
    <row r="1449" spans="1:18" ht="15.6" hidden="1" customHeight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 t="s">
        <v>8295</v>
      </c>
      <c r="P1449" s="9" t="s">
        <v>9227</v>
      </c>
      <c r="Q1449" t="s">
        <v>8343</v>
      </c>
      <c r="R1449" t="s">
        <v>8336</v>
      </c>
    </row>
    <row r="1450" spans="1:18" ht="15.6" hidden="1" customHeight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 t="s">
        <v>8295</v>
      </c>
      <c r="P1450" s="9" t="s">
        <v>8493</v>
      </c>
      <c r="Q1450" t="s">
        <v>8342</v>
      </c>
      <c r="R1450" t="s">
        <v>8335</v>
      </c>
    </row>
    <row r="1451" spans="1:18" ht="15.6" hidden="1" customHeight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 t="s">
        <v>8295</v>
      </c>
      <c r="P1451" s="9" t="s">
        <v>8859</v>
      </c>
      <c r="Q1451" t="s">
        <v>8342</v>
      </c>
      <c r="R1451" t="s">
        <v>8334</v>
      </c>
    </row>
    <row r="1452" spans="1:18" ht="15.6" hidden="1" customHeight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 t="s">
        <v>8295</v>
      </c>
      <c r="P1452" s="9" t="s">
        <v>9348</v>
      </c>
      <c r="Q1452" t="s">
        <v>8343</v>
      </c>
      <c r="R1452" t="s">
        <v>8332</v>
      </c>
    </row>
    <row r="1453" spans="1:18" ht="15.6" hidden="1" customHeight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 t="s">
        <v>8295</v>
      </c>
      <c r="P1453" s="9" t="s">
        <v>9349</v>
      </c>
      <c r="Q1453" t="s">
        <v>8341</v>
      </c>
      <c r="R1453" t="s">
        <v>8329</v>
      </c>
    </row>
    <row r="1454" spans="1:18" ht="15.6" hidden="1" customHeight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 t="s">
        <v>8295</v>
      </c>
      <c r="P1454" s="9" t="s">
        <v>9350</v>
      </c>
      <c r="Q1454" t="s">
        <v>8341</v>
      </c>
      <c r="R1454" t="s">
        <v>8336</v>
      </c>
    </row>
    <row r="1455" spans="1:18" ht="15.6" hidden="1" customHeight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 t="s">
        <v>8295</v>
      </c>
      <c r="P1455" s="9" t="s">
        <v>9351</v>
      </c>
      <c r="Q1455" t="s">
        <v>8344</v>
      </c>
      <c r="R1455" t="s">
        <v>8334</v>
      </c>
    </row>
    <row r="1456" spans="1:18" ht="15.6" hidden="1" customHeight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 t="s">
        <v>8295</v>
      </c>
      <c r="P1456" s="9" t="s">
        <v>9352</v>
      </c>
      <c r="Q1456" t="s">
        <v>8343</v>
      </c>
      <c r="R1456" t="s">
        <v>8335</v>
      </c>
    </row>
    <row r="1457" spans="1:18" ht="15.6" hidden="1" customHeight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 t="s">
        <v>8295</v>
      </c>
      <c r="P1457" s="9" t="s">
        <v>8889</v>
      </c>
      <c r="Q1457" t="s">
        <v>8341</v>
      </c>
      <c r="R1457" t="s">
        <v>8326</v>
      </c>
    </row>
    <row r="1458" spans="1:18" ht="15.6" hidden="1" customHeight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 t="s">
        <v>8295</v>
      </c>
      <c r="P1458" s="9" t="s">
        <v>9334</v>
      </c>
      <c r="Q1458" t="s">
        <v>8343</v>
      </c>
      <c r="R1458" t="s">
        <v>8337</v>
      </c>
    </row>
    <row r="1459" spans="1:18" ht="15.6" hidden="1" customHeight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 t="s">
        <v>8295</v>
      </c>
      <c r="P1459" s="9" t="s">
        <v>9143</v>
      </c>
      <c r="Q1459" t="s">
        <v>8342</v>
      </c>
      <c r="R1459" t="s">
        <v>8329</v>
      </c>
    </row>
    <row r="1460" spans="1:18" ht="15.6" hidden="1" customHeight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 t="s">
        <v>8295</v>
      </c>
      <c r="P1460" s="9" t="s">
        <v>8869</v>
      </c>
      <c r="Q1460" t="s">
        <v>8341</v>
      </c>
      <c r="R1460" t="s">
        <v>8326</v>
      </c>
    </row>
    <row r="1461" spans="1:18" ht="15.6" hidden="1" customHeight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 t="s">
        <v>8295</v>
      </c>
      <c r="P1461" s="9" t="s">
        <v>9353</v>
      </c>
      <c r="Q1461" t="s">
        <v>8342</v>
      </c>
      <c r="R1461" t="s">
        <v>8330</v>
      </c>
    </row>
    <row r="1462" spans="1:18" ht="15.6" hidden="1" customHeight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 t="s">
        <v>8295</v>
      </c>
      <c r="P1462" s="9" t="s">
        <v>9354</v>
      </c>
      <c r="Q1462" t="s">
        <v>8341</v>
      </c>
      <c r="R1462" t="s">
        <v>8329</v>
      </c>
    </row>
    <row r="1463" spans="1:18" ht="15.6" hidden="1" customHeight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8276</v>
      </c>
      <c r="O1463" t="s">
        <v>8296</v>
      </c>
      <c r="P1463" s="9" t="s">
        <v>8522</v>
      </c>
      <c r="Q1463" t="s">
        <v>8341</v>
      </c>
      <c r="R1463" t="s">
        <v>8328</v>
      </c>
    </row>
    <row r="1464" spans="1:18" ht="15.6" hidden="1" customHeight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8276</v>
      </c>
      <c r="O1464" t="s">
        <v>8296</v>
      </c>
      <c r="P1464" s="9" t="s">
        <v>9355</v>
      </c>
      <c r="Q1464" t="s">
        <v>8340</v>
      </c>
      <c r="R1464" t="s">
        <v>8334</v>
      </c>
    </row>
    <row r="1465" spans="1:18" ht="15.6" hidden="1" customHeight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8276</v>
      </c>
      <c r="O1465" t="s">
        <v>8296</v>
      </c>
      <c r="P1465" s="9" t="s">
        <v>9356</v>
      </c>
      <c r="Q1465" t="s">
        <v>8340</v>
      </c>
      <c r="R1465" t="s">
        <v>8333</v>
      </c>
    </row>
    <row r="1466" spans="1:18" ht="15.6" hidden="1" customHeight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8276</v>
      </c>
      <c r="O1466" t="s">
        <v>8296</v>
      </c>
      <c r="P1466" s="9" t="s">
        <v>9357</v>
      </c>
      <c r="Q1466" t="s">
        <v>8340</v>
      </c>
      <c r="R1466" t="s">
        <v>8332</v>
      </c>
    </row>
    <row r="1467" spans="1:18" ht="15.6" hidden="1" customHeight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8276</v>
      </c>
      <c r="O1467" t="s">
        <v>8296</v>
      </c>
      <c r="P1467" s="9" t="s">
        <v>9358</v>
      </c>
      <c r="Q1467" t="s">
        <v>8339</v>
      </c>
      <c r="R1467" t="s">
        <v>8333</v>
      </c>
    </row>
    <row r="1468" spans="1:18" ht="15.6" hidden="1" customHeight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8276</v>
      </c>
      <c r="O1468" t="s">
        <v>8296</v>
      </c>
      <c r="P1468" s="9" t="s">
        <v>8833</v>
      </c>
      <c r="Q1468" t="s">
        <v>8342</v>
      </c>
      <c r="R1468" t="s">
        <v>8337</v>
      </c>
    </row>
    <row r="1469" spans="1:18" ht="15.6" hidden="1" customHeight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8276</v>
      </c>
      <c r="O1469" t="s">
        <v>8296</v>
      </c>
      <c r="P1469" s="9" t="s">
        <v>8619</v>
      </c>
      <c r="Q1469" t="s">
        <v>8339</v>
      </c>
      <c r="R1469" t="s">
        <v>8332</v>
      </c>
    </row>
    <row r="1470" spans="1:18" ht="15.6" hidden="1" customHeight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8276</v>
      </c>
      <c r="O1470" t="s">
        <v>8296</v>
      </c>
      <c r="P1470" s="9" t="s">
        <v>9060</v>
      </c>
      <c r="Q1470" t="s">
        <v>8338</v>
      </c>
      <c r="R1470" t="s">
        <v>8335</v>
      </c>
    </row>
    <row r="1471" spans="1:18" ht="15.6" hidden="1" customHeight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8276</v>
      </c>
      <c r="O1471" t="s">
        <v>8296</v>
      </c>
      <c r="P1471" s="9" t="s">
        <v>9359</v>
      </c>
      <c r="Q1471" t="s">
        <v>8340</v>
      </c>
      <c r="R1471" t="s">
        <v>8332</v>
      </c>
    </row>
    <row r="1472" spans="1:18" ht="15.6" hidden="1" customHeight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8276</v>
      </c>
      <c r="O1472" t="s">
        <v>8296</v>
      </c>
      <c r="P1472" s="9" t="s">
        <v>9187</v>
      </c>
      <c r="Q1472" t="s">
        <v>8339</v>
      </c>
      <c r="R1472" t="s">
        <v>8337</v>
      </c>
    </row>
    <row r="1473" spans="1:18" ht="15.6" hidden="1" customHeight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8276</v>
      </c>
      <c r="O1473" t="s">
        <v>8296</v>
      </c>
      <c r="P1473" s="9" t="s">
        <v>8851</v>
      </c>
      <c r="Q1473" t="s">
        <v>8342</v>
      </c>
      <c r="R1473" t="s">
        <v>8334</v>
      </c>
    </row>
    <row r="1474" spans="1:18" ht="15.6" hidden="1" customHeight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8276</v>
      </c>
      <c r="O1474" t="s">
        <v>8296</v>
      </c>
      <c r="P1474" s="9" t="s">
        <v>9360</v>
      </c>
      <c r="Q1474" t="s">
        <v>8340</v>
      </c>
      <c r="R1474" t="s">
        <v>8328</v>
      </c>
    </row>
    <row r="1475" spans="1:18" ht="15.6" hidden="1" customHeight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8276</v>
      </c>
      <c r="O1475" t="s">
        <v>8296</v>
      </c>
      <c r="P1475" s="9" t="s">
        <v>9249</v>
      </c>
      <c r="Q1475" t="s">
        <v>8339</v>
      </c>
      <c r="R1475" t="s">
        <v>8332</v>
      </c>
    </row>
    <row r="1476" spans="1:18" ht="15.6" hidden="1" customHeight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8276</v>
      </c>
      <c r="O1476" t="s">
        <v>8296</v>
      </c>
      <c r="P1476" s="9" t="s">
        <v>8729</v>
      </c>
      <c r="Q1476" t="s">
        <v>8340</v>
      </c>
      <c r="R1476" t="s">
        <v>8327</v>
      </c>
    </row>
    <row r="1477" spans="1:18" ht="15.6" hidden="1" customHeight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8276</v>
      </c>
      <c r="O1477" t="s">
        <v>8296</v>
      </c>
      <c r="P1477" s="9" t="s">
        <v>8826</v>
      </c>
      <c r="Q1477" t="s">
        <v>8341</v>
      </c>
      <c r="R1477" t="s">
        <v>8330</v>
      </c>
    </row>
    <row r="1478" spans="1:18" ht="15.6" hidden="1" customHeight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8276</v>
      </c>
      <c r="O1478" t="s">
        <v>8296</v>
      </c>
      <c r="P1478" s="9" t="s">
        <v>9361</v>
      </c>
      <c r="Q1478" t="s">
        <v>8338</v>
      </c>
      <c r="R1478" t="s">
        <v>8327</v>
      </c>
    </row>
    <row r="1479" spans="1:18" ht="15.6" hidden="1" customHeight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8276</v>
      </c>
      <c r="O1479" t="s">
        <v>8296</v>
      </c>
      <c r="P1479" s="9" t="s">
        <v>9362</v>
      </c>
      <c r="Q1479" t="s">
        <v>8338</v>
      </c>
      <c r="R1479" t="s">
        <v>8329</v>
      </c>
    </row>
    <row r="1480" spans="1:18" ht="15.6" hidden="1" customHeight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8276</v>
      </c>
      <c r="O1480" t="s">
        <v>8296</v>
      </c>
      <c r="P1480" s="9" t="s">
        <v>8716</v>
      </c>
      <c r="Q1480" t="s">
        <v>8340</v>
      </c>
      <c r="R1480" t="s">
        <v>8335</v>
      </c>
    </row>
    <row r="1481" spans="1:18" ht="15.6" hidden="1" customHeight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8276</v>
      </c>
      <c r="O1481" t="s">
        <v>8296</v>
      </c>
      <c r="P1481" s="9" t="s">
        <v>8383</v>
      </c>
      <c r="Q1481" t="s">
        <v>8341</v>
      </c>
      <c r="R1481" t="s">
        <v>8335</v>
      </c>
    </row>
    <row r="1482" spans="1:18" ht="15.6" hidden="1" customHeight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8276</v>
      </c>
      <c r="O1482" t="s">
        <v>8296</v>
      </c>
      <c r="P1482" s="9" t="s">
        <v>9310</v>
      </c>
      <c r="Q1482" t="s">
        <v>8340</v>
      </c>
      <c r="R1482" t="s">
        <v>8326</v>
      </c>
    </row>
    <row r="1483" spans="1:18" ht="15.6" hidden="1" customHeight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 t="s">
        <v>8278</v>
      </c>
      <c r="P1483" s="9" t="s">
        <v>8608</v>
      </c>
      <c r="Q1483" t="s">
        <v>8340</v>
      </c>
      <c r="R1483" t="s">
        <v>8329</v>
      </c>
    </row>
    <row r="1484" spans="1:18" ht="15.6" hidden="1" customHeight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 t="s">
        <v>8278</v>
      </c>
      <c r="P1484" s="9" t="s">
        <v>9363</v>
      </c>
      <c r="Q1484" t="s">
        <v>8339</v>
      </c>
      <c r="R1484" t="s">
        <v>8327</v>
      </c>
    </row>
    <row r="1485" spans="1:18" ht="15.6" hidden="1" customHeight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 t="s">
        <v>8278</v>
      </c>
      <c r="P1485" s="9" t="s">
        <v>9364</v>
      </c>
      <c r="Q1485" t="s">
        <v>8343</v>
      </c>
      <c r="R1485" t="s">
        <v>8336</v>
      </c>
    </row>
    <row r="1486" spans="1:18" ht="15.6" hidden="1" customHeight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 t="s">
        <v>8278</v>
      </c>
      <c r="P1486" s="9" t="s">
        <v>9365</v>
      </c>
      <c r="Q1486" t="s">
        <v>8339</v>
      </c>
      <c r="R1486" t="s">
        <v>8325</v>
      </c>
    </row>
    <row r="1487" spans="1:18" ht="15.6" hidden="1" customHeight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 t="s">
        <v>8278</v>
      </c>
      <c r="P1487" s="9" t="s">
        <v>8738</v>
      </c>
      <c r="Q1487" t="s">
        <v>8342</v>
      </c>
      <c r="R1487" t="s">
        <v>8325</v>
      </c>
    </row>
    <row r="1488" spans="1:18" ht="15.6" hidden="1" customHeight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 t="s">
        <v>8278</v>
      </c>
      <c r="P1488" s="9" t="s">
        <v>8381</v>
      </c>
      <c r="Q1488" t="s">
        <v>8342</v>
      </c>
      <c r="R1488" t="s">
        <v>8332</v>
      </c>
    </row>
    <row r="1489" spans="1:18" ht="15.6" hidden="1" customHeight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 t="s">
        <v>8278</v>
      </c>
      <c r="P1489" s="9" t="s">
        <v>9366</v>
      </c>
      <c r="Q1489" t="s">
        <v>8343</v>
      </c>
      <c r="R1489" t="s">
        <v>8326</v>
      </c>
    </row>
    <row r="1490" spans="1:18" ht="15.6" hidden="1" customHeight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 t="s">
        <v>8278</v>
      </c>
      <c r="P1490" s="9" t="s">
        <v>9367</v>
      </c>
      <c r="Q1490" t="s">
        <v>8340</v>
      </c>
      <c r="R1490" t="s">
        <v>8337</v>
      </c>
    </row>
    <row r="1491" spans="1:18" ht="15.6" hidden="1" customHeight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 t="s">
        <v>8278</v>
      </c>
      <c r="P1491" s="9" t="s">
        <v>9368</v>
      </c>
      <c r="Q1491" t="s">
        <v>8339</v>
      </c>
      <c r="R1491" t="s">
        <v>8329</v>
      </c>
    </row>
    <row r="1492" spans="1:18" ht="15.6" hidden="1" customHeight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 t="s">
        <v>8278</v>
      </c>
      <c r="P1492" s="9" t="s">
        <v>9369</v>
      </c>
      <c r="Q1492" t="s">
        <v>8340</v>
      </c>
      <c r="R1492" t="s">
        <v>8328</v>
      </c>
    </row>
    <row r="1493" spans="1:18" ht="15.6" hidden="1" customHeight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 t="s">
        <v>8278</v>
      </c>
      <c r="P1493" s="9" t="s">
        <v>8787</v>
      </c>
      <c r="Q1493" t="s">
        <v>8341</v>
      </c>
      <c r="R1493" t="s">
        <v>8337</v>
      </c>
    </row>
    <row r="1494" spans="1:18" ht="15.6" hidden="1" customHeight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 t="s">
        <v>8278</v>
      </c>
      <c r="P1494" s="9" t="s">
        <v>8579</v>
      </c>
      <c r="Q1494" t="s">
        <v>8338</v>
      </c>
      <c r="R1494" t="s">
        <v>8325</v>
      </c>
    </row>
    <row r="1495" spans="1:18" ht="15.6" hidden="1" customHeight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 t="s">
        <v>8278</v>
      </c>
      <c r="P1495" s="9" t="s">
        <v>9370</v>
      </c>
      <c r="Q1495" t="s">
        <v>8340</v>
      </c>
      <c r="R1495" t="s">
        <v>8325</v>
      </c>
    </row>
    <row r="1496" spans="1:18" ht="15.6" hidden="1" customHeight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 t="s">
        <v>8278</v>
      </c>
      <c r="P1496" s="9" t="s">
        <v>8468</v>
      </c>
      <c r="Q1496" t="s">
        <v>8342</v>
      </c>
      <c r="R1496" t="s">
        <v>8334</v>
      </c>
    </row>
    <row r="1497" spans="1:18" ht="15.6" hidden="1" customHeight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 t="s">
        <v>8278</v>
      </c>
      <c r="P1497" s="9" t="s">
        <v>9371</v>
      </c>
      <c r="Q1497" t="s">
        <v>8338</v>
      </c>
      <c r="R1497" t="s">
        <v>8326</v>
      </c>
    </row>
    <row r="1498" spans="1:18" ht="15.6" hidden="1" customHeight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 t="s">
        <v>8278</v>
      </c>
      <c r="P1498" s="9" t="s">
        <v>8901</v>
      </c>
      <c r="Q1498" t="s">
        <v>8341</v>
      </c>
      <c r="R1498" t="s">
        <v>8326</v>
      </c>
    </row>
    <row r="1499" spans="1:18" ht="15.6" hidden="1" customHeight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 t="s">
        <v>8278</v>
      </c>
      <c r="P1499" s="9" t="s">
        <v>9372</v>
      </c>
      <c r="Q1499" t="s">
        <v>8340</v>
      </c>
      <c r="R1499" t="s">
        <v>8336</v>
      </c>
    </row>
    <row r="1500" spans="1:18" ht="15.6" hidden="1" customHeight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 t="s">
        <v>8278</v>
      </c>
      <c r="P1500" s="9" t="s">
        <v>9373</v>
      </c>
      <c r="Q1500" t="s">
        <v>8341</v>
      </c>
      <c r="R1500" t="s">
        <v>8326</v>
      </c>
    </row>
    <row r="1501" spans="1:18" ht="15.6" hidden="1" customHeight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 t="s">
        <v>8278</v>
      </c>
      <c r="P1501" s="9" t="s">
        <v>8521</v>
      </c>
      <c r="Q1501" t="s">
        <v>8343</v>
      </c>
      <c r="R1501" t="s">
        <v>8336</v>
      </c>
    </row>
    <row r="1502" spans="1:18" ht="15.6" hidden="1" customHeight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 t="s">
        <v>8278</v>
      </c>
      <c r="P1502" s="9" t="s">
        <v>8449</v>
      </c>
      <c r="Q1502" t="s">
        <v>8340</v>
      </c>
      <c r="R1502" t="s">
        <v>8335</v>
      </c>
    </row>
    <row r="1503" spans="1:18" ht="15.6" hidden="1" customHeight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8292</v>
      </c>
      <c r="O1503" t="s">
        <v>8293</v>
      </c>
      <c r="P1503" s="9" t="s">
        <v>8666</v>
      </c>
      <c r="Q1503" t="s">
        <v>8342</v>
      </c>
      <c r="R1503" t="s">
        <v>8336</v>
      </c>
    </row>
    <row r="1504" spans="1:18" ht="15.6" hidden="1" customHeight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8292</v>
      </c>
      <c r="O1504" t="s">
        <v>8293</v>
      </c>
      <c r="P1504" s="9" t="s">
        <v>9146</v>
      </c>
      <c r="Q1504" t="s">
        <v>8343</v>
      </c>
      <c r="R1504" t="s">
        <v>8333</v>
      </c>
    </row>
    <row r="1505" spans="1:18" ht="15.6" hidden="1" customHeight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8292</v>
      </c>
      <c r="O1505" t="s">
        <v>8293</v>
      </c>
      <c r="P1505" s="9" t="s">
        <v>9374</v>
      </c>
      <c r="Q1505" t="s">
        <v>8343</v>
      </c>
      <c r="R1505" t="s">
        <v>8327</v>
      </c>
    </row>
    <row r="1506" spans="1:18" ht="15.6" hidden="1" customHeight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8292</v>
      </c>
      <c r="O1506" t="s">
        <v>8293</v>
      </c>
      <c r="P1506" s="9" t="s">
        <v>9375</v>
      </c>
      <c r="Q1506" t="s">
        <v>8341</v>
      </c>
      <c r="R1506" t="s">
        <v>8325</v>
      </c>
    </row>
    <row r="1507" spans="1:18" ht="15.6" hidden="1" customHeight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8292</v>
      </c>
      <c r="O1507" t="s">
        <v>8293</v>
      </c>
      <c r="P1507" s="9" t="s">
        <v>9376</v>
      </c>
      <c r="Q1507" t="s">
        <v>8343</v>
      </c>
      <c r="R1507" t="s">
        <v>8333</v>
      </c>
    </row>
    <row r="1508" spans="1:18" ht="15.6" hidden="1" customHeight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8292</v>
      </c>
      <c r="O1508" t="s">
        <v>8293</v>
      </c>
      <c r="P1508" s="9" t="s">
        <v>9377</v>
      </c>
      <c r="Q1508" t="s">
        <v>8341</v>
      </c>
      <c r="R1508" t="s">
        <v>8336</v>
      </c>
    </row>
    <row r="1509" spans="1:18" ht="15.6" hidden="1" customHeight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8292</v>
      </c>
      <c r="O1509" t="s">
        <v>8293</v>
      </c>
      <c r="P1509" s="9" t="s">
        <v>9378</v>
      </c>
      <c r="Q1509" t="s">
        <v>8331</v>
      </c>
      <c r="R1509" t="s">
        <v>8334</v>
      </c>
    </row>
    <row r="1510" spans="1:18" ht="15.6" hidden="1" customHeight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8292</v>
      </c>
      <c r="O1510" t="s">
        <v>8293</v>
      </c>
      <c r="P1510" s="9" t="s">
        <v>8430</v>
      </c>
      <c r="Q1510" t="s">
        <v>8341</v>
      </c>
      <c r="R1510" t="s">
        <v>8325</v>
      </c>
    </row>
    <row r="1511" spans="1:18" ht="15.6" hidden="1" customHeight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8292</v>
      </c>
      <c r="O1511" t="s">
        <v>8293</v>
      </c>
      <c r="P1511" s="9" t="s">
        <v>9379</v>
      </c>
      <c r="Q1511" t="s">
        <v>8344</v>
      </c>
      <c r="R1511" t="s">
        <v>8332</v>
      </c>
    </row>
    <row r="1512" spans="1:18" ht="15.6" hidden="1" customHeight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8292</v>
      </c>
      <c r="O1512" t="s">
        <v>8293</v>
      </c>
      <c r="P1512" s="9" t="s">
        <v>8912</v>
      </c>
      <c r="Q1512" t="s">
        <v>8341</v>
      </c>
      <c r="R1512" t="s">
        <v>8336</v>
      </c>
    </row>
    <row r="1513" spans="1:18" ht="15.6" hidden="1" customHeight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8292</v>
      </c>
      <c r="O1513" t="s">
        <v>8293</v>
      </c>
      <c r="P1513" s="9" t="s">
        <v>8732</v>
      </c>
      <c r="Q1513" t="s">
        <v>8342</v>
      </c>
      <c r="R1513" t="s">
        <v>8329</v>
      </c>
    </row>
    <row r="1514" spans="1:18" ht="15.6" hidden="1" customHeight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8292</v>
      </c>
      <c r="O1514" t="s">
        <v>8293</v>
      </c>
      <c r="P1514" s="9" t="s">
        <v>8526</v>
      </c>
      <c r="Q1514" t="s">
        <v>8344</v>
      </c>
      <c r="R1514" t="s">
        <v>8332</v>
      </c>
    </row>
    <row r="1515" spans="1:18" ht="15.6" hidden="1" customHeight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8292</v>
      </c>
      <c r="O1515" t="s">
        <v>8293</v>
      </c>
      <c r="P1515" s="9" t="s">
        <v>9296</v>
      </c>
      <c r="Q1515" t="s">
        <v>8341</v>
      </c>
      <c r="R1515" t="s">
        <v>8336</v>
      </c>
    </row>
    <row r="1516" spans="1:18" ht="15.6" hidden="1" customHeight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8292</v>
      </c>
      <c r="O1516" t="s">
        <v>8293</v>
      </c>
      <c r="P1516" s="9" t="s">
        <v>9380</v>
      </c>
      <c r="Q1516" t="s">
        <v>8342</v>
      </c>
      <c r="R1516" t="s">
        <v>8327</v>
      </c>
    </row>
    <row r="1517" spans="1:18" ht="15.6" hidden="1" customHeight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8292</v>
      </c>
      <c r="O1517" t="s">
        <v>8293</v>
      </c>
      <c r="P1517" s="9" t="s">
        <v>8663</v>
      </c>
      <c r="Q1517" t="s">
        <v>8343</v>
      </c>
      <c r="R1517" t="s">
        <v>8333</v>
      </c>
    </row>
    <row r="1518" spans="1:18" ht="15.6" hidden="1" customHeight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8292</v>
      </c>
      <c r="O1518" t="s">
        <v>8293</v>
      </c>
      <c r="P1518" s="9" t="s">
        <v>9111</v>
      </c>
      <c r="Q1518" t="s">
        <v>8343</v>
      </c>
      <c r="R1518" t="s">
        <v>8328</v>
      </c>
    </row>
    <row r="1519" spans="1:18" ht="15.6" hidden="1" customHeight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8292</v>
      </c>
      <c r="O1519" t="s">
        <v>8293</v>
      </c>
      <c r="P1519" s="9" t="s">
        <v>8850</v>
      </c>
      <c r="Q1519" t="s">
        <v>8341</v>
      </c>
      <c r="R1519" t="s">
        <v>8330</v>
      </c>
    </row>
    <row r="1520" spans="1:18" ht="15.6" hidden="1" customHeight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8292</v>
      </c>
      <c r="O1520" t="s">
        <v>8293</v>
      </c>
      <c r="P1520" s="9" t="s">
        <v>8361</v>
      </c>
      <c r="Q1520" t="s">
        <v>8341</v>
      </c>
      <c r="R1520" t="s">
        <v>8325</v>
      </c>
    </row>
    <row r="1521" spans="1:18" ht="15.6" hidden="1" customHeight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8292</v>
      </c>
      <c r="O1521" t="s">
        <v>8293</v>
      </c>
      <c r="P1521" s="9" t="s">
        <v>9381</v>
      </c>
      <c r="Q1521" t="s">
        <v>8341</v>
      </c>
      <c r="R1521" t="s">
        <v>8325</v>
      </c>
    </row>
    <row r="1522" spans="1:18" ht="15.6" hidden="1" customHeight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8292</v>
      </c>
      <c r="O1522" t="s">
        <v>8293</v>
      </c>
      <c r="P1522" s="9" t="s">
        <v>9142</v>
      </c>
      <c r="Q1522" t="s">
        <v>8341</v>
      </c>
      <c r="R1522" t="s">
        <v>8330</v>
      </c>
    </row>
    <row r="1523" spans="1:18" ht="15.6" hidden="1" customHeight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8292</v>
      </c>
      <c r="O1523" t="s">
        <v>8293</v>
      </c>
      <c r="P1523" s="9" t="s">
        <v>9382</v>
      </c>
      <c r="Q1523" t="s">
        <v>8343</v>
      </c>
      <c r="R1523" t="s">
        <v>8325</v>
      </c>
    </row>
    <row r="1524" spans="1:18" ht="15.6" hidden="1" customHeight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8292</v>
      </c>
      <c r="O1524" t="s">
        <v>8293</v>
      </c>
      <c r="P1524" s="9" t="s">
        <v>8522</v>
      </c>
      <c r="Q1524" t="s">
        <v>8341</v>
      </c>
      <c r="R1524" t="s">
        <v>8328</v>
      </c>
    </row>
    <row r="1525" spans="1:18" ht="15.6" hidden="1" customHeight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8292</v>
      </c>
      <c r="O1525" t="s">
        <v>8293</v>
      </c>
      <c r="P1525" s="9" t="s">
        <v>9383</v>
      </c>
      <c r="Q1525" t="s">
        <v>8341</v>
      </c>
      <c r="R1525" t="s">
        <v>8330</v>
      </c>
    </row>
    <row r="1526" spans="1:18" ht="15.6" hidden="1" customHeight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8292</v>
      </c>
      <c r="O1526" t="s">
        <v>8293</v>
      </c>
      <c r="P1526" s="9" t="s">
        <v>9384</v>
      </c>
      <c r="Q1526" t="s">
        <v>8344</v>
      </c>
      <c r="R1526" t="s">
        <v>8332</v>
      </c>
    </row>
    <row r="1527" spans="1:18" ht="15.6" hidden="1" customHeight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8292</v>
      </c>
      <c r="O1527" t="s">
        <v>8293</v>
      </c>
      <c r="P1527" s="9" t="s">
        <v>8516</v>
      </c>
      <c r="Q1527" t="s">
        <v>8343</v>
      </c>
      <c r="R1527" t="s">
        <v>8326</v>
      </c>
    </row>
    <row r="1528" spans="1:18" ht="15.6" hidden="1" customHeight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8292</v>
      </c>
      <c r="O1528" t="s">
        <v>8293</v>
      </c>
      <c r="P1528" s="9" t="s">
        <v>9125</v>
      </c>
      <c r="Q1528" t="s">
        <v>8342</v>
      </c>
      <c r="R1528" t="s">
        <v>8337</v>
      </c>
    </row>
    <row r="1529" spans="1:18" ht="15.6" hidden="1" customHeight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8292</v>
      </c>
      <c r="O1529" t="s">
        <v>8293</v>
      </c>
      <c r="P1529" s="9" t="s">
        <v>9138</v>
      </c>
      <c r="Q1529" t="s">
        <v>8344</v>
      </c>
      <c r="R1529" t="s">
        <v>8333</v>
      </c>
    </row>
    <row r="1530" spans="1:18" ht="15.6" hidden="1" customHeight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8292</v>
      </c>
      <c r="O1530" t="s">
        <v>8293</v>
      </c>
      <c r="P1530" s="9" t="s">
        <v>9209</v>
      </c>
      <c r="Q1530" t="s">
        <v>8344</v>
      </c>
      <c r="R1530" t="s">
        <v>8332</v>
      </c>
    </row>
    <row r="1531" spans="1:18" ht="15.6" hidden="1" customHeight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8292</v>
      </c>
      <c r="O1531" t="s">
        <v>8293</v>
      </c>
      <c r="P1531" s="9" t="s">
        <v>8502</v>
      </c>
      <c r="Q1531" t="s">
        <v>8342</v>
      </c>
      <c r="R1531" t="s">
        <v>8333</v>
      </c>
    </row>
    <row r="1532" spans="1:18" ht="15.6" hidden="1" customHeight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8292</v>
      </c>
      <c r="O1532" t="s">
        <v>8293</v>
      </c>
      <c r="P1532" s="9" t="s">
        <v>8720</v>
      </c>
      <c r="Q1532" t="s">
        <v>8342</v>
      </c>
      <c r="R1532" t="s">
        <v>8328</v>
      </c>
    </row>
    <row r="1533" spans="1:18" ht="15.6" hidden="1" customHeight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8292</v>
      </c>
      <c r="O1533" t="s">
        <v>8293</v>
      </c>
      <c r="P1533" s="9" t="s">
        <v>9134</v>
      </c>
      <c r="Q1533" t="s">
        <v>8341</v>
      </c>
      <c r="R1533" t="s">
        <v>8329</v>
      </c>
    </row>
    <row r="1534" spans="1:18" ht="15.6" hidden="1" customHeight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8292</v>
      </c>
      <c r="O1534" t="s">
        <v>8293</v>
      </c>
      <c r="P1534" s="9" t="s">
        <v>9119</v>
      </c>
      <c r="Q1534" t="s">
        <v>8343</v>
      </c>
      <c r="R1534" t="s">
        <v>8332</v>
      </c>
    </row>
    <row r="1535" spans="1:18" ht="15.6" hidden="1" customHeight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8292</v>
      </c>
      <c r="O1535" t="s">
        <v>8293</v>
      </c>
      <c r="P1535" s="9" t="s">
        <v>9385</v>
      </c>
      <c r="Q1535" t="s">
        <v>8343</v>
      </c>
      <c r="R1535" t="s">
        <v>8334</v>
      </c>
    </row>
    <row r="1536" spans="1:18" ht="15.6" hidden="1" customHeight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8292</v>
      </c>
      <c r="O1536" t="s">
        <v>8293</v>
      </c>
      <c r="P1536" s="9" t="s">
        <v>8475</v>
      </c>
      <c r="Q1536" t="s">
        <v>8342</v>
      </c>
      <c r="R1536" t="s">
        <v>8327</v>
      </c>
    </row>
    <row r="1537" spans="1:18" ht="15.6" hidden="1" customHeight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8292</v>
      </c>
      <c r="O1537" t="s">
        <v>8293</v>
      </c>
      <c r="P1537" s="9" t="s">
        <v>9386</v>
      </c>
      <c r="Q1537" t="s">
        <v>8343</v>
      </c>
      <c r="R1537" t="s">
        <v>8335</v>
      </c>
    </row>
    <row r="1538" spans="1:18" ht="15.6" hidden="1" customHeight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8292</v>
      </c>
      <c r="O1538" t="s">
        <v>8293</v>
      </c>
      <c r="P1538" s="9" t="s">
        <v>9387</v>
      </c>
      <c r="Q1538" t="s">
        <v>8342</v>
      </c>
      <c r="R1538" t="s">
        <v>8326</v>
      </c>
    </row>
    <row r="1539" spans="1:18" ht="15.6" hidden="1" customHeight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8292</v>
      </c>
      <c r="O1539" t="s">
        <v>8293</v>
      </c>
      <c r="P1539" s="9" t="s">
        <v>8795</v>
      </c>
      <c r="Q1539" t="s">
        <v>8343</v>
      </c>
      <c r="R1539" t="s">
        <v>8326</v>
      </c>
    </row>
    <row r="1540" spans="1:18" ht="15.6" hidden="1" customHeight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8292</v>
      </c>
      <c r="O1540" t="s">
        <v>8293</v>
      </c>
      <c r="P1540" s="9" t="s">
        <v>9388</v>
      </c>
      <c r="Q1540" t="s">
        <v>8341</v>
      </c>
      <c r="R1540" t="s">
        <v>8337</v>
      </c>
    </row>
    <row r="1541" spans="1:18" ht="15.6" hidden="1" customHeight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8292</v>
      </c>
      <c r="O1541" t="s">
        <v>8293</v>
      </c>
      <c r="P1541" s="9" t="s">
        <v>9291</v>
      </c>
      <c r="Q1541" t="s">
        <v>8343</v>
      </c>
      <c r="R1541" t="s">
        <v>8337</v>
      </c>
    </row>
    <row r="1542" spans="1:18" ht="15.6" hidden="1" customHeight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8292</v>
      </c>
      <c r="O1542" t="s">
        <v>8293</v>
      </c>
      <c r="P1542" s="9" t="s">
        <v>8514</v>
      </c>
      <c r="Q1542" t="s">
        <v>8341</v>
      </c>
      <c r="R1542" t="s">
        <v>8329</v>
      </c>
    </row>
    <row r="1543" spans="1:18" ht="15.6" hidden="1" customHeight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8292</v>
      </c>
      <c r="O1543" t="s">
        <v>8297</v>
      </c>
      <c r="P1543" s="9" t="s">
        <v>8904</v>
      </c>
      <c r="Q1543" t="s">
        <v>8341</v>
      </c>
      <c r="R1543" t="s">
        <v>8337</v>
      </c>
    </row>
    <row r="1544" spans="1:18" ht="15.6" hidden="1" customHeight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8292</v>
      </c>
      <c r="O1544" t="s">
        <v>8297</v>
      </c>
      <c r="P1544" s="9" t="s">
        <v>9222</v>
      </c>
      <c r="Q1544" t="s">
        <v>8342</v>
      </c>
      <c r="R1544" t="s">
        <v>8336</v>
      </c>
    </row>
    <row r="1545" spans="1:18" ht="15.6" hidden="1" customHeight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8292</v>
      </c>
      <c r="O1545" t="s">
        <v>8297</v>
      </c>
      <c r="P1545" s="9" t="s">
        <v>8665</v>
      </c>
      <c r="Q1545" t="s">
        <v>8341</v>
      </c>
      <c r="R1545" t="s">
        <v>8329</v>
      </c>
    </row>
    <row r="1546" spans="1:18" ht="15.6" hidden="1" customHeight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8292</v>
      </c>
      <c r="O1546" t="s">
        <v>8297</v>
      </c>
      <c r="P1546" s="9" t="s">
        <v>8480</v>
      </c>
      <c r="Q1546" t="s">
        <v>8342</v>
      </c>
      <c r="R1546" t="s">
        <v>8333</v>
      </c>
    </row>
    <row r="1547" spans="1:18" ht="15.6" hidden="1" customHeight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8292</v>
      </c>
      <c r="O1547" t="s">
        <v>8297</v>
      </c>
      <c r="P1547" s="9" t="s">
        <v>8547</v>
      </c>
      <c r="Q1547" t="s">
        <v>8342</v>
      </c>
      <c r="R1547" t="s">
        <v>8332</v>
      </c>
    </row>
    <row r="1548" spans="1:18" ht="15.6" hidden="1" customHeight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8292</v>
      </c>
      <c r="O1548" t="s">
        <v>8297</v>
      </c>
      <c r="P1548" s="9" t="s">
        <v>9389</v>
      </c>
      <c r="Q1548" t="s">
        <v>8341</v>
      </c>
      <c r="R1548" t="s">
        <v>8326</v>
      </c>
    </row>
    <row r="1549" spans="1:18" ht="15.6" hidden="1" customHeight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8292</v>
      </c>
      <c r="O1549" t="s">
        <v>8297</v>
      </c>
      <c r="P1549" s="9" t="s">
        <v>9390</v>
      </c>
      <c r="Q1549" t="s">
        <v>8344</v>
      </c>
      <c r="R1549" t="s">
        <v>8333</v>
      </c>
    </row>
    <row r="1550" spans="1:18" ht="15.6" hidden="1" customHeight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8292</v>
      </c>
      <c r="O1550" t="s">
        <v>8297</v>
      </c>
      <c r="P1550" s="9" t="s">
        <v>8377</v>
      </c>
      <c r="Q1550" t="s">
        <v>8342</v>
      </c>
      <c r="R1550" t="s">
        <v>8329</v>
      </c>
    </row>
    <row r="1551" spans="1:18" ht="15.6" hidden="1" customHeight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8292</v>
      </c>
      <c r="O1551" t="s">
        <v>8297</v>
      </c>
      <c r="P1551" s="9" t="s">
        <v>9391</v>
      </c>
      <c r="Q1551" t="s">
        <v>8342</v>
      </c>
      <c r="R1551" t="s">
        <v>8329</v>
      </c>
    </row>
    <row r="1552" spans="1:18" ht="15.6" hidden="1" customHeight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8292</v>
      </c>
      <c r="O1552" t="s">
        <v>8297</v>
      </c>
      <c r="P1552" s="9" t="s">
        <v>9392</v>
      </c>
      <c r="Q1552" t="s">
        <v>8343</v>
      </c>
      <c r="R1552" t="s">
        <v>8335</v>
      </c>
    </row>
    <row r="1553" spans="1:18" ht="15.6" hidden="1" customHeight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8292</v>
      </c>
      <c r="O1553" t="s">
        <v>8297</v>
      </c>
      <c r="P1553" s="9" t="s">
        <v>9393</v>
      </c>
      <c r="Q1553" t="s">
        <v>8342</v>
      </c>
      <c r="R1553" t="s">
        <v>8335</v>
      </c>
    </row>
    <row r="1554" spans="1:18" ht="15.6" hidden="1" customHeight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8292</v>
      </c>
      <c r="O1554" t="s">
        <v>8297</v>
      </c>
      <c r="P1554" s="9" t="s">
        <v>9394</v>
      </c>
      <c r="Q1554" t="s">
        <v>8341</v>
      </c>
      <c r="R1554" t="s">
        <v>8328</v>
      </c>
    </row>
    <row r="1555" spans="1:18" ht="15.6" hidden="1" customHeight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8292</v>
      </c>
      <c r="O1555" t="s">
        <v>8297</v>
      </c>
      <c r="P1555" s="9" t="s">
        <v>9395</v>
      </c>
      <c r="Q1555" t="s">
        <v>8342</v>
      </c>
      <c r="R1555" t="s">
        <v>8327</v>
      </c>
    </row>
    <row r="1556" spans="1:18" ht="15.6" hidden="1" customHeight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8292</v>
      </c>
      <c r="O1556" t="s">
        <v>8297</v>
      </c>
      <c r="P1556" s="9" t="s">
        <v>8840</v>
      </c>
      <c r="Q1556" t="s">
        <v>8342</v>
      </c>
      <c r="R1556" t="s">
        <v>8326</v>
      </c>
    </row>
    <row r="1557" spans="1:18" ht="15.6" hidden="1" customHeight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8292</v>
      </c>
      <c r="O1557" t="s">
        <v>8297</v>
      </c>
      <c r="P1557" s="9" t="s">
        <v>9396</v>
      </c>
      <c r="Q1557" t="s">
        <v>8342</v>
      </c>
      <c r="R1557" t="s">
        <v>8327</v>
      </c>
    </row>
    <row r="1558" spans="1:18" ht="15.6" hidden="1" customHeight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8292</v>
      </c>
      <c r="O1558" t="s">
        <v>8297</v>
      </c>
      <c r="P1558" s="9" t="s">
        <v>8817</v>
      </c>
      <c r="Q1558" t="s">
        <v>8343</v>
      </c>
      <c r="R1558" t="s">
        <v>8336</v>
      </c>
    </row>
    <row r="1559" spans="1:18" ht="15.6" hidden="1" customHeight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8292</v>
      </c>
      <c r="O1559" t="s">
        <v>8297</v>
      </c>
      <c r="P1559" s="9" t="s">
        <v>9211</v>
      </c>
      <c r="Q1559" t="s">
        <v>8341</v>
      </c>
      <c r="R1559" t="s">
        <v>8327</v>
      </c>
    </row>
    <row r="1560" spans="1:18" ht="15.6" hidden="1" customHeight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8292</v>
      </c>
      <c r="O1560" t="s">
        <v>8297</v>
      </c>
      <c r="P1560" s="9" t="s">
        <v>9118</v>
      </c>
      <c r="Q1560" t="s">
        <v>8342</v>
      </c>
      <c r="R1560" t="s">
        <v>8336</v>
      </c>
    </row>
    <row r="1561" spans="1:18" ht="15.6" hidden="1" customHeight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8292</v>
      </c>
      <c r="O1561" t="s">
        <v>8297</v>
      </c>
      <c r="P1561" s="9" t="s">
        <v>8873</v>
      </c>
      <c r="Q1561" t="s">
        <v>8342</v>
      </c>
      <c r="R1561" t="s">
        <v>8335</v>
      </c>
    </row>
    <row r="1562" spans="1:18" ht="15.6" hidden="1" customHeight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8292</v>
      </c>
      <c r="O1562" t="s">
        <v>8297</v>
      </c>
      <c r="P1562" s="9" t="s">
        <v>8667</v>
      </c>
      <c r="Q1562" t="s">
        <v>8341</v>
      </c>
      <c r="R1562" t="s">
        <v>8329</v>
      </c>
    </row>
    <row r="1563" spans="1:18" ht="15.6" hidden="1" customHeight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t="s">
        <v>8298</v>
      </c>
      <c r="P1563" s="9" t="s">
        <v>8987</v>
      </c>
      <c r="Q1563" t="s">
        <v>8340</v>
      </c>
      <c r="R1563" t="s">
        <v>8329</v>
      </c>
    </row>
    <row r="1564" spans="1:18" ht="15.6" hidden="1" customHeight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t="s">
        <v>8298</v>
      </c>
      <c r="P1564" s="9" t="s">
        <v>9397</v>
      </c>
      <c r="Q1564" t="s">
        <v>8324</v>
      </c>
      <c r="R1564" t="s">
        <v>8328</v>
      </c>
    </row>
    <row r="1565" spans="1:18" ht="15.6" hidden="1" customHeight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t="s">
        <v>8298</v>
      </c>
      <c r="P1565" s="9" t="s">
        <v>9398</v>
      </c>
      <c r="Q1565" t="s">
        <v>8341</v>
      </c>
      <c r="R1565" t="s">
        <v>8332</v>
      </c>
    </row>
    <row r="1566" spans="1:18" ht="15.6" hidden="1" customHeight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t="s">
        <v>8298</v>
      </c>
      <c r="P1566" s="9" t="s">
        <v>9393</v>
      </c>
      <c r="Q1566" t="s">
        <v>8342</v>
      </c>
      <c r="R1566" t="s">
        <v>8335</v>
      </c>
    </row>
    <row r="1567" spans="1:18" ht="15.6" hidden="1" customHeight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t="s">
        <v>8298</v>
      </c>
      <c r="P1567" s="9" t="s">
        <v>9399</v>
      </c>
      <c r="Q1567" t="s">
        <v>8338</v>
      </c>
      <c r="R1567" t="s">
        <v>8325</v>
      </c>
    </row>
    <row r="1568" spans="1:18" ht="15.6" hidden="1" customHeight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t="s">
        <v>8298</v>
      </c>
      <c r="P1568" s="9" t="s">
        <v>8690</v>
      </c>
      <c r="Q1568" t="s">
        <v>8343</v>
      </c>
      <c r="R1568" t="s">
        <v>8336</v>
      </c>
    </row>
    <row r="1569" spans="1:18" ht="15.6" hidden="1" customHeight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t="s">
        <v>8298</v>
      </c>
      <c r="P1569" s="9" t="s">
        <v>9400</v>
      </c>
      <c r="Q1569" t="s">
        <v>8341</v>
      </c>
      <c r="R1569" t="s">
        <v>8333</v>
      </c>
    </row>
    <row r="1570" spans="1:18" ht="15.6" hidden="1" customHeight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t="s">
        <v>8298</v>
      </c>
      <c r="P1570" s="9" t="s">
        <v>8997</v>
      </c>
      <c r="Q1570" t="s">
        <v>8341</v>
      </c>
      <c r="R1570" t="s">
        <v>8330</v>
      </c>
    </row>
    <row r="1571" spans="1:18" ht="15.6" hidden="1" customHeight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t="s">
        <v>8298</v>
      </c>
      <c r="P1571" s="9" t="s">
        <v>9401</v>
      </c>
      <c r="Q1571" t="s">
        <v>8340</v>
      </c>
      <c r="R1571" t="s">
        <v>8335</v>
      </c>
    </row>
    <row r="1572" spans="1:18" ht="15.6" hidden="1" customHeight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t="s">
        <v>8298</v>
      </c>
      <c r="P1572" s="9" t="s">
        <v>8549</v>
      </c>
      <c r="Q1572" t="s">
        <v>8343</v>
      </c>
      <c r="R1572" t="s">
        <v>8334</v>
      </c>
    </row>
    <row r="1573" spans="1:18" ht="15.6" hidden="1" customHeight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t="s">
        <v>8298</v>
      </c>
      <c r="P1573" s="9" t="s">
        <v>9402</v>
      </c>
      <c r="Q1573" t="s">
        <v>8342</v>
      </c>
      <c r="R1573" t="s">
        <v>8325</v>
      </c>
    </row>
    <row r="1574" spans="1:18" ht="15.6" hidden="1" customHeight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t="s">
        <v>8298</v>
      </c>
      <c r="P1574" s="9" t="s">
        <v>9403</v>
      </c>
      <c r="Q1574" t="s">
        <v>8343</v>
      </c>
      <c r="R1574" t="s">
        <v>8333</v>
      </c>
    </row>
    <row r="1575" spans="1:18" ht="15.6" hidden="1" customHeight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t="s">
        <v>8298</v>
      </c>
      <c r="P1575" s="9" t="s">
        <v>9404</v>
      </c>
      <c r="Q1575" t="s">
        <v>8344</v>
      </c>
      <c r="R1575" t="s">
        <v>8333</v>
      </c>
    </row>
    <row r="1576" spans="1:18" ht="15.6" hidden="1" customHeight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t="s">
        <v>8298</v>
      </c>
      <c r="P1576" s="9" t="s">
        <v>9405</v>
      </c>
      <c r="Q1576" t="s">
        <v>8342</v>
      </c>
      <c r="R1576" t="s">
        <v>8332</v>
      </c>
    </row>
    <row r="1577" spans="1:18" ht="15.6" hidden="1" customHeight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t="s">
        <v>8298</v>
      </c>
      <c r="P1577" s="9" t="s">
        <v>8779</v>
      </c>
      <c r="Q1577" t="s">
        <v>8341</v>
      </c>
      <c r="R1577" t="s">
        <v>8336</v>
      </c>
    </row>
    <row r="1578" spans="1:18" ht="15.6" hidden="1" customHeight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t="s">
        <v>8298</v>
      </c>
      <c r="P1578" s="9" t="s">
        <v>8857</v>
      </c>
      <c r="Q1578" t="s">
        <v>8342</v>
      </c>
      <c r="R1578" t="s">
        <v>8325</v>
      </c>
    </row>
    <row r="1579" spans="1:18" ht="15.6" hidden="1" customHeight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t="s">
        <v>8298</v>
      </c>
      <c r="P1579" s="9" t="s">
        <v>9406</v>
      </c>
      <c r="Q1579" t="s">
        <v>8339</v>
      </c>
      <c r="R1579" t="s">
        <v>8325</v>
      </c>
    </row>
    <row r="1580" spans="1:18" ht="15.6" hidden="1" customHeight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t="s">
        <v>8298</v>
      </c>
      <c r="P1580" s="9" t="s">
        <v>9407</v>
      </c>
      <c r="Q1580" t="s">
        <v>8331</v>
      </c>
      <c r="R1580" t="s">
        <v>8327</v>
      </c>
    </row>
    <row r="1581" spans="1:18" ht="15.6" hidden="1" customHeight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t="s">
        <v>8298</v>
      </c>
      <c r="P1581" s="9" t="s">
        <v>9408</v>
      </c>
      <c r="Q1581" t="s">
        <v>8340</v>
      </c>
      <c r="R1581" t="s">
        <v>8326</v>
      </c>
    </row>
    <row r="1582" spans="1:18" ht="15.6" hidden="1" customHeight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t="s">
        <v>8298</v>
      </c>
      <c r="P1582" s="9" t="s">
        <v>8697</v>
      </c>
      <c r="Q1582" t="s">
        <v>8339</v>
      </c>
      <c r="R1582" t="s">
        <v>8334</v>
      </c>
    </row>
    <row r="1583" spans="1:18" ht="15.6" hidden="1" customHeight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 t="s">
        <v>8299</v>
      </c>
      <c r="P1583" s="9" t="s">
        <v>9137</v>
      </c>
      <c r="Q1583" t="s">
        <v>8342</v>
      </c>
      <c r="R1583" t="s">
        <v>8330</v>
      </c>
    </row>
    <row r="1584" spans="1:18" ht="15.6" hidden="1" customHeight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 t="s">
        <v>8299</v>
      </c>
      <c r="P1584" s="9" t="s">
        <v>9409</v>
      </c>
      <c r="Q1584" t="s">
        <v>8342</v>
      </c>
      <c r="R1584" t="s">
        <v>8327</v>
      </c>
    </row>
    <row r="1585" spans="1:18" ht="15.6" hidden="1" customHeight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 t="s">
        <v>8299</v>
      </c>
      <c r="P1585" s="9" t="s">
        <v>8891</v>
      </c>
      <c r="Q1585" t="s">
        <v>8341</v>
      </c>
      <c r="R1585" t="s">
        <v>8327</v>
      </c>
    </row>
    <row r="1586" spans="1:18" ht="15.6" hidden="1" customHeight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 t="s">
        <v>8299</v>
      </c>
      <c r="P1586" s="9" t="s">
        <v>9410</v>
      </c>
      <c r="Q1586" t="s">
        <v>8341</v>
      </c>
      <c r="R1586" t="s">
        <v>8325</v>
      </c>
    </row>
    <row r="1587" spans="1:18" ht="15.6" hidden="1" customHeight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 t="s">
        <v>8299</v>
      </c>
      <c r="P1587" s="9" t="s">
        <v>9321</v>
      </c>
      <c r="Q1587" t="s">
        <v>8343</v>
      </c>
      <c r="R1587" t="s">
        <v>8337</v>
      </c>
    </row>
    <row r="1588" spans="1:18" ht="15.6" hidden="1" customHeight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 t="s">
        <v>8299</v>
      </c>
      <c r="P1588" s="9" t="s">
        <v>9411</v>
      </c>
      <c r="Q1588" t="s">
        <v>8342</v>
      </c>
      <c r="R1588" t="s">
        <v>8334</v>
      </c>
    </row>
    <row r="1589" spans="1:18" ht="15.6" hidden="1" customHeight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 t="s">
        <v>8299</v>
      </c>
      <c r="P1589" s="9" t="s">
        <v>8892</v>
      </c>
      <c r="Q1589" t="s">
        <v>8341</v>
      </c>
      <c r="R1589" t="s">
        <v>8330</v>
      </c>
    </row>
    <row r="1590" spans="1:18" ht="15.6" hidden="1" customHeight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 t="s">
        <v>8299</v>
      </c>
      <c r="P1590" s="9" t="s">
        <v>9412</v>
      </c>
      <c r="Q1590" t="s">
        <v>8342</v>
      </c>
      <c r="R1590" t="s">
        <v>8332</v>
      </c>
    </row>
    <row r="1591" spans="1:18" ht="15.6" hidden="1" customHeight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 t="s">
        <v>8299</v>
      </c>
      <c r="P1591" s="9" t="s">
        <v>8360</v>
      </c>
      <c r="Q1591" t="s">
        <v>8342</v>
      </c>
      <c r="R1591" t="s">
        <v>8328</v>
      </c>
    </row>
    <row r="1592" spans="1:18" ht="15.6" hidden="1" customHeight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 t="s">
        <v>8299</v>
      </c>
      <c r="P1592" s="9" t="s">
        <v>9413</v>
      </c>
      <c r="Q1592" t="s">
        <v>8342</v>
      </c>
      <c r="R1592" t="s">
        <v>8327</v>
      </c>
    </row>
    <row r="1593" spans="1:18" ht="15.6" hidden="1" customHeight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 t="s">
        <v>8299</v>
      </c>
      <c r="P1593" s="9" t="s">
        <v>8815</v>
      </c>
      <c r="Q1593" t="s">
        <v>8343</v>
      </c>
      <c r="R1593" t="s">
        <v>8334</v>
      </c>
    </row>
    <row r="1594" spans="1:18" ht="15.6" hidden="1" customHeight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 t="s">
        <v>8299</v>
      </c>
      <c r="P1594" s="9" t="s">
        <v>9161</v>
      </c>
      <c r="Q1594" t="s">
        <v>8342</v>
      </c>
      <c r="R1594" t="s">
        <v>8333</v>
      </c>
    </row>
    <row r="1595" spans="1:18" ht="15.6" hidden="1" customHeight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 t="s">
        <v>8299</v>
      </c>
      <c r="P1595" s="9" t="s">
        <v>8392</v>
      </c>
      <c r="Q1595" t="s">
        <v>8342</v>
      </c>
      <c r="R1595" t="s">
        <v>8332</v>
      </c>
    </row>
    <row r="1596" spans="1:18" ht="15.6" hidden="1" customHeight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 t="s">
        <v>8299</v>
      </c>
      <c r="P1596" s="9" t="s">
        <v>9270</v>
      </c>
      <c r="Q1596" t="s">
        <v>8343</v>
      </c>
      <c r="R1596" t="s">
        <v>8334</v>
      </c>
    </row>
    <row r="1597" spans="1:18" ht="15.6" hidden="1" customHeight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 t="s">
        <v>8299</v>
      </c>
      <c r="P1597" s="9" t="s">
        <v>8355</v>
      </c>
      <c r="Q1597" t="s">
        <v>8341</v>
      </c>
      <c r="R1597" t="s">
        <v>8325</v>
      </c>
    </row>
    <row r="1598" spans="1:18" ht="15.6" hidden="1" customHeight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 t="s">
        <v>8299</v>
      </c>
      <c r="P1598" s="9" t="s">
        <v>9134</v>
      </c>
      <c r="Q1598" t="s">
        <v>8341</v>
      </c>
      <c r="R1598" t="s">
        <v>8329</v>
      </c>
    </row>
    <row r="1599" spans="1:18" ht="15.6" hidden="1" customHeight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 t="s">
        <v>8299</v>
      </c>
      <c r="P1599" s="9" t="s">
        <v>9051</v>
      </c>
      <c r="Q1599" t="s">
        <v>8343</v>
      </c>
      <c r="R1599" t="s">
        <v>8327</v>
      </c>
    </row>
    <row r="1600" spans="1:18" ht="15.6" hidden="1" customHeight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 t="s">
        <v>8299</v>
      </c>
      <c r="P1600" s="9" t="s">
        <v>9185</v>
      </c>
      <c r="Q1600" t="s">
        <v>8342</v>
      </c>
      <c r="R1600" t="s">
        <v>8325</v>
      </c>
    </row>
    <row r="1601" spans="1:18" ht="15.6" hidden="1" customHeight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 t="s">
        <v>8299</v>
      </c>
      <c r="P1601" s="9" t="s">
        <v>8549</v>
      </c>
      <c r="Q1601" t="s">
        <v>8343</v>
      </c>
      <c r="R1601" t="s">
        <v>8334</v>
      </c>
    </row>
    <row r="1602" spans="1:18" ht="15.6" hidden="1" customHeight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 t="s">
        <v>8299</v>
      </c>
      <c r="P1602" s="9" t="s">
        <v>8357</v>
      </c>
      <c r="Q1602" t="s">
        <v>8341</v>
      </c>
      <c r="R1602" t="s">
        <v>8336</v>
      </c>
    </row>
    <row r="1603" spans="1:18" ht="15.6" hidden="1" customHeight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8279</v>
      </c>
      <c r="O1603" t="s">
        <v>8280</v>
      </c>
      <c r="P1603" s="9" t="s">
        <v>8705</v>
      </c>
      <c r="Q1603" t="s">
        <v>8338</v>
      </c>
      <c r="R1603" t="s">
        <v>8335</v>
      </c>
    </row>
    <row r="1604" spans="1:18" ht="15.6" hidden="1" customHeight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8279</v>
      </c>
      <c r="O1604" t="s">
        <v>8280</v>
      </c>
      <c r="P1604" s="9" t="s">
        <v>9414</v>
      </c>
      <c r="Q1604" t="s">
        <v>8338</v>
      </c>
      <c r="R1604" t="s">
        <v>8328</v>
      </c>
    </row>
    <row r="1605" spans="1:18" ht="15.6" hidden="1" customHeight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8279</v>
      </c>
      <c r="O1605" t="s">
        <v>8280</v>
      </c>
      <c r="P1605" s="9" t="s">
        <v>9415</v>
      </c>
      <c r="Q1605" t="s">
        <v>8338</v>
      </c>
      <c r="R1605" t="s">
        <v>8330</v>
      </c>
    </row>
    <row r="1606" spans="1:18" ht="15.6" hidden="1" customHeight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8279</v>
      </c>
      <c r="O1606" t="s">
        <v>8280</v>
      </c>
      <c r="P1606" s="9" t="s">
        <v>9416</v>
      </c>
      <c r="Q1606" t="s">
        <v>8339</v>
      </c>
      <c r="R1606" t="s">
        <v>8333</v>
      </c>
    </row>
    <row r="1607" spans="1:18" ht="15.6" hidden="1" customHeight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8279</v>
      </c>
      <c r="O1607" t="s">
        <v>8280</v>
      </c>
      <c r="P1607" s="9" t="s">
        <v>9417</v>
      </c>
      <c r="Q1607" t="s">
        <v>8338</v>
      </c>
      <c r="R1607" t="s">
        <v>8326</v>
      </c>
    </row>
    <row r="1608" spans="1:18" ht="15.6" hidden="1" customHeight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8279</v>
      </c>
      <c r="O1608" t="s">
        <v>8280</v>
      </c>
      <c r="P1608" s="9" t="s">
        <v>9418</v>
      </c>
      <c r="Q1608" t="s">
        <v>8331</v>
      </c>
      <c r="R1608" t="s">
        <v>8337</v>
      </c>
    </row>
    <row r="1609" spans="1:18" ht="15.6" hidden="1" customHeight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8279</v>
      </c>
      <c r="O1609" t="s">
        <v>8280</v>
      </c>
      <c r="P1609" s="9" t="s">
        <v>9365</v>
      </c>
      <c r="Q1609" t="s">
        <v>8339</v>
      </c>
      <c r="R1609" t="s">
        <v>8325</v>
      </c>
    </row>
    <row r="1610" spans="1:18" ht="15.6" hidden="1" customHeight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8279</v>
      </c>
      <c r="O1610" t="s">
        <v>8280</v>
      </c>
      <c r="P1610" s="9" t="s">
        <v>9419</v>
      </c>
      <c r="Q1610" t="s">
        <v>8340</v>
      </c>
      <c r="R1610" t="s">
        <v>8330</v>
      </c>
    </row>
    <row r="1611" spans="1:18" ht="15.6" hidden="1" customHeight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8279</v>
      </c>
      <c r="O1611" t="s">
        <v>8280</v>
      </c>
      <c r="P1611" s="9" t="s">
        <v>9420</v>
      </c>
      <c r="Q1611" t="s">
        <v>8338</v>
      </c>
      <c r="R1611" t="s">
        <v>8328</v>
      </c>
    </row>
    <row r="1612" spans="1:18" ht="15.6" hidden="1" customHeight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8279</v>
      </c>
      <c r="O1612" t="s">
        <v>8280</v>
      </c>
      <c r="P1612" s="9" t="s">
        <v>9421</v>
      </c>
      <c r="Q1612" t="s">
        <v>8339</v>
      </c>
      <c r="R1612" t="s">
        <v>8330</v>
      </c>
    </row>
    <row r="1613" spans="1:18" ht="15.6" hidden="1" customHeight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8279</v>
      </c>
      <c r="O1613" t="s">
        <v>8280</v>
      </c>
      <c r="P1613" s="9" t="s">
        <v>8404</v>
      </c>
      <c r="Q1613" t="s">
        <v>8340</v>
      </c>
      <c r="R1613" t="s">
        <v>8325</v>
      </c>
    </row>
    <row r="1614" spans="1:18" ht="15.6" hidden="1" customHeight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8279</v>
      </c>
      <c r="O1614" t="s">
        <v>8280</v>
      </c>
      <c r="P1614" s="9" t="s">
        <v>9422</v>
      </c>
      <c r="Q1614" t="s">
        <v>8339</v>
      </c>
      <c r="R1614" t="s">
        <v>8337</v>
      </c>
    </row>
    <row r="1615" spans="1:18" ht="15.6" hidden="1" customHeight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8279</v>
      </c>
      <c r="O1615" t="s">
        <v>8280</v>
      </c>
      <c r="P1615" s="9" t="s">
        <v>8698</v>
      </c>
      <c r="Q1615" t="s">
        <v>8339</v>
      </c>
      <c r="R1615" t="s">
        <v>8336</v>
      </c>
    </row>
    <row r="1616" spans="1:18" ht="15.6" hidden="1" customHeight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8279</v>
      </c>
      <c r="O1616" t="s">
        <v>8280</v>
      </c>
      <c r="P1616" s="9" t="s">
        <v>8351</v>
      </c>
      <c r="Q1616" t="s">
        <v>8341</v>
      </c>
      <c r="R1616" t="s">
        <v>8336</v>
      </c>
    </row>
    <row r="1617" spans="1:18" ht="15.6" hidden="1" customHeight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8279</v>
      </c>
      <c r="O1617" t="s">
        <v>8280</v>
      </c>
      <c r="P1617" s="9" t="s">
        <v>9423</v>
      </c>
      <c r="Q1617" t="s">
        <v>8338</v>
      </c>
      <c r="R1617" t="s">
        <v>8329</v>
      </c>
    </row>
    <row r="1618" spans="1:18" ht="15.6" hidden="1" customHeight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8279</v>
      </c>
      <c r="O1618" t="s">
        <v>8280</v>
      </c>
      <c r="P1618" s="9" t="s">
        <v>9068</v>
      </c>
      <c r="Q1618" t="s">
        <v>8339</v>
      </c>
      <c r="R1618" t="s">
        <v>8329</v>
      </c>
    </row>
    <row r="1619" spans="1:18" ht="15.6" hidden="1" customHeight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8279</v>
      </c>
      <c r="O1619" t="s">
        <v>8280</v>
      </c>
      <c r="P1619" s="9" t="s">
        <v>9424</v>
      </c>
      <c r="Q1619" t="s">
        <v>8340</v>
      </c>
      <c r="R1619" t="s">
        <v>8328</v>
      </c>
    </row>
    <row r="1620" spans="1:18" ht="15.6" hidden="1" customHeight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8279</v>
      </c>
      <c r="O1620" t="s">
        <v>8280</v>
      </c>
      <c r="P1620" s="9" t="s">
        <v>9425</v>
      </c>
      <c r="Q1620" t="s">
        <v>8340</v>
      </c>
      <c r="R1620" t="s">
        <v>8332</v>
      </c>
    </row>
    <row r="1621" spans="1:18" ht="15.6" hidden="1" customHeight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8279</v>
      </c>
      <c r="O1621" t="s">
        <v>8280</v>
      </c>
      <c r="P1621" s="9" t="s">
        <v>9217</v>
      </c>
      <c r="Q1621" t="s">
        <v>8341</v>
      </c>
      <c r="R1621" t="s">
        <v>8327</v>
      </c>
    </row>
    <row r="1622" spans="1:18" ht="15.6" hidden="1" customHeight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8279</v>
      </c>
      <c r="O1622" t="s">
        <v>8280</v>
      </c>
      <c r="P1622" s="9" t="s">
        <v>9426</v>
      </c>
      <c r="Q1622" t="s">
        <v>8340</v>
      </c>
      <c r="R1622" t="s">
        <v>8333</v>
      </c>
    </row>
    <row r="1623" spans="1:18" ht="15.6" hidden="1" customHeight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8279</v>
      </c>
      <c r="O1623" t="s">
        <v>8280</v>
      </c>
      <c r="P1623" s="9" t="s">
        <v>9427</v>
      </c>
      <c r="Q1623" t="s">
        <v>8339</v>
      </c>
      <c r="R1623" t="s">
        <v>8335</v>
      </c>
    </row>
    <row r="1624" spans="1:18" ht="15.6" hidden="1" customHeight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8279</v>
      </c>
      <c r="O1624" t="s">
        <v>8280</v>
      </c>
      <c r="P1624" s="9" t="s">
        <v>8632</v>
      </c>
      <c r="Q1624" t="s">
        <v>8341</v>
      </c>
      <c r="R1624" t="s">
        <v>8330</v>
      </c>
    </row>
    <row r="1625" spans="1:18" ht="15.6" hidden="1" customHeight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8279</v>
      </c>
      <c r="O1625" t="s">
        <v>8280</v>
      </c>
      <c r="P1625" s="9" t="s">
        <v>9428</v>
      </c>
      <c r="Q1625" t="s">
        <v>8340</v>
      </c>
      <c r="R1625" t="s">
        <v>8336</v>
      </c>
    </row>
    <row r="1626" spans="1:18" ht="15.6" hidden="1" customHeight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8279</v>
      </c>
      <c r="O1626" t="s">
        <v>8280</v>
      </c>
      <c r="P1626" s="9" t="s">
        <v>8770</v>
      </c>
      <c r="Q1626" t="s">
        <v>8339</v>
      </c>
      <c r="R1626" t="s">
        <v>8330</v>
      </c>
    </row>
    <row r="1627" spans="1:18" ht="15.6" hidden="1" customHeight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8279</v>
      </c>
      <c r="O1627" t="s">
        <v>8280</v>
      </c>
      <c r="P1627" s="9" t="s">
        <v>8758</v>
      </c>
      <c r="Q1627" t="s">
        <v>8339</v>
      </c>
      <c r="R1627" t="s">
        <v>8327</v>
      </c>
    </row>
    <row r="1628" spans="1:18" ht="15.6" hidden="1" customHeight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8279</v>
      </c>
      <c r="O1628" t="s">
        <v>8280</v>
      </c>
      <c r="P1628" s="9" t="s">
        <v>8944</v>
      </c>
      <c r="Q1628" t="s">
        <v>8340</v>
      </c>
      <c r="R1628" t="s">
        <v>8330</v>
      </c>
    </row>
    <row r="1629" spans="1:18" ht="15.6" hidden="1" customHeight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8279</v>
      </c>
      <c r="O1629" t="s">
        <v>8280</v>
      </c>
      <c r="P1629" s="9" t="s">
        <v>9429</v>
      </c>
      <c r="Q1629" t="s">
        <v>8339</v>
      </c>
      <c r="R1629" t="s">
        <v>8329</v>
      </c>
    </row>
    <row r="1630" spans="1:18" ht="15.6" hidden="1" customHeight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8279</v>
      </c>
      <c r="O1630" t="s">
        <v>8280</v>
      </c>
      <c r="P1630" s="9" t="s">
        <v>9255</v>
      </c>
      <c r="Q1630" t="s">
        <v>8341</v>
      </c>
      <c r="R1630" t="s">
        <v>8325</v>
      </c>
    </row>
    <row r="1631" spans="1:18" ht="15.6" hidden="1" customHeight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8279</v>
      </c>
      <c r="O1631" t="s">
        <v>8280</v>
      </c>
      <c r="P1631" s="9" t="s">
        <v>9172</v>
      </c>
      <c r="Q1631" t="s">
        <v>8341</v>
      </c>
      <c r="R1631" t="s">
        <v>8332</v>
      </c>
    </row>
    <row r="1632" spans="1:18" ht="15.6" hidden="1" customHeight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8279</v>
      </c>
      <c r="O1632" t="s">
        <v>8280</v>
      </c>
      <c r="P1632" s="9" t="s">
        <v>9249</v>
      </c>
      <c r="Q1632" t="s">
        <v>8339</v>
      </c>
      <c r="R1632" t="s">
        <v>8332</v>
      </c>
    </row>
    <row r="1633" spans="1:18" ht="15.6" hidden="1" customHeight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8279</v>
      </c>
      <c r="O1633" t="s">
        <v>8280</v>
      </c>
      <c r="P1633" s="9" t="s">
        <v>8597</v>
      </c>
      <c r="Q1633" t="s">
        <v>8339</v>
      </c>
      <c r="R1633" t="s">
        <v>8328</v>
      </c>
    </row>
    <row r="1634" spans="1:18" ht="15.6" hidden="1" customHeight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8279</v>
      </c>
      <c r="O1634" t="s">
        <v>8280</v>
      </c>
      <c r="P1634" s="9" t="s">
        <v>8754</v>
      </c>
      <c r="Q1634" t="s">
        <v>8338</v>
      </c>
      <c r="R1634" t="s">
        <v>8326</v>
      </c>
    </row>
    <row r="1635" spans="1:18" ht="15.6" hidden="1" customHeight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8279</v>
      </c>
      <c r="O1635" t="s">
        <v>8280</v>
      </c>
      <c r="P1635" s="9" t="s">
        <v>9430</v>
      </c>
      <c r="Q1635" t="s">
        <v>8338</v>
      </c>
      <c r="R1635" t="s">
        <v>8337</v>
      </c>
    </row>
    <row r="1636" spans="1:18" ht="15.6" hidden="1" customHeight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8279</v>
      </c>
      <c r="O1636" t="s">
        <v>8280</v>
      </c>
      <c r="P1636" s="9" t="s">
        <v>9431</v>
      </c>
      <c r="Q1636" t="s">
        <v>8338</v>
      </c>
      <c r="R1636" t="s">
        <v>8335</v>
      </c>
    </row>
    <row r="1637" spans="1:18" ht="15.6" hidden="1" customHeight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8279</v>
      </c>
      <c r="O1637" t="s">
        <v>8280</v>
      </c>
      <c r="P1637" s="9" t="s">
        <v>9304</v>
      </c>
      <c r="Q1637" t="s">
        <v>8343</v>
      </c>
      <c r="R1637" t="s">
        <v>8325</v>
      </c>
    </row>
    <row r="1638" spans="1:18" ht="15.6" hidden="1" customHeight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8279</v>
      </c>
      <c r="O1638" t="s">
        <v>8280</v>
      </c>
      <c r="P1638" s="9" t="s">
        <v>9432</v>
      </c>
      <c r="Q1638" t="s">
        <v>8338</v>
      </c>
      <c r="R1638" t="s">
        <v>8335</v>
      </c>
    </row>
    <row r="1639" spans="1:18" ht="15.6" hidden="1" customHeight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8279</v>
      </c>
      <c r="O1639" t="s">
        <v>8280</v>
      </c>
      <c r="P1639" s="9" t="s">
        <v>9433</v>
      </c>
      <c r="Q1639" t="s">
        <v>8324</v>
      </c>
      <c r="R1639" t="s">
        <v>8330</v>
      </c>
    </row>
    <row r="1640" spans="1:18" ht="15.6" hidden="1" customHeight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8279</v>
      </c>
      <c r="O1640" t="s">
        <v>8280</v>
      </c>
      <c r="P1640" s="9" t="s">
        <v>9076</v>
      </c>
      <c r="Q1640" t="s">
        <v>8340</v>
      </c>
      <c r="R1640" t="s">
        <v>8332</v>
      </c>
    </row>
    <row r="1641" spans="1:18" ht="15.6" hidden="1" customHeight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8279</v>
      </c>
      <c r="O1641" t="s">
        <v>8280</v>
      </c>
      <c r="P1641" s="9" t="s">
        <v>9434</v>
      </c>
      <c r="Q1641" t="s">
        <v>8339</v>
      </c>
      <c r="R1641" t="s">
        <v>8333</v>
      </c>
    </row>
    <row r="1642" spans="1:18" ht="15.6" hidden="1" customHeight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8279</v>
      </c>
      <c r="O1642" t="s">
        <v>8280</v>
      </c>
      <c r="P1642" s="9" t="s">
        <v>8699</v>
      </c>
      <c r="Q1642" t="s">
        <v>8331</v>
      </c>
      <c r="R1642" t="s">
        <v>8326</v>
      </c>
    </row>
    <row r="1643" spans="1:18" ht="15.6" hidden="1" customHeight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t="s">
        <v>8300</v>
      </c>
      <c r="P1643" s="9" t="s">
        <v>8997</v>
      </c>
      <c r="Q1643" t="s">
        <v>8341</v>
      </c>
      <c r="R1643" t="s">
        <v>8330</v>
      </c>
    </row>
    <row r="1644" spans="1:18" ht="15.6" hidden="1" customHeight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t="s">
        <v>8300</v>
      </c>
      <c r="P1644" s="9" t="s">
        <v>9435</v>
      </c>
      <c r="Q1644" t="s">
        <v>8338</v>
      </c>
      <c r="R1644" t="s">
        <v>8325</v>
      </c>
    </row>
    <row r="1645" spans="1:18" ht="15.6" hidden="1" customHeight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t="s">
        <v>8300</v>
      </c>
      <c r="P1645" s="9" t="s">
        <v>9436</v>
      </c>
      <c r="Q1645" t="s">
        <v>8339</v>
      </c>
      <c r="R1645" t="s">
        <v>8327</v>
      </c>
    </row>
    <row r="1646" spans="1:18" ht="15.6" hidden="1" customHeight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t="s">
        <v>8300</v>
      </c>
      <c r="P1646" s="9" t="s">
        <v>9437</v>
      </c>
      <c r="Q1646" t="s">
        <v>8339</v>
      </c>
      <c r="R1646" t="s">
        <v>8328</v>
      </c>
    </row>
    <row r="1647" spans="1:18" ht="15.6" hidden="1" customHeight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t="s">
        <v>8300</v>
      </c>
      <c r="P1647" s="9" t="s">
        <v>9438</v>
      </c>
      <c r="Q1647" t="s">
        <v>8340</v>
      </c>
      <c r="R1647" t="s">
        <v>8328</v>
      </c>
    </row>
    <row r="1648" spans="1:18" ht="15.6" hidden="1" customHeight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t="s">
        <v>8300</v>
      </c>
      <c r="P1648" s="9" t="s">
        <v>9439</v>
      </c>
      <c r="Q1648" t="s">
        <v>8341</v>
      </c>
      <c r="R1648" t="s">
        <v>8326</v>
      </c>
    </row>
    <row r="1649" spans="1:18" ht="15.6" hidden="1" customHeight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t="s">
        <v>8300</v>
      </c>
      <c r="P1649" s="9" t="s">
        <v>9440</v>
      </c>
      <c r="Q1649" t="s">
        <v>8339</v>
      </c>
      <c r="R1649" t="s">
        <v>8325</v>
      </c>
    </row>
    <row r="1650" spans="1:18" ht="15.6" hidden="1" customHeight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t="s">
        <v>8300</v>
      </c>
      <c r="P1650" s="9" t="s">
        <v>9441</v>
      </c>
      <c r="Q1650" t="s">
        <v>8338</v>
      </c>
      <c r="R1650" t="s">
        <v>8333</v>
      </c>
    </row>
    <row r="1651" spans="1:18" ht="15.6" hidden="1" customHeight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t="s">
        <v>8300</v>
      </c>
      <c r="P1651" s="9" t="s">
        <v>9442</v>
      </c>
      <c r="Q1651" t="s">
        <v>8341</v>
      </c>
      <c r="R1651" t="s">
        <v>8335</v>
      </c>
    </row>
    <row r="1652" spans="1:18" ht="15.6" hidden="1" customHeight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t="s">
        <v>8300</v>
      </c>
      <c r="P1652" s="9" t="s">
        <v>8695</v>
      </c>
      <c r="Q1652" t="s">
        <v>8340</v>
      </c>
      <c r="R1652" t="s">
        <v>8328</v>
      </c>
    </row>
    <row r="1653" spans="1:18" ht="15.6" hidden="1" customHeight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t="s">
        <v>8300</v>
      </c>
      <c r="P1653" s="9" t="s">
        <v>9443</v>
      </c>
      <c r="Q1653" t="s">
        <v>8338</v>
      </c>
      <c r="R1653" t="s">
        <v>8334</v>
      </c>
    </row>
    <row r="1654" spans="1:18" ht="15.6" hidden="1" customHeight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t="s">
        <v>8300</v>
      </c>
      <c r="P1654" s="9" t="s">
        <v>9169</v>
      </c>
      <c r="Q1654" t="s">
        <v>8340</v>
      </c>
      <c r="R1654" t="s">
        <v>8329</v>
      </c>
    </row>
    <row r="1655" spans="1:18" ht="15.6" hidden="1" customHeight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t="s">
        <v>8300</v>
      </c>
      <c r="P1655" s="9" t="s">
        <v>8617</v>
      </c>
      <c r="Q1655" t="s">
        <v>8338</v>
      </c>
      <c r="R1655" t="s">
        <v>8334</v>
      </c>
    </row>
    <row r="1656" spans="1:18" ht="15.6" hidden="1" customHeight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t="s">
        <v>8300</v>
      </c>
      <c r="P1656" s="9" t="s">
        <v>8447</v>
      </c>
      <c r="Q1656" t="s">
        <v>8339</v>
      </c>
      <c r="R1656" t="s">
        <v>8334</v>
      </c>
    </row>
    <row r="1657" spans="1:18" ht="15.6" hidden="1" customHeight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t="s">
        <v>8300</v>
      </c>
      <c r="P1657" s="9" t="s">
        <v>9444</v>
      </c>
      <c r="Q1657" t="s">
        <v>8339</v>
      </c>
      <c r="R1657" t="s">
        <v>8334</v>
      </c>
    </row>
    <row r="1658" spans="1:18" ht="15.6" hidden="1" customHeight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t="s">
        <v>8300</v>
      </c>
      <c r="P1658" s="9" t="s">
        <v>8949</v>
      </c>
      <c r="Q1658" t="s">
        <v>8339</v>
      </c>
      <c r="R1658" t="s">
        <v>8330</v>
      </c>
    </row>
    <row r="1659" spans="1:18" ht="15.6" hidden="1" customHeight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t="s">
        <v>8300</v>
      </c>
      <c r="P1659" s="9" t="s">
        <v>9445</v>
      </c>
      <c r="Q1659" t="s">
        <v>8339</v>
      </c>
      <c r="R1659" t="s">
        <v>8335</v>
      </c>
    </row>
    <row r="1660" spans="1:18" ht="15.6" hidden="1" customHeight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t="s">
        <v>8300</v>
      </c>
      <c r="P1660" s="9" t="s">
        <v>9446</v>
      </c>
      <c r="Q1660" t="s">
        <v>8339</v>
      </c>
      <c r="R1660" t="s">
        <v>8330</v>
      </c>
    </row>
    <row r="1661" spans="1:18" ht="15.6" hidden="1" customHeight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t="s">
        <v>8300</v>
      </c>
      <c r="P1661" s="9" t="s">
        <v>9447</v>
      </c>
      <c r="Q1661" t="s">
        <v>8340</v>
      </c>
      <c r="R1661" t="s">
        <v>8330</v>
      </c>
    </row>
    <row r="1662" spans="1:18" ht="15.6" hidden="1" customHeight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t="s">
        <v>8300</v>
      </c>
      <c r="P1662" s="9" t="s">
        <v>8652</v>
      </c>
      <c r="Q1662" t="s">
        <v>8343</v>
      </c>
      <c r="R1662" t="s">
        <v>8334</v>
      </c>
    </row>
    <row r="1663" spans="1:18" ht="15.6" hidden="1" customHeight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t="s">
        <v>8300</v>
      </c>
      <c r="P1663" s="9" t="s">
        <v>9448</v>
      </c>
      <c r="Q1663" t="s">
        <v>8342</v>
      </c>
      <c r="R1663" t="s">
        <v>8337</v>
      </c>
    </row>
    <row r="1664" spans="1:18" ht="15.6" hidden="1" customHeight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t="s">
        <v>8300</v>
      </c>
      <c r="P1664" s="9" t="s">
        <v>9449</v>
      </c>
      <c r="Q1664" t="s">
        <v>8338</v>
      </c>
      <c r="R1664" t="s">
        <v>8330</v>
      </c>
    </row>
    <row r="1665" spans="1:18" ht="15.6" hidden="1" customHeight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t="s">
        <v>8300</v>
      </c>
      <c r="P1665" s="9" t="s">
        <v>9450</v>
      </c>
      <c r="Q1665" t="s">
        <v>8342</v>
      </c>
      <c r="R1665" t="s">
        <v>8332</v>
      </c>
    </row>
    <row r="1666" spans="1:18" ht="15.6" hidden="1" customHeight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t="s">
        <v>8300</v>
      </c>
      <c r="P1666" s="9" t="s">
        <v>9249</v>
      </c>
      <c r="Q1666" t="s">
        <v>8339</v>
      </c>
      <c r="R1666" t="s">
        <v>8332</v>
      </c>
    </row>
    <row r="1667" spans="1:18" ht="15.6" hidden="1" customHeight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t="s">
        <v>8300</v>
      </c>
      <c r="P1667" s="9" t="s">
        <v>9451</v>
      </c>
      <c r="Q1667" t="s">
        <v>8338</v>
      </c>
      <c r="R1667" t="s">
        <v>8332</v>
      </c>
    </row>
    <row r="1668" spans="1:18" ht="15.6" hidden="1" customHeight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t="s">
        <v>8300</v>
      </c>
      <c r="P1668" s="9" t="s">
        <v>8740</v>
      </c>
      <c r="Q1668" t="s">
        <v>8340</v>
      </c>
      <c r="R1668" t="s">
        <v>8333</v>
      </c>
    </row>
    <row r="1669" spans="1:18" ht="15.6" hidden="1" customHeight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t="s">
        <v>8300</v>
      </c>
      <c r="P1669" s="9" t="s">
        <v>8444</v>
      </c>
      <c r="Q1669" t="s">
        <v>8341</v>
      </c>
      <c r="R1669" t="s">
        <v>8333</v>
      </c>
    </row>
    <row r="1670" spans="1:18" ht="15.6" hidden="1" customHeight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t="s">
        <v>8300</v>
      </c>
      <c r="P1670" s="9" t="s">
        <v>9423</v>
      </c>
      <c r="Q1670" t="s">
        <v>8338</v>
      </c>
      <c r="R1670" t="s">
        <v>8329</v>
      </c>
    </row>
    <row r="1671" spans="1:18" ht="15.6" hidden="1" customHeight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t="s">
        <v>8300</v>
      </c>
      <c r="P1671" s="9" t="s">
        <v>8376</v>
      </c>
      <c r="Q1671" t="s">
        <v>8343</v>
      </c>
      <c r="R1671" t="s">
        <v>8335</v>
      </c>
    </row>
    <row r="1672" spans="1:18" ht="15.6" hidden="1" customHeight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t="s">
        <v>8300</v>
      </c>
      <c r="P1672" s="9" t="s">
        <v>9452</v>
      </c>
      <c r="Q1672" t="s">
        <v>8331</v>
      </c>
      <c r="R1672" t="s">
        <v>8325</v>
      </c>
    </row>
    <row r="1673" spans="1:18" ht="15.6" hidden="1" customHeight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t="s">
        <v>8300</v>
      </c>
      <c r="P1673" s="9" t="s">
        <v>9325</v>
      </c>
      <c r="Q1673" t="s">
        <v>8343</v>
      </c>
      <c r="R1673" t="s">
        <v>8326</v>
      </c>
    </row>
    <row r="1674" spans="1:18" ht="15.6" hidden="1" customHeight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t="s">
        <v>8300</v>
      </c>
      <c r="P1674" s="9" t="s">
        <v>9453</v>
      </c>
      <c r="Q1674" t="s">
        <v>8339</v>
      </c>
      <c r="R1674" t="s">
        <v>8325</v>
      </c>
    </row>
    <row r="1675" spans="1:18" ht="15.6" hidden="1" customHeight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t="s">
        <v>8300</v>
      </c>
      <c r="P1675" s="9" t="s">
        <v>9280</v>
      </c>
      <c r="Q1675" t="s">
        <v>8342</v>
      </c>
      <c r="R1675" t="s">
        <v>8333</v>
      </c>
    </row>
    <row r="1676" spans="1:18" ht="15.6" hidden="1" customHeight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t="s">
        <v>8300</v>
      </c>
      <c r="P1676" s="9" t="s">
        <v>9295</v>
      </c>
      <c r="Q1676" t="s">
        <v>8343</v>
      </c>
      <c r="R1676" t="s">
        <v>8326</v>
      </c>
    </row>
    <row r="1677" spans="1:18" ht="15.6" hidden="1" customHeight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t="s">
        <v>8300</v>
      </c>
      <c r="P1677" s="9" t="s">
        <v>9173</v>
      </c>
      <c r="Q1677" t="s">
        <v>8338</v>
      </c>
      <c r="R1677" t="s">
        <v>8328</v>
      </c>
    </row>
    <row r="1678" spans="1:18" ht="15.6" hidden="1" customHeight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t="s">
        <v>8300</v>
      </c>
      <c r="P1678" s="9" t="s">
        <v>9009</v>
      </c>
      <c r="Q1678" t="s">
        <v>8339</v>
      </c>
      <c r="R1678" t="s">
        <v>8334</v>
      </c>
    </row>
    <row r="1679" spans="1:18" ht="15.6" hidden="1" customHeight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t="s">
        <v>8300</v>
      </c>
      <c r="P1679" s="9" t="s">
        <v>8539</v>
      </c>
      <c r="Q1679" t="s">
        <v>8343</v>
      </c>
      <c r="R1679" t="s">
        <v>8333</v>
      </c>
    </row>
    <row r="1680" spans="1:18" ht="15.6" hidden="1" customHeight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t="s">
        <v>8300</v>
      </c>
      <c r="P1680" s="9" t="s">
        <v>8564</v>
      </c>
      <c r="Q1680" t="s">
        <v>8341</v>
      </c>
      <c r="R1680" t="s">
        <v>8332</v>
      </c>
    </row>
    <row r="1681" spans="1:18" ht="15.6" hidden="1" customHeight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t="s">
        <v>8300</v>
      </c>
      <c r="P1681" s="9" t="s">
        <v>8459</v>
      </c>
      <c r="Q1681" t="s">
        <v>8338</v>
      </c>
      <c r="R1681" t="s">
        <v>8336</v>
      </c>
    </row>
    <row r="1682" spans="1:18" ht="15.6" hidden="1" customHeight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t="s">
        <v>8300</v>
      </c>
      <c r="P1682" s="9" t="s">
        <v>8387</v>
      </c>
      <c r="Q1682" t="s">
        <v>8341</v>
      </c>
      <c r="R1682" t="s">
        <v>8336</v>
      </c>
    </row>
    <row r="1683" spans="1:18" ht="15.6" hidden="1" customHeight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t="s">
        <v>8301</v>
      </c>
      <c r="P1683" s="9" t="s">
        <v>9454</v>
      </c>
      <c r="Q1683" t="s">
        <v>8344</v>
      </c>
      <c r="R1683" t="s">
        <v>8333</v>
      </c>
    </row>
    <row r="1684" spans="1:18" ht="15.6" hidden="1" customHeight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t="s">
        <v>8301</v>
      </c>
      <c r="P1684" s="9" t="s">
        <v>9455</v>
      </c>
      <c r="Q1684" t="s">
        <v>8344</v>
      </c>
      <c r="R1684" t="s">
        <v>8333</v>
      </c>
    </row>
    <row r="1685" spans="1:18" ht="15.6" hidden="1" customHeight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t="s">
        <v>8301</v>
      </c>
      <c r="P1685" s="9" t="s">
        <v>9456</v>
      </c>
      <c r="Q1685" t="s">
        <v>8344</v>
      </c>
      <c r="R1685" t="s">
        <v>8334</v>
      </c>
    </row>
    <row r="1686" spans="1:18" ht="15.6" hidden="1" customHeight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t="s">
        <v>8301</v>
      </c>
      <c r="P1686" s="9" t="s">
        <v>9457</v>
      </c>
      <c r="Q1686" t="s">
        <v>8344</v>
      </c>
      <c r="R1686" t="s">
        <v>8333</v>
      </c>
    </row>
    <row r="1687" spans="1:18" ht="15.6" hidden="1" customHeight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t="s">
        <v>8301</v>
      </c>
      <c r="P1687" s="9" t="s">
        <v>9458</v>
      </c>
      <c r="Q1687" t="s">
        <v>8344</v>
      </c>
      <c r="R1687" t="s">
        <v>8333</v>
      </c>
    </row>
    <row r="1688" spans="1:18" ht="15.6" hidden="1" customHeight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t="s">
        <v>8301</v>
      </c>
      <c r="P1688" s="9" t="s">
        <v>9459</v>
      </c>
      <c r="Q1688" t="s">
        <v>8344</v>
      </c>
      <c r="R1688" t="s">
        <v>8333</v>
      </c>
    </row>
    <row r="1689" spans="1:18" ht="15.6" hidden="1" customHeight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t="s">
        <v>8301</v>
      </c>
      <c r="P1689" s="9" t="s">
        <v>9460</v>
      </c>
      <c r="Q1689" t="s">
        <v>8344</v>
      </c>
      <c r="R1689" t="s">
        <v>8334</v>
      </c>
    </row>
    <row r="1690" spans="1:18" ht="15.6" hidden="1" customHeight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t="s">
        <v>8301</v>
      </c>
      <c r="P1690" s="9" t="s">
        <v>9461</v>
      </c>
      <c r="Q1690" t="s">
        <v>8344</v>
      </c>
      <c r="R1690" t="s">
        <v>8334</v>
      </c>
    </row>
    <row r="1691" spans="1:18" ht="15.6" hidden="1" customHeight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t="s">
        <v>8301</v>
      </c>
      <c r="P1691" s="9" t="s">
        <v>9138</v>
      </c>
      <c r="Q1691" t="s">
        <v>8344</v>
      </c>
      <c r="R1691" t="s">
        <v>8333</v>
      </c>
    </row>
    <row r="1692" spans="1:18" ht="15.6" hidden="1" customHeight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t="s">
        <v>8301</v>
      </c>
      <c r="P1692" s="9" t="s">
        <v>9462</v>
      </c>
      <c r="Q1692" t="s">
        <v>8344</v>
      </c>
      <c r="R1692" t="s">
        <v>8334</v>
      </c>
    </row>
    <row r="1693" spans="1:18" ht="15.6" hidden="1" customHeight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t="s">
        <v>8301</v>
      </c>
      <c r="P1693" s="9" t="s">
        <v>9351</v>
      </c>
      <c r="Q1693" t="s">
        <v>8344</v>
      </c>
      <c r="R1693" t="s">
        <v>8334</v>
      </c>
    </row>
    <row r="1694" spans="1:18" ht="15.6" hidden="1" customHeight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t="s">
        <v>8301</v>
      </c>
      <c r="P1694" s="9" t="s">
        <v>9458</v>
      </c>
      <c r="Q1694" t="s">
        <v>8344</v>
      </c>
      <c r="R1694" t="s">
        <v>8333</v>
      </c>
    </row>
    <row r="1695" spans="1:18" ht="15.6" hidden="1" customHeight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t="s">
        <v>8301</v>
      </c>
      <c r="P1695" s="9" t="s">
        <v>9463</v>
      </c>
      <c r="Q1695" t="s">
        <v>8344</v>
      </c>
      <c r="R1695" t="s">
        <v>8334</v>
      </c>
    </row>
    <row r="1696" spans="1:18" ht="15.6" hidden="1" customHeight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t="s">
        <v>8301</v>
      </c>
      <c r="P1696" s="9" t="s">
        <v>9464</v>
      </c>
      <c r="Q1696" t="s">
        <v>8344</v>
      </c>
      <c r="R1696" t="s">
        <v>8333</v>
      </c>
    </row>
    <row r="1697" spans="1:18" ht="15.6" hidden="1" customHeight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t="s">
        <v>8301</v>
      </c>
      <c r="P1697" s="9" t="s">
        <v>9462</v>
      </c>
      <c r="Q1697" t="s">
        <v>8344</v>
      </c>
      <c r="R1697" t="s">
        <v>8334</v>
      </c>
    </row>
    <row r="1698" spans="1:18" ht="15.6" hidden="1" customHeight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t="s">
        <v>8301</v>
      </c>
      <c r="P1698" s="9" t="s">
        <v>9465</v>
      </c>
      <c r="Q1698" t="s">
        <v>8344</v>
      </c>
      <c r="R1698" t="s">
        <v>8334</v>
      </c>
    </row>
    <row r="1699" spans="1:18" ht="15.6" hidden="1" customHeight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t="s">
        <v>8301</v>
      </c>
      <c r="P1699" s="9" t="s">
        <v>9466</v>
      </c>
      <c r="Q1699" t="s">
        <v>8344</v>
      </c>
      <c r="R1699" t="s">
        <v>8334</v>
      </c>
    </row>
    <row r="1700" spans="1:18" ht="15.6" hidden="1" customHeight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t="s">
        <v>8301</v>
      </c>
      <c r="P1700" s="9" t="s">
        <v>9465</v>
      </c>
      <c r="Q1700" t="s">
        <v>8344</v>
      </c>
      <c r="R1700" t="s">
        <v>8334</v>
      </c>
    </row>
    <row r="1701" spans="1:18" ht="15.6" hidden="1" customHeight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t="s">
        <v>8301</v>
      </c>
      <c r="P1701" s="9" t="s">
        <v>9467</v>
      </c>
      <c r="Q1701" t="s">
        <v>8344</v>
      </c>
      <c r="R1701" t="s">
        <v>8334</v>
      </c>
    </row>
    <row r="1702" spans="1:18" ht="15.6" hidden="1" customHeight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t="s">
        <v>8301</v>
      </c>
      <c r="P1702" s="9" t="s">
        <v>9465</v>
      </c>
      <c r="Q1702" t="s">
        <v>8344</v>
      </c>
      <c r="R1702" t="s">
        <v>8334</v>
      </c>
    </row>
    <row r="1703" spans="1:18" ht="15.6" hidden="1" customHeight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t="s">
        <v>8301</v>
      </c>
      <c r="P1703" s="9" t="s">
        <v>8367</v>
      </c>
      <c r="Q1703" t="s">
        <v>8341</v>
      </c>
      <c r="R1703" t="s">
        <v>8337</v>
      </c>
    </row>
    <row r="1704" spans="1:18" ht="15.6" hidden="1" customHeight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t="s">
        <v>8301</v>
      </c>
      <c r="P1704" s="9" t="s">
        <v>9468</v>
      </c>
      <c r="Q1704" t="s">
        <v>8342</v>
      </c>
      <c r="R1704" t="s">
        <v>8333</v>
      </c>
    </row>
    <row r="1705" spans="1:18" ht="15.6" hidden="1" customHeight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t="s">
        <v>8301</v>
      </c>
      <c r="P1705" s="9" t="s">
        <v>8479</v>
      </c>
      <c r="Q1705" t="s">
        <v>8342</v>
      </c>
      <c r="R1705" t="s">
        <v>8326</v>
      </c>
    </row>
    <row r="1706" spans="1:18" ht="15.6" hidden="1" customHeight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t="s">
        <v>8301</v>
      </c>
      <c r="P1706" s="9" t="s">
        <v>8967</v>
      </c>
      <c r="Q1706" t="s">
        <v>8342</v>
      </c>
      <c r="R1706" t="s">
        <v>8332</v>
      </c>
    </row>
    <row r="1707" spans="1:18" ht="15.6" hidden="1" customHeight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t="s">
        <v>8301</v>
      </c>
      <c r="P1707" s="9" t="s">
        <v>9469</v>
      </c>
      <c r="Q1707" t="s">
        <v>8342</v>
      </c>
      <c r="R1707" t="s">
        <v>8327</v>
      </c>
    </row>
    <row r="1708" spans="1:18" ht="15.6" hidden="1" customHeight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t="s">
        <v>8301</v>
      </c>
      <c r="P1708" s="9" t="s">
        <v>8811</v>
      </c>
      <c r="Q1708" t="s">
        <v>8342</v>
      </c>
      <c r="R1708" t="s">
        <v>8336</v>
      </c>
    </row>
    <row r="1709" spans="1:18" ht="15.6" hidden="1" customHeight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t="s">
        <v>8301</v>
      </c>
      <c r="P1709" s="9" t="s">
        <v>8660</v>
      </c>
      <c r="Q1709" t="s">
        <v>8343</v>
      </c>
      <c r="R1709" t="s">
        <v>8333</v>
      </c>
    </row>
    <row r="1710" spans="1:18" ht="15.6" hidden="1" customHeight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t="s">
        <v>8301</v>
      </c>
      <c r="P1710" s="9" t="s">
        <v>9292</v>
      </c>
      <c r="Q1710" t="s">
        <v>8343</v>
      </c>
      <c r="R1710" t="s">
        <v>8334</v>
      </c>
    </row>
    <row r="1711" spans="1:18" ht="15.6" hidden="1" customHeight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t="s">
        <v>8301</v>
      </c>
      <c r="P1711" s="9" t="s">
        <v>8378</v>
      </c>
      <c r="Q1711" t="s">
        <v>8341</v>
      </c>
      <c r="R1711" t="s">
        <v>8326</v>
      </c>
    </row>
    <row r="1712" spans="1:18" ht="15.6" hidden="1" customHeight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t="s">
        <v>8301</v>
      </c>
      <c r="P1712" s="9" t="s">
        <v>8554</v>
      </c>
      <c r="Q1712" t="s">
        <v>8342</v>
      </c>
      <c r="R1712" t="s">
        <v>8337</v>
      </c>
    </row>
    <row r="1713" spans="1:18" ht="15.6" hidden="1" customHeight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t="s">
        <v>8301</v>
      </c>
      <c r="P1713" s="9" t="s">
        <v>9228</v>
      </c>
      <c r="Q1713" t="s">
        <v>8341</v>
      </c>
      <c r="R1713" t="s">
        <v>8327</v>
      </c>
    </row>
    <row r="1714" spans="1:18" ht="15.6" hidden="1" customHeight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t="s">
        <v>8301</v>
      </c>
      <c r="P1714" s="9" t="s">
        <v>8452</v>
      </c>
      <c r="Q1714" t="s">
        <v>8342</v>
      </c>
      <c r="R1714" t="s">
        <v>8325</v>
      </c>
    </row>
    <row r="1715" spans="1:18" ht="15.6" hidden="1" customHeight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t="s">
        <v>8301</v>
      </c>
      <c r="P1715" s="9" t="s">
        <v>8385</v>
      </c>
      <c r="Q1715" t="s">
        <v>8341</v>
      </c>
      <c r="R1715" t="s">
        <v>8328</v>
      </c>
    </row>
    <row r="1716" spans="1:18" ht="15.6" hidden="1" customHeight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t="s">
        <v>8301</v>
      </c>
      <c r="P1716" s="9" t="s">
        <v>9470</v>
      </c>
      <c r="Q1716" t="s">
        <v>8342</v>
      </c>
      <c r="R1716" t="s">
        <v>8335</v>
      </c>
    </row>
    <row r="1717" spans="1:18" ht="15.6" hidden="1" customHeight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t="s">
        <v>8301</v>
      </c>
      <c r="P1717" s="9" t="s">
        <v>9281</v>
      </c>
      <c r="Q1717" t="s">
        <v>8342</v>
      </c>
      <c r="R1717" t="s">
        <v>8334</v>
      </c>
    </row>
    <row r="1718" spans="1:18" ht="15.6" hidden="1" customHeight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t="s">
        <v>8301</v>
      </c>
      <c r="P1718" s="9" t="s">
        <v>9093</v>
      </c>
      <c r="Q1718" t="s">
        <v>8343</v>
      </c>
      <c r="R1718" t="s">
        <v>8329</v>
      </c>
    </row>
    <row r="1719" spans="1:18" ht="15.6" hidden="1" customHeight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t="s">
        <v>8301</v>
      </c>
      <c r="P1719" s="9" t="s">
        <v>9471</v>
      </c>
      <c r="Q1719" t="s">
        <v>8343</v>
      </c>
      <c r="R1719" t="s">
        <v>8334</v>
      </c>
    </row>
    <row r="1720" spans="1:18" ht="15.6" hidden="1" customHeight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t="s">
        <v>8301</v>
      </c>
      <c r="P1720" s="9" t="s">
        <v>9471</v>
      </c>
      <c r="Q1720" t="s">
        <v>8343</v>
      </c>
      <c r="R1720" t="s">
        <v>8334</v>
      </c>
    </row>
    <row r="1721" spans="1:18" ht="15.6" hidden="1" customHeight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t="s">
        <v>8301</v>
      </c>
      <c r="P1721" s="9" t="s">
        <v>8363</v>
      </c>
      <c r="Q1721" t="s">
        <v>8341</v>
      </c>
      <c r="R1721" t="s">
        <v>8327</v>
      </c>
    </row>
    <row r="1722" spans="1:18" ht="15.6" hidden="1" customHeight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t="s">
        <v>8301</v>
      </c>
      <c r="P1722" s="9" t="s">
        <v>8896</v>
      </c>
      <c r="Q1722" t="s">
        <v>8341</v>
      </c>
      <c r="R1722" t="s">
        <v>8329</v>
      </c>
    </row>
    <row r="1723" spans="1:18" ht="15.6" hidden="1" customHeight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t="s">
        <v>8301</v>
      </c>
      <c r="P1723" s="9" t="s">
        <v>9155</v>
      </c>
      <c r="Q1723" t="s">
        <v>8342</v>
      </c>
      <c r="R1723" t="s">
        <v>8330</v>
      </c>
    </row>
    <row r="1724" spans="1:18" ht="15.6" hidden="1" customHeight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t="s">
        <v>8301</v>
      </c>
      <c r="P1724" s="9" t="s">
        <v>8677</v>
      </c>
      <c r="Q1724" t="s">
        <v>8343</v>
      </c>
      <c r="R1724" t="s">
        <v>8333</v>
      </c>
    </row>
    <row r="1725" spans="1:18" ht="15.6" hidden="1" customHeight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t="s">
        <v>8301</v>
      </c>
      <c r="P1725" s="9" t="s">
        <v>8553</v>
      </c>
      <c r="Q1725" t="s">
        <v>8342</v>
      </c>
      <c r="R1725" t="s">
        <v>8325</v>
      </c>
    </row>
    <row r="1726" spans="1:18" ht="15.6" hidden="1" customHeight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t="s">
        <v>8301</v>
      </c>
      <c r="P1726" s="9" t="s">
        <v>9472</v>
      </c>
      <c r="Q1726" t="s">
        <v>8341</v>
      </c>
      <c r="R1726" t="s">
        <v>8328</v>
      </c>
    </row>
    <row r="1727" spans="1:18" ht="15.6" hidden="1" customHeight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t="s">
        <v>8301</v>
      </c>
      <c r="P1727" s="9" t="s">
        <v>9182</v>
      </c>
      <c r="Q1727" t="s">
        <v>8341</v>
      </c>
      <c r="R1727" t="s">
        <v>8326</v>
      </c>
    </row>
    <row r="1728" spans="1:18" ht="15.6" hidden="1" customHeight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t="s">
        <v>8301</v>
      </c>
      <c r="P1728" s="9" t="s">
        <v>8476</v>
      </c>
      <c r="Q1728" t="s">
        <v>8341</v>
      </c>
      <c r="R1728" t="s">
        <v>8325</v>
      </c>
    </row>
    <row r="1729" spans="1:18" ht="15.6" hidden="1" customHeight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t="s">
        <v>8301</v>
      </c>
      <c r="P1729" s="9" t="s">
        <v>9148</v>
      </c>
      <c r="Q1729" t="s">
        <v>8342</v>
      </c>
      <c r="R1729" t="s">
        <v>8333</v>
      </c>
    </row>
    <row r="1730" spans="1:18" ht="15.6" hidden="1" customHeight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t="s">
        <v>8301</v>
      </c>
      <c r="P1730" s="9" t="s">
        <v>8827</v>
      </c>
      <c r="Q1730" t="s">
        <v>8342</v>
      </c>
      <c r="R1730" t="s">
        <v>8328</v>
      </c>
    </row>
    <row r="1731" spans="1:18" ht="15.6" hidden="1" customHeight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t="s">
        <v>8301</v>
      </c>
      <c r="P1731" s="9" t="s">
        <v>9473</v>
      </c>
      <c r="Q1731" t="s">
        <v>8343</v>
      </c>
      <c r="R1731" t="s">
        <v>8335</v>
      </c>
    </row>
    <row r="1732" spans="1:18" ht="15.6" hidden="1" customHeight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t="s">
        <v>8301</v>
      </c>
      <c r="P1732" s="9" t="s">
        <v>8771</v>
      </c>
      <c r="Q1732" t="s">
        <v>8342</v>
      </c>
      <c r="R1732" t="s">
        <v>8328</v>
      </c>
    </row>
    <row r="1733" spans="1:18" ht="15.6" hidden="1" customHeight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t="s">
        <v>8301</v>
      </c>
      <c r="P1733" s="9" t="s">
        <v>9235</v>
      </c>
      <c r="Q1733" t="s">
        <v>8342</v>
      </c>
      <c r="R1733" t="s">
        <v>8325</v>
      </c>
    </row>
    <row r="1734" spans="1:18" ht="15.6" hidden="1" customHeight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t="s">
        <v>8301</v>
      </c>
      <c r="P1734" s="9" t="s">
        <v>9137</v>
      </c>
      <c r="Q1734" t="s">
        <v>8342</v>
      </c>
      <c r="R1734" t="s">
        <v>8330</v>
      </c>
    </row>
    <row r="1735" spans="1:18" ht="15.6" hidden="1" customHeight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t="s">
        <v>8301</v>
      </c>
      <c r="P1735" s="9" t="s">
        <v>9127</v>
      </c>
      <c r="Q1735" t="s">
        <v>8343</v>
      </c>
      <c r="R1735" t="s">
        <v>8328</v>
      </c>
    </row>
    <row r="1736" spans="1:18" ht="15.6" hidden="1" customHeight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t="s">
        <v>8301</v>
      </c>
      <c r="P1736" s="9" t="s">
        <v>8855</v>
      </c>
      <c r="Q1736" t="s">
        <v>8342</v>
      </c>
      <c r="R1736" t="s">
        <v>8335</v>
      </c>
    </row>
    <row r="1737" spans="1:18" ht="15.6" hidden="1" customHeight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t="s">
        <v>8301</v>
      </c>
      <c r="P1737" s="9" t="s">
        <v>8483</v>
      </c>
      <c r="Q1737" t="s">
        <v>8343</v>
      </c>
      <c r="R1737" t="s">
        <v>8326</v>
      </c>
    </row>
    <row r="1738" spans="1:18" ht="15.6" hidden="1" customHeight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t="s">
        <v>8301</v>
      </c>
      <c r="P1738" s="9" t="s">
        <v>8377</v>
      </c>
      <c r="Q1738" t="s">
        <v>8342</v>
      </c>
      <c r="R1738" t="s">
        <v>8329</v>
      </c>
    </row>
    <row r="1739" spans="1:18" ht="15.6" hidden="1" customHeight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t="s">
        <v>8301</v>
      </c>
      <c r="P1739" s="9" t="s">
        <v>8364</v>
      </c>
      <c r="Q1739" t="s">
        <v>8342</v>
      </c>
      <c r="R1739" t="s">
        <v>8336</v>
      </c>
    </row>
    <row r="1740" spans="1:18" ht="15.6" hidden="1" customHeight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t="s">
        <v>8301</v>
      </c>
      <c r="P1740" s="9" t="s">
        <v>9474</v>
      </c>
      <c r="Q1740" t="s">
        <v>8341</v>
      </c>
      <c r="R1740" t="s">
        <v>8328</v>
      </c>
    </row>
    <row r="1741" spans="1:18" ht="15.6" hidden="1" customHeight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t="s">
        <v>8301</v>
      </c>
      <c r="P1741" s="9" t="s">
        <v>9475</v>
      </c>
      <c r="Q1741" t="s">
        <v>8343</v>
      </c>
      <c r="R1741" t="s">
        <v>8334</v>
      </c>
    </row>
    <row r="1742" spans="1:18" ht="15.6" hidden="1" customHeight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t="s">
        <v>8301</v>
      </c>
      <c r="P1742" s="9" t="s">
        <v>8497</v>
      </c>
      <c r="Q1742" t="s">
        <v>8342</v>
      </c>
      <c r="R1742" t="s">
        <v>8336</v>
      </c>
    </row>
    <row r="1743" spans="1:18" ht="15.6" hidden="1" customHeight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8292</v>
      </c>
      <c r="O1743" t="s">
        <v>8293</v>
      </c>
      <c r="P1743" s="9" t="s">
        <v>9476</v>
      </c>
      <c r="Q1743" t="s">
        <v>8342</v>
      </c>
      <c r="R1743" t="s">
        <v>8335</v>
      </c>
    </row>
    <row r="1744" spans="1:18" ht="15.6" hidden="1" customHeight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8292</v>
      </c>
      <c r="O1744" t="s">
        <v>8293</v>
      </c>
      <c r="P1744" s="9" t="s">
        <v>9477</v>
      </c>
      <c r="Q1744" t="s">
        <v>8343</v>
      </c>
      <c r="R1744" t="s">
        <v>8337</v>
      </c>
    </row>
    <row r="1745" spans="1:18" ht="15.6" hidden="1" customHeight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8292</v>
      </c>
      <c r="O1745" t="s">
        <v>8293</v>
      </c>
      <c r="P1745" s="9" t="s">
        <v>8659</v>
      </c>
      <c r="Q1745" t="s">
        <v>8343</v>
      </c>
      <c r="R1745" t="s">
        <v>8327</v>
      </c>
    </row>
    <row r="1746" spans="1:18" ht="15.6" hidden="1" customHeight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8292</v>
      </c>
      <c r="O1746" t="s">
        <v>8293</v>
      </c>
      <c r="P1746" s="9" t="s">
        <v>9478</v>
      </c>
      <c r="Q1746" t="s">
        <v>8342</v>
      </c>
      <c r="R1746" t="s">
        <v>8332</v>
      </c>
    </row>
    <row r="1747" spans="1:18" ht="15.6" hidden="1" customHeight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8292</v>
      </c>
      <c r="O1747" t="s">
        <v>8293</v>
      </c>
      <c r="P1747" s="9" t="s">
        <v>8964</v>
      </c>
      <c r="Q1747" t="s">
        <v>8343</v>
      </c>
      <c r="R1747" t="s">
        <v>8330</v>
      </c>
    </row>
    <row r="1748" spans="1:18" ht="15.6" hidden="1" customHeight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8292</v>
      </c>
      <c r="O1748" t="s">
        <v>8293</v>
      </c>
      <c r="P1748" s="9" t="s">
        <v>8926</v>
      </c>
      <c r="Q1748" t="s">
        <v>8343</v>
      </c>
      <c r="R1748" t="s">
        <v>8329</v>
      </c>
    </row>
    <row r="1749" spans="1:18" ht="15.6" hidden="1" customHeight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8292</v>
      </c>
      <c r="O1749" t="s">
        <v>8293</v>
      </c>
      <c r="P1749" s="9" t="s">
        <v>8656</v>
      </c>
      <c r="Q1749" t="s">
        <v>8342</v>
      </c>
      <c r="R1749" t="s">
        <v>8329</v>
      </c>
    </row>
    <row r="1750" spans="1:18" ht="15.6" hidden="1" customHeight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8292</v>
      </c>
      <c r="O1750" t="s">
        <v>8293</v>
      </c>
      <c r="P1750" s="9" t="s">
        <v>9395</v>
      </c>
      <c r="Q1750" t="s">
        <v>8342</v>
      </c>
      <c r="R1750" t="s">
        <v>8327</v>
      </c>
    </row>
    <row r="1751" spans="1:18" ht="15.6" hidden="1" customHeight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8292</v>
      </c>
      <c r="O1751" t="s">
        <v>8293</v>
      </c>
      <c r="P1751" s="9" t="s">
        <v>8589</v>
      </c>
      <c r="Q1751" t="s">
        <v>8344</v>
      </c>
      <c r="R1751" t="s">
        <v>8332</v>
      </c>
    </row>
    <row r="1752" spans="1:18" ht="15.6" hidden="1" customHeight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8292</v>
      </c>
      <c r="O1752" t="s">
        <v>8293</v>
      </c>
      <c r="P1752" s="9" t="s">
        <v>9479</v>
      </c>
      <c r="Q1752" t="s">
        <v>8343</v>
      </c>
      <c r="R1752" t="s">
        <v>8334</v>
      </c>
    </row>
    <row r="1753" spans="1:18" ht="15.6" hidden="1" customHeight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8292</v>
      </c>
      <c r="O1753" t="s">
        <v>8293</v>
      </c>
      <c r="P1753" s="9" t="s">
        <v>8502</v>
      </c>
      <c r="Q1753" t="s">
        <v>8342</v>
      </c>
      <c r="R1753" t="s">
        <v>8333</v>
      </c>
    </row>
    <row r="1754" spans="1:18" ht="15.6" hidden="1" customHeight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8292</v>
      </c>
      <c r="O1754" t="s">
        <v>8293</v>
      </c>
      <c r="P1754" s="9" t="s">
        <v>9480</v>
      </c>
      <c r="Q1754" t="s">
        <v>8343</v>
      </c>
      <c r="R1754" t="s">
        <v>8328</v>
      </c>
    </row>
    <row r="1755" spans="1:18" ht="15.6" hidden="1" customHeight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8292</v>
      </c>
      <c r="O1755" t="s">
        <v>8293</v>
      </c>
      <c r="P1755" s="9" t="s">
        <v>9481</v>
      </c>
      <c r="Q1755" t="s">
        <v>8343</v>
      </c>
      <c r="R1755" t="s">
        <v>8333</v>
      </c>
    </row>
    <row r="1756" spans="1:18" ht="15.6" hidden="1" customHeight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8292</v>
      </c>
      <c r="O1756" t="s">
        <v>8293</v>
      </c>
      <c r="P1756" s="9" t="s">
        <v>8468</v>
      </c>
      <c r="Q1756" t="s">
        <v>8342</v>
      </c>
      <c r="R1756" t="s">
        <v>8334</v>
      </c>
    </row>
    <row r="1757" spans="1:18" ht="15.6" hidden="1" customHeight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8292</v>
      </c>
      <c r="O1757" t="s">
        <v>8293</v>
      </c>
      <c r="P1757" s="9" t="s">
        <v>9482</v>
      </c>
      <c r="Q1757" t="s">
        <v>8342</v>
      </c>
      <c r="R1757" t="s">
        <v>8328</v>
      </c>
    </row>
    <row r="1758" spans="1:18" ht="15.6" hidden="1" customHeight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8292</v>
      </c>
      <c r="O1758" t="s">
        <v>8293</v>
      </c>
      <c r="P1758" s="9" t="s">
        <v>9483</v>
      </c>
      <c r="Q1758" t="s">
        <v>8343</v>
      </c>
      <c r="R1758" t="s">
        <v>8326</v>
      </c>
    </row>
    <row r="1759" spans="1:18" ht="15.6" hidden="1" customHeight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8292</v>
      </c>
      <c r="O1759" t="s">
        <v>8293</v>
      </c>
      <c r="P1759" s="9" t="s">
        <v>8953</v>
      </c>
      <c r="Q1759" t="s">
        <v>8343</v>
      </c>
      <c r="R1759" t="s">
        <v>8337</v>
      </c>
    </row>
    <row r="1760" spans="1:18" ht="15.6" hidden="1" customHeight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8292</v>
      </c>
      <c r="O1760" t="s">
        <v>8293</v>
      </c>
      <c r="P1760" s="9" t="s">
        <v>9484</v>
      </c>
      <c r="Q1760" t="s">
        <v>8343</v>
      </c>
      <c r="R1760" t="s">
        <v>8325</v>
      </c>
    </row>
    <row r="1761" spans="1:18" ht="15.6" hidden="1" customHeight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8292</v>
      </c>
      <c r="O1761" t="s">
        <v>8293</v>
      </c>
      <c r="P1761" s="9" t="s">
        <v>8380</v>
      </c>
      <c r="Q1761" t="s">
        <v>8342</v>
      </c>
      <c r="R1761" t="s">
        <v>8334</v>
      </c>
    </row>
    <row r="1762" spans="1:18" ht="15.6" hidden="1" customHeight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8292</v>
      </c>
      <c r="O1762" t="s">
        <v>8293</v>
      </c>
      <c r="P1762" s="9" t="s">
        <v>8347</v>
      </c>
      <c r="Q1762" t="s">
        <v>8343</v>
      </c>
      <c r="R1762" t="s">
        <v>8333</v>
      </c>
    </row>
    <row r="1763" spans="1:18" ht="15.6" hidden="1" customHeight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8292</v>
      </c>
      <c r="O1763" t="s">
        <v>8293</v>
      </c>
      <c r="P1763" s="9" t="s">
        <v>8895</v>
      </c>
      <c r="Q1763" t="s">
        <v>8342</v>
      </c>
      <c r="R1763" t="s">
        <v>8326</v>
      </c>
    </row>
    <row r="1764" spans="1:18" ht="15.6" hidden="1" customHeight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8292</v>
      </c>
      <c r="O1764" t="s">
        <v>8293</v>
      </c>
      <c r="P1764" s="9" t="s">
        <v>9297</v>
      </c>
      <c r="Q1764" t="s">
        <v>8343</v>
      </c>
      <c r="R1764" t="s">
        <v>8333</v>
      </c>
    </row>
    <row r="1765" spans="1:18" ht="15.6" hidden="1" customHeight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8292</v>
      </c>
      <c r="O1765" t="s">
        <v>8293</v>
      </c>
      <c r="P1765" s="9" t="s">
        <v>8897</v>
      </c>
      <c r="Q1765" t="s">
        <v>8343</v>
      </c>
      <c r="R1765" t="s">
        <v>8328</v>
      </c>
    </row>
    <row r="1766" spans="1:18" ht="15.6" hidden="1" customHeight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8292</v>
      </c>
      <c r="O1766" t="s">
        <v>8293</v>
      </c>
      <c r="P1766" s="9" t="s">
        <v>8515</v>
      </c>
      <c r="Q1766" t="s">
        <v>8341</v>
      </c>
      <c r="R1766" t="s">
        <v>8326</v>
      </c>
    </row>
    <row r="1767" spans="1:18" ht="15.6" hidden="1" customHeight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8292</v>
      </c>
      <c r="O1767" t="s">
        <v>8293</v>
      </c>
      <c r="P1767" s="9" t="s">
        <v>9485</v>
      </c>
      <c r="Q1767" t="s">
        <v>8341</v>
      </c>
      <c r="R1767" t="s">
        <v>8326</v>
      </c>
    </row>
    <row r="1768" spans="1:18" ht="15.6" hidden="1" customHeight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8292</v>
      </c>
      <c r="O1768" t="s">
        <v>8293</v>
      </c>
      <c r="P1768" s="9" t="s">
        <v>8507</v>
      </c>
      <c r="Q1768" t="s">
        <v>8341</v>
      </c>
      <c r="R1768" t="s">
        <v>8327</v>
      </c>
    </row>
    <row r="1769" spans="1:18" ht="15.6" hidden="1" customHeight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8292</v>
      </c>
      <c r="O1769" t="s">
        <v>8293</v>
      </c>
      <c r="P1769" s="9" t="s">
        <v>9486</v>
      </c>
      <c r="Q1769" t="s">
        <v>8341</v>
      </c>
      <c r="R1769" t="s">
        <v>8326</v>
      </c>
    </row>
    <row r="1770" spans="1:18" ht="15.6" hidden="1" customHeight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8292</v>
      </c>
      <c r="O1770" t="s">
        <v>8293</v>
      </c>
      <c r="P1770" s="9" t="s">
        <v>8853</v>
      </c>
      <c r="Q1770" t="s">
        <v>8341</v>
      </c>
      <c r="R1770" t="s">
        <v>8326</v>
      </c>
    </row>
    <row r="1771" spans="1:18" ht="15.6" hidden="1" customHeight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8292</v>
      </c>
      <c r="O1771" t="s">
        <v>8293</v>
      </c>
      <c r="P1771" s="9" t="s">
        <v>9487</v>
      </c>
      <c r="Q1771" t="s">
        <v>8341</v>
      </c>
      <c r="R1771" t="s">
        <v>8337</v>
      </c>
    </row>
    <row r="1772" spans="1:18" ht="15.6" hidden="1" customHeight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8292</v>
      </c>
      <c r="O1772" t="s">
        <v>8293</v>
      </c>
      <c r="P1772" s="9" t="s">
        <v>8890</v>
      </c>
      <c r="Q1772" t="s">
        <v>8341</v>
      </c>
      <c r="R1772" t="s">
        <v>8328</v>
      </c>
    </row>
    <row r="1773" spans="1:18" ht="15.6" hidden="1" customHeight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8292</v>
      </c>
      <c r="O1773" t="s">
        <v>8293</v>
      </c>
      <c r="P1773" s="9" t="s">
        <v>8473</v>
      </c>
      <c r="Q1773" t="s">
        <v>8341</v>
      </c>
      <c r="R1773" t="s">
        <v>8328</v>
      </c>
    </row>
    <row r="1774" spans="1:18" ht="15.6" hidden="1" customHeight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8292</v>
      </c>
      <c r="O1774" t="s">
        <v>8293</v>
      </c>
      <c r="P1774" s="9" t="s">
        <v>9263</v>
      </c>
      <c r="Q1774" t="s">
        <v>8341</v>
      </c>
      <c r="R1774" t="s">
        <v>8325</v>
      </c>
    </row>
    <row r="1775" spans="1:18" ht="15.6" hidden="1" customHeight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8292</v>
      </c>
      <c r="O1775" t="s">
        <v>8293</v>
      </c>
      <c r="P1775" s="9" t="s">
        <v>8534</v>
      </c>
      <c r="Q1775" t="s">
        <v>8341</v>
      </c>
      <c r="R1775" t="s">
        <v>8337</v>
      </c>
    </row>
    <row r="1776" spans="1:18" ht="15.6" hidden="1" customHeight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8292</v>
      </c>
      <c r="O1776" t="s">
        <v>8293</v>
      </c>
      <c r="P1776" s="9" t="s">
        <v>9488</v>
      </c>
      <c r="Q1776" t="s">
        <v>8341</v>
      </c>
      <c r="R1776" t="s">
        <v>8329</v>
      </c>
    </row>
    <row r="1777" spans="1:18" ht="15.6" hidden="1" customHeight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8292</v>
      </c>
      <c r="O1777" t="s">
        <v>8293</v>
      </c>
      <c r="P1777" s="9" t="s">
        <v>8890</v>
      </c>
      <c r="Q1777" t="s">
        <v>8341</v>
      </c>
      <c r="R1777" t="s">
        <v>8328</v>
      </c>
    </row>
    <row r="1778" spans="1:18" ht="15.6" hidden="1" customHeight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8292</v>
      </c>
      <c r="O1778" t="s">
        <v>8293</v>
      </c>
      <c r="P1778" s="9" t="s">
        <v>8473</v>
      </c>
      <c r="Q1778" t="s">
        <v>8341</v>
      </c>
      <c r="R1778" t="s">
        <v>8328</v>
      </c>
    </row>
    <row r="1779" spans="1:18" ht="15.6" hidden="1" customHeight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8292</v>
      </c>
      <c r="O1779" t="s">
        <v>8293</v>
      </c>
      <c r="P1779" s="9" t="s">
        <v>9037</v>
      </c>
      <c r="Q1779" t="s">
        <v>8342</v>
      </c>
      <c r="R1779" t="s">
        <v>8332</v>
      </c>
    </row>
    <row r="1780" spans="1:18" ht="15.6" hidden="1" customHeight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8292</v>
      </c>
      <c r="O1780" t="s">
        <v>8293</v>
      </c>
      <c r="P1780" s="9" t="s">
        <v>8894</v>
      </c>
      <c r="Q1780" t="s">
        <v>8342</v>
      </c>
      <c r="R1780" t="s">
        <v>8333</v>
      </c>
    </row>
    <row r="1781" spans="1:18" ht="15.6" hidden="1" customHeight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8292</v>
      </c>
      <c r="O1781" t="s">
        <v>8293</v>
      </c>
      <c r="P1781" s="9" t="s">
        <v>8861</v>
      </c>
      <c r="Q1781" t="s">
        <v>8343</v>
      </c>
      <c r="R1781" t="s">
        <v>8327</v>
      </c>
    </row>
    <row r="1782" spans="1:18" ht="15.6" hidden="1" customHeight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8292</v>
      </c>
      <c r="O1782" t="s">
        <v>8293</v>
      </c>
      <c r="P1782" s="9" t="s">
        <v>9382</v>
      </c>
      <c r="Q1782" t="s">
        <v>8343</v>
      </c>
      <c r="R1782" t="s">
        <v>8325</v>
      </c>
    </row>
    <row r="1783" spans="1:18" ht="15.6" hidden="1" customHeight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8292</v>
      </c>
      <c r="O1783" t="s">
        <v>8293</v>
      </c>
      <c r="P1783" s="9" t="s">
        <v>9489</v>
      </c>
      <c r="Q1783" t="s">
        <v>8343</v>
      </c>
      <c r="R1783" t="s">
        <v>8327</v>
      </c>
    </row>
    <row r="1784" spans="1:18" ht="15.6" hidden="1" customHeight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8292</v>
      </c>
      <c r="O1784" t="s">
        <v>8293</v>
      </c>
      <c r="P1784" s="9" t="s">
        <v>8834</v>
      </c>
      <c r="Q1784" t="s">
        <v>8343</v>
      </c>
      <c r="R1784" t="s">
        <v>8332</v>
      </c>
    </row>
    <row r="1785" spans="1:18" ht="15.6" hidden="1" customHeight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8292</v>
      </c>
      <c r="O1785" t="s">
        <v>8293</v>
      </c>
      <c r="P1785" s="9" t="s">
        <v>8493</v>
      </c>
      <c r="Q1785" t="s">
        <v>8342</v>
      </c>
      <c r="R1785" t="s">
        <v>8335</v>
      </c>
    </row>
    <row r="1786" spans="1:18" ht="15.6" hidden="1" customHeight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t="s">
        <v>8293</v>
      </c>
      <c r="P1786" s="9" t="s">
        <v>9490</v>
      </c>
      <c r="Q1786" t="s">
        <v>8341</v>
      </c>
      <c r="R1786" t="s">
        <v>8337</v>
      </c>
    </row>
    <row r="1787" spans="1:18" ht="15.6" hidden="1" customHeight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8292</v>
      </c>
      <c r="O1787" t="s">
        <v>8293</v>
      </c>
      <c r="P1787" s="9" t="s">
        <v>9223</v>
      </c>
      <c r="Q1787" t="s">
        <v>8341</v>
      </c>
      <c r="R1787" t="s">
        <v>8328</v>
      </c>
    </row>
    <row r="1788" spans="1:18" ht="15.6" hidden="1" customHeight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8292</v>
      </c>
      <c r="O1788" t="s">
        <v>8293</v>
      </c>
      <c r="P1788" s="9" t="s">
        <v>9206</v>
      </c>
      <c r="Q1788" t="s">
        <v>8341</v>
      </c>
      <c r="R1788" t="s">
        <v>8330</v>
      </c>
    </row>
    <row r="1789" spans="1:18" ht="15.6" hidden="1" customHeight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8292</v>
      </c>
      <c r="O1789" t="s">
        <v>8293</v>
      </c>
      <c r="P1789" s="9" t="s">
        <v>8380</v>
      </c>
      <c r="Q1789" t="s">
        <v>8342</v>
      </c>
      <c r="R1789" t="s">
        <v>8334</v>
      </c>
    </row>
    <row r="1790" spans="1:18" ht="15.6" hidden="1" customHeight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8292</v>
      </c>
      <c r="O1790" t="s">
        <v>8293</v>
      </c>
      <c r="P1790" s="9" t="s">
        <v>8920</v>
      </c>
      <c r="Q1790" t="s">
        <v>8341</v>
      </c>
      <c r="R1790" t="s">
        <v>8329</v>
      </c>
    </row>
    <row r="1791" spans="1:18" ht="15.6" hidden="1" customHeight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8292</v>
      </c>
      <c r="O1791" t="s">
        <v>8293</v>
      </c>
      <c r="P1791" s="9" t="s">
        <v>8892</v>
      </c>
      <c r="Q1791" t="s">
        <v>8341</v>
      </c>
      <c r="R1791" t="s">
        <v>8330</v>
      </c>
    </row>
    <row r="1792" spans="1:18" ht="15.6" hidden="1" customHeight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8292</v>
      </c>
      <c r="O1792" t="s">
        <v>8293</v>
      </c>
      <c r="P1792" s="9" t="s">
        <v>9491</v>
      </c>
      <c r="Q1792" t="s">
        <v>8342</v>
      </c>
      <c r="R1792" t="s">
        <v>8332</v>
      </c>
    </row>
    <row r="1793" spans="1:18" ht="15.6" hidden="1" customHeight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8292</v>
      </c>
      <c r="O1793" t="s">
        <v>8293</v>
      </c>
      <c r="P1793" s="9" t="s">
        <v>8531</v>
      </c>
      <c r="Q1793" t="s">
        <v>8341</v>
      </c>
      <c r="R1793" t="s">
        <v>8330</v>
      </c>
    </row>
    <row r="1794" spans="1:18" ht="15.6" hidden="1" customHeight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8292</v>
      </c>
      <c r="O1794" t="s">
        <v>8293</v>
      </c>
      <c r="P1794" s="9" t="s">
        <v>8913</v>
      </c>
      <c r="Q1794" t="s">
        <v>8342</v>
      </c>
      <c r="R1794" t="s">
        <v>8326</v>
      </c>
    </row>
    <row r="1795" spans="1:18" ht="15.6" hidden="1" customHeight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8292</v>
      </c>
      <c r="O1795" t="s">
        <v>8293</v>
      </c>
      <c r="P1795" s="9" t="s">
        <v>8931</v>
      </c>
      <c r="Q1795" t="s">
        <v>8341</v>
      </c>
      <c r="R1795" t="s">
        <v>8329</v>
      </c>
    </row>
    <row r="1796" spans="1:18" ht="15.6" hidden="1" customHeight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8292</v>
      </c>
      <c r="O1796" t="s">
        <v>8293</v>
      </c>
      <c r="P1796" s="9" t="s">
        <v>9154</v>
      </c>
      <c r="Q1796" t="s">
        <v>8342</v>
      </c>
      <c r="R1796" t="s">
        <v>8332</v>
      </c>
    </row>
    <row r="1797" spans="1:18" ht="15.6" hidden="1" customHeight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8292</v>
      </c>
      <c r="O1797" t="s">
        <v>8293</v>
      </c>
      <c r="P1797" s="9" t="s">
        <v>8469</v>
      </c>
      <c r="Q1797" t="s">
        <v>8343</v>
      </c>
      <c r="R1797" t="s">
        <v>8328</v>
      </c>
    </row>
    <row r="1798" spans="1:18" ht="15.6" hidden="1" customHeight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8292</v>
      </c>
      <c r="O1798" t="s">
        <v>8293</v>
      </c>
      <c r="P1798" s="9" t="s">
        <v>8863</v>
      </c>
      <c r="Q1798" t="s">
        <v>8343</v>
      </c>
      <c r="R1798" t="s">
        <v>8325</v>
      </c>
    </row>
    <row r="1799" spans="1:18" ht="15.6" hidden="1" customHeight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8292</v>
      </c>
      <c r="O1799" t="s">
        <v>8293</v>
      </c>
      <c r="P1799" s="9" t="s">
        <v>8641</v>
      </c>
      <c r="Q1799" t="s">
        <v>8343</v>
      </c>
      <c r="R1799" t="s">
        <v>8330</v>
      </c>
    </row>
    <row r="1800" spans="1:18" ht="15.6" hidden="1" customHeight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8292</v>
      </c>
      <c r="O1800" t="s">
        <v>8293</v>
      </c>
      <c r="P1800" s="9" t="s">
        <v>9492</v>
      </c>
      <c r="Q1800" t="s">
        <v>8342</v>
      </c>
      <c r="R1800" t="s">
        <v>8337</v>
      </c>
    </row>
    <row r="1801" spans="1:18" ht="15.6" hidden="1" customHeight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8292</v>
      </c>
      <c r="O1801" t="s">
        <v>8293</v>
      </c>
      <c r="P1801" s="9" t="s">
        <v>8688</v>
      </c>
      <c r="Q1801" t="s">
        <v>8341</v>
      </c>
      <c r="R1801" t="s">
        <v>8329</v>
      </c>
    </row>
    <row r="1802" spans="1:18" ht="15.6" hidden="1" customHeight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8292</v>
      </c>
      <c r="O1802" t="s">
        <v>8293</v>
      </c>
      <c r="P1802" s="9" t="s">
        <v>9493</v>
      </c>
      <c r="Q1802" t="s">
        <v>8343</v>
      </c>
      <c r="R1802" t="s">
        <v>8328</v>
      </c>
    </row>
    <row r="1803" spans="1:18" ht="15.6" hidden="1" customHeight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8292</v>
      </c>
      <c r="O1803" t="s">
        <v>8293</v>
      </c>
      <c r="P1803" s="9" t="s">
        <v>8557</v>
      </c>
      <c r="Q1803" t="s">
        <v>8342</v>
      </c>
      <c r="R1803" t="s">
        <v>8330</v>
      </c>
    </row>
    <row r="1804" spans="1:18" ht="15.6" hidden="1" customHeight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8292</v>
      </c>
      <c r="O1804" t="s">
        <v>8293</v>
      </c>
      <c r="P1804" s="9" t="s">
        <v>9494</v>
      </c>
      <c r="Q1804" t="s">
        <v>8342</v>
      </c>
      <c r="R1804" t="s">
        <v>8336</v>
      </c>
    </row>
    <row r="1805" spans="1:18" ht="15.6" hidden="1" customHeight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8292</v>
      </c>
      <c r="O1805" t="s">
        <v>8293</v>
      </c>
      <c r="P1805" s="9" t="s">
        <v>9327</v>
      </c>
      <c r="Q1805" t="s">
        <v>8342</v>
      </c>
      <c r="R1805" t="s">
        <v>8332</v>
      </c>
    </row>
    <row r="1806" spans="1:18" ht="15.6" hidden="1" customHeight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8292</v>
      </c>
      <c r="O1806" t="s">
        <v>8293</v>
      </c>
      <c r="P1806" s="9" t="s">
        <v>8812</v>
      </c>
      <c r="Q1806" t="s">
        <v>8342</v>
      </c>
      <c r="R1806" t="s">
        <v>8329</v>
      </c>
    </row>
    <row r="1807" spans="1:18" ht="15.6" hidden="1" customHeight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8292</v>
      </c>
      <c r="O1807" t="s">
        <v>8293</v>
      </c>
      <c r="P1807" s="9" t="s">
        <v>8862</v>
      </c>
      <c r="Q1807" t="s">
        <v>8342</v>
      </c>
      <c r="R1807" t="s">
        <v>8327</v>
      </c>
    </row>
    <row r="1808" spans="1:18" ht="15.6" hidden="1" customHeight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8292</v>
      </c>
      <c r="O1808" t="s">
        <v>8293</v>
      </c>
      <c r="P1808" s="9" t="s">
        <v>8891</v>
      </c>
      <c r="Q1808" t="s">
        <v>8341</v>
      </c>
      <c r="R1808" t="s">
        <v>8327</v>
      </c>
    </row>
    <row r="1809" spans="1:18" ht="15.6" hidden="1" customHeight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8292</v>
      </c>
      <c r="O1809" t="s">
        <v>8293</v>
      </c>
      <c r="P1809" s="9" t="s">
        <v>9495</v>
      </c>
      <c r="Q1809" t="s">
        <v>8341</v>
      </c>
      <c r="R1809" t="s">
        <v>8327</v>
      </c>
    </row>
    <row r="1810" spans="1:18" ht="15.6" hidden="1" customHeight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8292</v>
      </c>
      <c r="O1810" t="s">
        <v>8293</v>
      </c>
      <c r="P1810" s="9" t="s">
        <v>9114</v>
      </c>
      <c r="Q1810" t="s">
        <v>8344</v>
      </c>
      <c r="R1810" t="s">
        <v>8332</v>
      </c>
    </row>
    <row r="1811" spans="1:18" ht="15.6" hidden="1" customHeight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8292</v>
      </c>
      <c r="O1811" t="s">
        <v>8293</v>
      </c>
      <c r="P1811" s="9" t="s">
        <v>9214</v>
      </c>
      <c r="Q1811" t="s">
        <v>8342</v>
      </c>
      <c r="R1811" t="s">
        <v>8332</v>
      </c>
    </row>
    <row r="1812" spans="1:18" ht="15.6" hidden="1" customHeight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8292</v>
      </c>
      <c r="O1812" t="s">
        <v>8293</v>
      </c>
      <c r="P1812" s="9" t="s">
        <v>9496</v>
      </c>
      <c r="Q1812" t="s">
        <v>8341</v>
      </c>
      <c r="R1812" t="s">
        <v>8327</v>
      </c>
    </row>
    <row r="1813" spans="1:18" ht="15.6" hidden="1" customHeight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8292</v>
      </c>
      <c r="O1813" t="s">
        <v>8293</v>
      </c>
      <c r="P1813" s="9" t="s">
        <v>9217</v>
      </c>
      <c r="Q1813" t="s">
        <v>8341</v>
      </c>
      <c r="R1813" t="s">
        <v>8327</v>
      </c>
    </row>
    <row r="1814" spans="1:18" ht="15.6" hidden="1" customHeight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8292</v>
      </c>
      <c r="O1814" t="s">
        <v>8293</v>
      </c>
      <c r="P1814" s="9" t="s">
        <v>9338</v>
      </c>
      <c r="Q1814" t="s">
        <v>8343</v>
      </c>
      <c r="R1814" t="s">
        <v>8336</v>
      </c>
    </row>
    <row r="1815" spans="1:18" ht="15.6" hidden="1" customHeight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8292</v>
      </c>
      <c r="O1815" t="s">
        <v>8293</v>
      </c>
      <c r="P1815" s="9" t="s">
        <v>8946</v>
      </c>
      <c r="Q1815" t="s">
        <v>8341</v>
      </c>
      <c r="R1815" t="s">
        <v>8326</v>
      </c>
    </row>
    <row r="1816" spans="1:18" ht="15.6" hidden="1" customHeight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8292</v>
      </c>
      <c r="O1816" t="s">
        <v>8293</v>
      </c>
      <c r="P1816" s="9" t="s">
        <v>8392</v>
      </c>
      <c r="Q1816" t="s">
        <v>8342</v>
      </c>
      <c r="R1816" t="s">
        <v>8332</v>
      </c>
    </row>
    <row r="1817" spans="1:18" ht="15.6" hidden="1" customHeight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8292</v>
      </c>
      <c r="O1817" t="s">
        <v>8293</v>
      </c>
      <c r="P1817" s="9" t="s">
        <v>9299</v>
      </c>
      <c r="Q1817" t="s">
        <v>8342</v>
      </c>
      <c r="R1817" t="s">
        <v>8336</v>
      </c>
    </row>
    <row r="1818" spans="1:18" ht="15.6" hidden="1" customHeight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8292</v>
      </c>
      <c r="O1818" t="s">
        <v>8293</v>
      </c>
      <c r="P1818" s="9" t="s">
        <v>9364</v>
      </c>
      <c r="Q1818" t="s">
        <v>8343</v>
      </c>
      <c r="R1818" t="s">
        <v>8336</v>
      </c>
    </row>
    <row r="1819" spans="1:18" ht="15.6" hidden="1" customHeight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8292</v>
      </c>
      <c r="O1819" t="s">
        <v>8293</v>
      </c>
      <c r="P1819" s="9" t="s">
        <v>9291</v>
      </c>
      <c r="Q1819" t="s">
        <v>8343</v>
      </c>
      <c r="R1819" t="s">
        <v>8337</v>
      </c>
    </row>
    <row r="1820" spans="1:18" ht="15.6" hidden="1" customHeight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8292</v>
      </c>
      <c r="O1820" t="s">
        <v>8293</v>
      </c>
      <c r="P1820" s="9" t="s">
        <v>8468</v>
      </c>
      <c r="Q1820" t="s">
        <v>8342</v>
      </c>
      <c r="R1820" t="s">
        <v>8334</v>
      </c>
    </row>
    <row r="1821" spans="1:18" ht="15.6" hidden="1" customHeight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8292</v>
      </c>
      <c r="O1821" t="s">
        <v>8293</v>
      </c>
      <c r="P1821" s="9" t="s">
        <v>9497</v>
      </c>
      <c r="Q1821" t="s">
        <v>8341</v>
      </c>
      <c r="R1821" t="s">
        <v>8336</v>
      </c>
    </row>
    <row r="1822" spans="1:18" ht="15.6" hidden="1" customHeight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8292</v>
      </c>
      <c r="O1822" t="s">
        <v>8293</v>
      </c>
      <c r="P1822" s="9" t="s">
        <v>8767</v>
      </c>
      <c r="Q1822" t="s">
        <v>8342</v>
      </c>
      <c r="R1822" t="s">
        <v>8334</v>
      </c>
    </row>
    <row r="1823" spans="1:18" ht="15.6" hidden="1" customHeight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8279</v>
      </c>
      <c r="O1823" t="s">
        <v>8280</v>
      </c>
      <c r="P1823" s="9" t="s">
        <v>9498</v>
      </c>
      <c r="Q1823" t="s">
        <v>8339</v>
      </c>
      <c r="R1823" t="s">
        <v>8332</v>
      </c>
    </row>
    <row r="1824" spans="1:18" ht="15.6" hidden="1" customHeight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8279</v>
      </c>
      <c r="O1824" t="s">
        <v>8280</v>
      </c>
      <c r="P1824" s="9" t="s">
        <v>8744</v>
      </c>
      <c r="Q1824" t="s">
        <v>8340</v>
      </c>
      <c r="R1824" t="s">
        <v>8337</v>
      </c>
    </row>
    <row r="1825" spans="1:18" ht="15.6" hidden="1" customHeight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8279</v>
      </c>
      <c r="O1825" t="s">
        <v>8280</v>
      </c>
      <c r="P1825" s="9" t="s">
        <v>9499</v>
      </c>
      <c r="Q1825" t="s">
        <v>8339</v>
      </c>
      <c r="R1825" t="s">
        <v>8328</v>
      </c>
    </row>
    <row r="1826" spans="1:18" ht="15.6" hidden="1" customHeight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8279</v>
      </c>
      <c r="O1826" t="s">
        <v>8280</v>
      </c>
      <c r="P1826" s="9" t="s">
        <v>9500</v>
      </c>
      <c r="Q1826" t="s">
        <v>8340</v>
      </c>
      <c r="R1826" t="s">
        <v>8337</v>
      </c>
    </row>
    <row r="1827" spans="1:18" ht="15.6" hidden="1" customHeight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8279</v>
      </c>
      <c r="O1827" t="s">
        <v>8280</v>
      </c>
      <c r="P1827" s="9" t="s">
        <v>8999</v>
      </c>
      <c r="Q1827" t="s">
        <v>8340</v>
      </c>
      <c r="R1827" t="s">
        <v>8336</v>
      </c>
    </row>
    <row r="1828" spans="1:18" ht="15.6" hidden="1" customHeight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8279</v>
      </c>
      <c r="O1828" t="s">
        <v>8280</v>
      </c>
      <c r="P1828" s="9" t="s">
        <v>8680</v>
      </c>
      <c r="Q1828" t="s">
        <v>8341</v>
      </c>
      <c r="R1828" t="s">
        <v>8332</v>
      </c>
    </row>
    <row r="1829" spans="1:18" ht="15.6" hidden="1" customHeight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8279</v>
      </c>
      <c r="O1829" t="s">
        <v>8280</v>
      </c>
      <c r="P1829" s="9" t="s">
        <v>8582</v>
      </c>
      <c r="Q1829" t="s">
        <v>8338</v>
      </c>
      <c r="R1829" t="s">
        <v>8332</v>
      </c>
    </row>
    <row r="1830" spans="1:18" ht="15.6" hidden="1" customHeight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8279</v>
      </c>
      <c r="O1830" t="s">
        <v>8280</v>
      </c>
      <c r="P1830" s="9" t="s">
        <v>9242</v>
      </c>
      <c r="Q1830" t="s">
        <v>8341</v>
      </c>
      <c r="R1830" t="s">
        <v>8335</v>
      </c>
    </row>
    <row r="1831" spans="1:18" ht="15.6" hidden="1" customHeight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8279</v>
      </c>
      <c r="O1831" t="s">
        <v>8280</v>
      </c>
      <c r="P1831" s="9" t="s">
        <v>9501</v>
      </c>
      <c r="Q1831" t="s">
        <v>8331</v>
      </c>
      <c r="R1831" t="s">
        <v>8337</v>
      </c>
    </row>
    <row r="1832" spans="1:18" ht="15.6" hidden="1" customHeight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8279</v>
      </c>
      <c r="O1832" t="s">
        <v>8280</v>
      </c>
      <c r="P1832" s="9" t="s">
        <v>9502</v>
      </c>
      <c r="Q1832" t="s">
        <v>8341</v>
      </c>
      <c r="R1832" t="s">
        <v>8332</v>
      </c>
    </row>
    <row r="1833" spans="1:18" ht="15.6" hidden="1" customHeight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8279</v>
      </c>
      <c r="O1833" t="s">
        <v>8280</v>
      </c>
      <c r="P1833" s="9" t="s">
        <v>9052</v>
      </c>
      <c r="Q1833" t="s">
        <v>8339</v>
      </c>
      <c r="R1833" t="s">
        <v>8335</v>
      </c>
    </row>
    <row r="1834" spans="1:18" ht="15.6" hidden="1" customHeight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8279</v>
      </c>
      <c r="O1834" t="s">
        <v>8280</v>
      </c>
      <c r="P1834" s="9" t="s">
        <v>9503</v>
      </c>
      <c r="Q1834" t="s">
        <v>8338</v>
      </c>
      <c r="R1834" t="s">
        <v>8333</v>
      </c>
    </row>
    <row r="1835" spans="1:18" ht="15.6" hidden="1" customHeight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  <c r="P1835" s="9" t="s">
        <v>8981</v>
      </c>
      <c r="Q1835" t="s">
        <v>8340</v>
      </c>
      <c r="R1835" t="s">
        <v>8332</v>
      </c>
    </row>
    <row r="1836" spans="1:18" ht="15.6" hidden="1" customHeight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8279</v>
      </c>
      <c r="O1836" t="s">
        <v>8280</v>
      </c>
      <c r="P1836" s="9" t="s">
        <v>8952</v>
      </c>
      <c r="Q1836" t="s">
        <v>8341</v>
      </c>
      <c r="R1836" t="s">
        <v>8337</v>
      </c>
    </row>
    <row r="1837" spans="1:18" ht="15.6" hidden="1" customHeight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8279</v>
      </c>
      <c r="O1837" t="s">
        <v>8280</v>
      </c>
      <c r="P1837" s="9" t="s">
        <v>8802</v>
      </c>
      <c r="Q1837" t="s">
        <v>8343</v>
      </c>
      <c r="R1837" t="s">
        <v>8334</v>
      </c>
    </row>
    <row r="1838" spans="1:18" ht="15.6" hidden="1" customHeight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8279</v>
      </c>
      <c r="O1838" t="s">
        <v>8280</v>
      </c>
      <c r="P1838" s="9" t="s">
        <v>9504</v>
      </c>
      <c r="Q1838" t="s">
        <v>8340</v>
      </c>
      <c r="R1838" t="s">
        <v>8332</v>
      </c>
    </row>
    <row r="1839" spans="1:18" ht="15.6" hidden="1" customHeight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8279</v>
      </c>
      <c r="O1839" t="s">
        <v>8280</v>
      </c>
      <c r="P1839" s="9" t="s">
        <v>9498</v>
      </c>
      <c r="Q1839" t="s">
        <v>8339</v>
      </c>
      <c r="R1839" t="s">
        <v>8332</v>
      </c>
    </row>
    <row r="1840" spans="1:18" ht="15.6" hidden="1" customHeight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8279</v>
      </c>
      <c r="O1840" t="s">
        <v>8280</v>
      </c>
      <c r="P1840" s="9" t="s">
        <v>9414</v>
      </c>
      <c r="Q1840" t="s">
        <v>8338</v>
      </c>
      <c r="R1840" t="s">
        <v>8328</v>
      </c>
    </row>
    <row r="1841" spans="1:18" ht="15.6" hidden="1" customHeight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8279</v>
      </c>
      <c r="O1841" t="s">
        <v>8280</v>
      </c>
      <c r="P1841" s="9" t="s">
        <v>9127</v>
      </c>
      <c r="Q1841" t="s">
        <v>8343</v>
      </c>
      <c r="R1841" t="s">
        <v>8328</v>
      </c>
    </row>
    <row r="1842" spans="1:18" ht="15.6" hidden="1" customHeight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8279</v>
      </c>
      <c r="O1842" t="s">
        <v>8280</v>
      </c>
      <c r="P1842" s="9" t="s">
        <v>9505</v>
      </c>
      <c r="Q1842" t="s">
        <v>8340</v>
      </c>
      <c r="R1842" t="s">
        <v>8335</v>
      </c>
    </row>
    <row r="1843" spans="1:18" ht="15.6" hidden="1" customHeight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8279</v>
      </c>
      <c r="O1843" t="s">
        <v>8280</v>
      </c>
      <c r="P1843" s="9" t="s">
        <v>8701</v>
      </c>
      <c r="Q1843" t="s">
        <v>8341</v>
      </c>
      <c r="R1843" t="s">
        <v>8335</v>
      </c>
    </row>
    <row r="1844" spans="1:18" ht="15.6" hidden="1" customHeight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8279</v>
      </c>
      <c r="O1844" t="s">
        <v>8280</v>
      </c>
      <c r="P1844" s="9" t="s">
        <v>8547</v>
      </c>
      <c r="Q1844" t="s">
        <v>8342</v>
      </c>
      <c r="R1844" t="s">
        <v>8332</v>
      </c>
    </row>
    <row r="1845" spans="1:18" ht="15.6" hidden="1" customHeight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8279</v>
      </c>
      <c r="O1845" t="s">
        <v>8280</v>
      </c>
      <c r="P1845" s="9" t="s">
        <v>9451</v>
      </c>
      <c r="Q1845" t="s">
        <v>8338</v>
      </c>
      <c r="R1845" t="s">
        <v>8332</v>
      </c>
    </row>
    <row r="1846" spans="1:18" ht="15.6" hidden="1" customHeight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8279</v>
      </c>
      <c r="O1846" t="s">
        <v>8280</v>
      </c>
      <c r="P1846" s="9" t="s">
        <v>9506</v>
      </c>
      <c r="Q1846" t="s">
        <v>8338</v>
      </c>
      <c r="R1846" t="s">
        <v>8325</v>
      </c>
    </row>
    <row r="1847" spans="1:18" ht="15.6" hidden="1" customHeight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8279</v>
      </c>
      <c r="O1847" t="s">
        <v>8280</v>
      </c>
      <c r="P1847" s="9" t="s">
        <v>9507</v>
      </c>
      <c r="Q1847" t="s">
        <v>8343</v>
      </c>
      <c r="R1847" t="s">
        <v>8336</v>
      </c>
    </row>
    <row r="1848" spans="1:18" ht="15.6" hidden="1" customHeight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8279</v>
      </c>
      <c r="O1848" t="s">
        <v>8280</v>
      </c>
      <c r="P1848" s="9" t="s">
        <v>9421</v>
      </c>
      <c r="Q1848" t="s">
        <v>8339</v>
      </c>
      <c r="R1848" t="s">
        <v>8330</v>
      </c>
    </row>
    <row r="1849" spans="1:18" ht="15.6" hidden="1" customHeight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8279</v>
      </c>
      <c r="O1849" t="s">
        <v>8280</v>
      </c>
      <c r="P1849" s="9" t="s">
        <v>8918</v>
      </c>
      <c r="Q1849" t="s">
        <v>8342</v>
      </c>
      <c r="R1849" t="s">
        <v>8334</v>
      </c>
    </row>
    <row r="1850" spans="1:18" ht="15.6" hidden="1" customHeight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8279</v>
      </c>
      <c r="O1850" t="s">
        <v>8280</v>
      </c>
      <c r="P1850" s="9" t="s">
        <v>9508</v>
      </c>
      <c r="Q1850" t="s">
        <v>8338</v>
      </c>
      <c r="R1850" t="s">
        <v>8325</v>
      </c>
    </row>
    <row r="1851" spans="1:18" ht="15.6" hidden="1" customHeight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8279</v>
      </c>
      <c r="O1851" t="s">
        <v>8280</v>
      </c>
      <c r="P1851" s="9" t="s">
        <v>9509</v>
      </c>
      <c r="Q1851" t="s">
        <v>8339</v>
      </c>
      <c r="R1851" t="s">
        <v>8328</v>
      </c>
    </row>
    <row r="1852" spans="1:18" ht="15.6" hidden="1" customHeight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8279</v>
      </c>
      <c r="O1852" t="s">
        <v>8280</v>
      </c>
      <c r="P1852" s="9" t="s">
        <v>9510</v>
      </c>
      <c r="Q1852" t="s">
        <v>8341</v>
      </c>
      <c r="R1852" t="s">
        <v>8336</v>
      </c>
    </row>
    <row r="1853" spans="1:18" ht="15.6" hidden="1" customHeight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8279</v>
      </c>
      <c r="O1853" t="s">
        <v>8280</v>
      </c>
      <c r="P1853" s="9" t="s">
        <v>8760</v>
      </c>
      <c r="Q1853" t="s">
        <v>8341</v>
      </c>
      <c r="R1853" t="s">
        <v>8326</v>
      </c>
    </row>
    <row r="1854" spans="1:18" ht="15.6" hidden="1" customHeight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8279</v>
      </c>
      <c r="O1854" t="s">
        <v>8280</v>
      </c>
      <c r="P1854" s="9" t="s">
        <v>9511</v>
      </c>
      <c r="Q1854" t="s">
        <v>8342</v>
      </c>
      <c r="R1854" t="s">
        <v>8334</v>
      </c>
    </row>
    <row r="1855" spans="1:18" ht="15.6" hidden="1" customHeight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8279</v>
      </c>
      <c r="O1855" t="s">
        <v>8280</v>
      </c>
      <c r="P1855" s="9" t="s">
        <v>9512</v>
      </c>
      <c r="Q1855" t="s">
        <v>8339</v>
      </c>
      <c r="R1855" t="s">
        <v>8328</v>
      </c>
    </row>
    <row r="1856" spans="1:18" ht="15.6" hidden="1" customHeight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8279</v>
      </c>
      <c r="O1856" t="s">
        <v>8280</v>
      </c>
      <c r="P1856" s="9" t="s">
        <v>9513</v>
      </c>
      <c r="Q1856" t="s">
        <v>8340</v>
      </c>
      <c r="R1856" t="s">
        <v>8335</v>
      </c>
    </row>
    <row r="1857" spans="1:18" ht="15.6" hidden="1" customHeight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8279</v>
      </c>
      <c r="O1857" t="s">
        <v>8280</v>
      </c>
      <c r="P1857" s="9" t="s">
        <v>9514</v>
      </c>
      <c r="Q1857" t="s">
        <v>8340</v>
      </c>
      <c r="R1857" t="s">
        <v>8330</v>
      </c>
    </row>
    <row r="1858" spans="1:18" ht="15.6" hidden="1" customHeight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8279</v>
      </c>
      <c r="O1858" t="s">
        <v>8280</v>
      </c>
      <c r="P1858" s="9" t="s">
        <v>9133</v>
      </c>
      <c r="Q1858" t="s">
        <v>8341</v>
      </c>
      <c r="R1858" t="s">
        <v>8336</v>
      </c>
    </row>
    <row r="1859" spans="1:18" ht="15.6" hidden="1" customHeight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8279</v>
      </c>
      <c r="O1859" t="s">
        <v>8280</v>
      </c>
      <c r="P1859" s="9" t="s">
        <v>8908</v>
      </c>
      <c r="Q1859" t="s">
        <v>8341</v>
      </c>
      <c r="R1859" t="s">
        <v>8327</v>
      </c>
    </row>
    <row r="1860" spans="1:18" ht="15.6" hidden="1" customHeight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8279</v>
      </c>
      <c r="O1860" t="s">
        <v>8280</v>
      </c>
      <c r="P1860" s="9" t="s">
        <v>9515</v>
      </c>
      <c r="Q1860" t="s">
        <v>8338</v>
      </c>
      <c r="R1860" t="s">
        <v>8329</v>
      </c>
    </row>
    <row r="1861" spans="1:18" ht="15.6" hidden="1" customHeight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8279</v>
      </c>
      <c r="O1861" t="s">
        <v>8280</v>
      </c>
      <c r="P1861" s="9" t="s">
        <v>9516</v>
      </c>
      <c r="Q1861" t="s">
        <v>8338</v>
      </c>
      <c r="R1861" t="s">
        <v>8327</v>
      </c>
    </row>
    <row r="1862" spans="1:18" ht="15.6" hidden="1" customHeight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8279</v>
      </c>
      <c r="O1862" t="s">
        <v>8280</v>
      </c>
      <c r="P1862" s="9" t="s">
        <v>9517</v>
      </c>
      <c r="Q1862" t="s">
        <v>8341</v>
      </c>
      <c r="R1862" t="s">
        <v>8332</v>
      </c>
    </row>
    <row r="1863" spans="1:18" ht="15.6" hidden="1" customHeight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t="s">
        <v>8289</v>
      </c>
      <c r="P1863" s="9" t="s">
        <v>9518</v>
      </c>
      <c r="Q1863" t="s">
        <v>8341</v>
      </c>
      <c r="R1863" t="s">
        <v>8337</v>
      </c>
    </row>
    <row r="1864" spans="1:18" ht="15.6" hidden="1" customHeight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t="s">
        <v>8289</v>
      </c>
      <c r="P1864" s="9" t="s">
        <v>9147</v>
      </c>
      <c r="Q1864" t="s">
        <v>8344</v>
      </c>
      <c r="R1864" t="s">
        <v>8332</v>
      </c>
    </row>
    <row r="1865" spans="1:18" ht="15.6" hidden="1" customHeight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t="s">
        <v>8289</v>
      </c>
      <c r="P1865" s="9" t="s">
        <v>9375</v>
      </c>
      <c r="Q1865" t="s">
        <v>8341</v>
      </c>
      <c r="R1865" t="s">
        <v>8325</v>
      </c>
    </row>
    <row r="1866" spans="1:18" ht="15.6" hidden="1" customHeight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t="s">
        <v>8289</v>
      </c>
      <c r="P1866" s="9" t="s">
        <v>9085</v>
      </c>
      <c r="Q1866" t="s">
        <v>8341</v>
      </c>
      <c r="R1866" t="s">
        <v>8335</v>
      </c>
    </row>
    <row r="1867" spans="1:18" ht="15.6" hidden="1" customHeight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t="s">
        <v>8289</v>
      </c>
      <c r="P1867" s="9" t="s">
        <v>9519</v>
      </c>
      <c r="Q1867" t="s">
        <v>8343</v>
      </c>
      <c r="R1867" t="s">
        <v>8329</v>
      </c>
    </row>
    <row r="1868" spans="1:18" ht="15.6" hidden="1" customHeight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t="s">
        <v>8289</v>
      </c>
      <c r="P1868" s="9" t="s">
        <v>9114</v>
      </c>
      <c r="Q1868" t="s">
        <v>8344</v>
      </c>
      <c r="R1868" t="s">
        <v>8332</v>
      </c>
    </row>
    <row r="1869" spans="1:18" ht="15.6" hidden="1" customHeight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t="s">
        <v>8289</v>
      </c>
      <c r="P1869" s="9" t="s">
        <v>8794</v>
      </c>
      <c r="Q1869" t="s">
        <v>8343</v>
      </c>
      <c r="R1869" t="s">
        <v>8329</v>
      </c>
    </row>
    <row r="1870" spans="1:18" ht="15.6" hidden="1" customHeight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t="s">
        <v>8289</v>
      </c>
      <c r="P1870" s="9" t="s">
        <v>8860</v>
      </c>
      <c r="Q1870" t="s">
        <v>8342</v>
      </c>
      <c r="R1870" t="s">
        <v>8330</v>
      </c>
    </row>
    <row r="1871" spans="1:18" ht="15.6" hidden="1" customHeight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t="s">
        <v>8289</v>
      </c>
      <c r="P1871" s="9" t="s">
        <v>8466</v>
      </c>
      <c r="Q1871" t="s">
        <v>8343</v>
      </c>
      <c r="R1871" t="s">
        <v>8337</v>
      </c>
    </row>
    <row r="1872" spans="1:18" ht="15.6" hidden="1" customHeight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t="s">
        <v>8289</v>
      </c>
      <c r="P1872" s="9" t="s">
        <v>9049</v>
      </c>
      <c r="Q1872" t="s">
        <v>8343</v>
      </c>
      <c r="R1872" t="s">
        <v>8332</v>
      </c>
    </row>
    <row r="1873" spans="1:18" ht="15.6" hidden="1" customHeight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t="s">
        <v>8289</v>
      </c>
      <c r="P1873" s="9" t="s">
        <v>9020</v>
      </c>
      <c r="Q1873" t="s">
        <v>8341</v>
      </c>
      <c r="R1873" t="s">
        <v>8329</v>
      </c>
    </row>
    <row r="1874" spans="1:18" ht="15.6" hidden="1" customHeight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t="s">
        <v>8289</v>
      </c>
      <c r="P1874" s="9" t="s">
        <v>8806</v>
      </c>
      <c r="Q1874" t="s">
        <v>8342</v>
      </c>
      <c r="R1874" t="s">
        <v>8325</v>
      </c>
    </row>
    <row r="1875" spans="1:18" ht="15.6" hidden="1" customHeight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t="s">
        <v>8289</v>
      </c>
      <c r="P1875" s="9" t="s">
        <v>8551</v>
      </c>
      <c r="Q1875" t="s">
        <v>8342</v>
      </c>
      <c r="R1875" t="s">
        <v>8336</v>
      </c>
    </row>
    <row r="1876" spans="1:18" ht="15.6" hidden="1" customHeight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t="s">
        <v>8289</v>
      </c>
      <c r="P1876" s="9" t="s">
        <v>9227</v>
      </c>
      <c r="Q1876" t="s">
        <v>8343</v>
      </c>
      <c r="R1876" t="s">
        <v>8336</v>
      </c>
    </row>
    <row r="1877" spans="1:18" ht="15.6" hidden="1" customHeight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t="s">
        <v>8289</v>
      </c>
      <c r="P1877" s="9" t="s">
        <v>8870</v>
      </c>
      <c r="Q1877" t="s">
        <v>8343</v>
      </c>
      <c r="R1877" t="s">
        <v>8336</v>
      </c>
    </row>
    <row r="1878" spans="1:18" ht="15.6" hidden="1" customHeight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t="s">
        <v>8289</v>
      </c>
      <c r="P1878" s="9" t="s">
        <v>9520</v>
      </c>
      <c r="Q1878" t="s">
        <v>8341</v>
      </c>
      <c r="R1878" t="s">
        <v>8325</v>
      </c>
    </row>
    <row r="1879" spans="1:18" ht="15.6" hidden="1" customHeight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t="s">
        <v>8289</v>
      </c>
      <c r="P1879" s="9" t="s">
        <v>9521</v>
      </c>
      <c r="Q1879" t="s">
        <v>8342</v>
      </c>
      <c r="R1879" t="s">
        <v>8332</v>
      </c>
    </row>
    <row r="1880" spans="1:18" ht="15.6" hidden="1" customHeight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t="s">
        <v>8289</v>
      </c>
      <c r="P1880" s="9" t="s">
        <v>9126</v>
      </c>
      <c r="Q1880" t="s">
        <v>8341</v>
      </c>
      <c r="R1880" t="s">
        <v>8325</v>
      </c>
    </row>
    <row r="1881" spans="1:18" ht="15.6" hidden="1" customHeight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t="s">
        <v>8289</v>
      </c>
      <c r="P1881" s="9" t="s">
        <v>9181</v>
      </c>
      <c r="Q1881" t="s">
        <v>8343</v>
      </c>
      <c r="R1881" t="s">
        <v>8333</v>
      </c>
    </row>
    <row r="1882" spans="1:18" ht="15.6" hidden="1" customHeight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t="s">
        <v>8289</v>
      </c>
      <c r="P1882" s="9" t="s">
        <v>8802</v>
      </c>
      <c r="Q1882" t="s">
        <v>8343</v>
      </c>
      <c r="R1882" t="s">
        <v>8334</v>
      </c>
    </row>
    <row r="1883" spans="1:18" ht="15.6" hidden="1" customHeight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">
        <v>8283</v>
      </c>
      <c r="P1883" s="9" t="s">
        <v>8673</v>
      </c>
      <c r="Q1883" t="s">
        <v>8342</v>
      </c>
      <c r="R1883" t="s">
        <v>8333</v>
      </c>
    </row>
    <row r="1884" spans="1:18" ht="15.6" hidden="1" customHeight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">
        <v>8283</v>
      </c>
      <c r="P1884" s="9" t="s">
        <v>9259</v>
      </c>
      <c r="Q1884" t="s">
        <v>8339</v>
      </c>
      <c r="R1884" t="s">
        <v>8336</v>
      </c>
    </row>
    <row r="1885" spans="1:18" ht="15.6" hidden="1" customHeight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">
        <v>8283</v>
      </c>
      <c r="P1885" s="9" t="s">
        <v>8935</v>
      </c>
      <c r="Q1885" t="s">
        <v>8339</v>
      </c>
      <c r="R1885" t="s">
        <v>8334</v>
      </c>
    </row>
    <row r="1886" spans="1:18" ht="15.6" hidden="1" customHeight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">
        <v>8283</v>
      </c>
      <c r="P1886" s="9" t="s">
        <v>9429</v>
      </c>
      <c r="Q1886" t="s">
        <v>8339</v>
      </c>
      <c r="R1886" t="s">
        <v>8329</v>
      </c>
    </row>
    <row r="1887" spans="1:18" ht="15.6" hidden="1" customHeight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">
        <v>8283</v>
      </c>
      <c r="P1887" s="9" t="s">
        <v>8710</v>
      </c>
      <c r="Q1887" t="s">
        <v>8339</v>
      </c>
      <c r="R1887" t="s">
        <v>8326</v>
      </c>
    </row>
    <row r="1888" spans="1:18" ht="15.6" hidden="1" customHeight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">
        <v>8283</v>
      </c>
      <c r="P1888" s="9" t="s">
        <v>9522</v>
      </c>
      <c r="Q1888" t="s">
        <v>8341</v>
      </c>
      <c r="R1888" t="s">
        <v>8329</v>
      </c>
    </row>
    <row r="1889" spans="1:18" ht="15.6" hidden="1" customHeight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">
        <v>8283</v>
      </c>
      <c r="P1889" s="9" t="s">
        <v>8390</v>
      </c>
      <c r="Q1889" t="s">
        <v>8342</v>
      </c>
      <c r="R1889" t="s">
        <v>8330</v>
      </c>
    </row>
    <row r="1890" spans="1:18" ht="15.6" hidden="1" customHeight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">
        <v>8283</v>
      </c>
      <c r="P1890" s="9" t="s">
        <v>9523</v>
      </c>
      <c r="Q1890" t="s">
        <v>8331</v>
      </c>
      <c r="R1890" t="s">
        <v>8325</v>
      </c>
    </row>
    <row r="1891" spans="1:18" ht="15.6" hidden="1" customHeight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">
        <v>8283</v>
      </c>
      <c r="P1891" s="9" t="s">
        <v>8954</v>
      </c>
      <c r="Q1891" t="s">
        <v>8340</v>
      </c>
      <c r="R1891" t="s">
        <v>8332</v>
      </c>
    </row>
    <row r="1892" spans="1:18" ht="15.6" hidden="1" customHeight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">
        <v>8283</v>
      </c>
      <c r="P1892" s="9" t="s">
        <v>9421</v>
      </c>
      <c r="Q1892" t="s">
        <v>8339</v>
      </c>
      <c r="R1892" t="s">
        <v>8330</v>
      </c>
    </row>
    <row r="1893" spans="1:18" ht="15.6" hidden="1" customHeight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">
        <v>8283</v>
      </c>
      <c r="P1893" s="9" t="s">
        <v>9524</v>
      </c>
      <c r="Q1893" t="s">
        <v>8331</v>
      </c>
      <c r="R1893" t="s">
        <v>8336</v>
      </c>
    </row>
    <row r="1894" spans="1:18" ht="15.6" hidden="1" customHeight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">
        <v>8283</v>
      </c>
      <c r="P1894" s="9" t="s">
        <v>9254</v>
      </c>
      <c r="Q1894" t="s">
        <v>8338</v>
      </c>
      <c r="R1894" t="s">
        <v>8325</v>
      </c>
    </row>
    <row r="1895" spans="1:18" ht="15.6" hidden="1" customHeight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">
        <v>8283</v>
      </c>
      <c r="P1895" s="9" t="s">
        <v>9525</v>
      </c>
      <c r="Q1895" t="s">
        <v>8338</v>
      </c>
      <c r="R1895" t="s">
        <v>8334</v>
      </c>
    </row>
    <row r="1896" spans="1:18" ht="15.6" hidden="1" customHeight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">
        <v>8283</v>
      </c>
      <c r="P1896" s="9" t="s">
        <v>9526</v>
      </c>
      <c r="Q1896" t="s">
        <v>8339</v>
      </c>
      <c r="R1896" t="s">
        <v>8332</v>
      </c>
    </row>
    <row r="1897" spans="1:18" ht="15.6" hidden="1" customHeight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">
        <v>8283</v>
      </c>
      <c r="P1897" s="9" t="s">
        <v>9527</v>
      </c>
      <c r="Q1897" t="s">
        <v>8342</v>
      </c>
      <c r="R1897" t="s">
        <v>8328</v>
      </c>
    </row>
    <row r="1898" spans="1:18" ht="15.6" hidden="1" customHeight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">
        <v>8283</v>
      </c>
      <c r="P1898" s="9" t="s">
        <v>9050</v>
      </c>
      <c r="Q1898" t="s">
        <v>8339</v>
      </c>
      <c r="R1898" t="s">
        <v>8334</v>
      </c>
    </row>
    <row r="1899" spans="1:18" ht="15.6" hidden="1" customHeight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">
        <v>8283</v>
      </c>
      <c r="P1899" s="9" t="s">
        <v>9082</v>
      </c>
      <c r="Q1899" t="s">
        <v>8341</v>
      </c>
      <c r="R1899" t="s">
        <v>8333</v>
      </c>
    </row>
    <row r="1900" spans="1:18" ht="15.6" hidden="1" customHeight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">
        <v>8283</v>
      </c>
      <c r="P1900" s="9" t="s">
        <v>8777</v>
      </c>
      <c r="Q1900" t="s">
        <v>8342</v>
      </c>
      <c r="R1900" t="s">
        <v>8337</v>
      </c>
    </row>
    <row r="1901" spans="1:18" ht="15.6" hidden="1" customHeight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">
        <v>8283</v>
      </c>
      <c r="P1901" s="9" t="s">
        <v>8643</v>
      </c>
      <c r="Q1901" t="s">
        <v>8342</v>
      </c>
      <c r="R1901" t="s">
        <v>8333</v>
      </c>
    </row>
    <row r="1902" spans="1:18" ht="15.6" hidden="1" customHeight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">
        <v>8283</v>
      </c>
      <c r="P1902" s="9" t="s">
        <v>9528</v>
      </c>
      <c r="Q1902" t="s">
        <v>8339</v>
      </c>
      <c r="R1902" t="s">
        <v>8328</v>
      </c>
    </row>
    <row r="1903" spans="1:18" ht="15.6" hidden="1" customHeight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8273</v>
      </c>
      <c r="O1903" t="s">
        <v>8302</v>
      </c>
      <c r="P1903" s="9" t="s">
        <v>9529</v>
      </c>
      <c r="Q1903" t="s">
        <v>8342</v>
      </c>
      <c r="R1903" t="s">
        <v>8335</v>
      </c>
    </row>
    <row r="1904" spans="1:18" ht="15.6" hidden="1" customHeight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8273</v>
      </c>
      <c r="O1904" t="s">
        <v>8302</v>
      </c>
      <c r="P1904" s="9" t="s">
        <v>8739</v>
      </c>
      <c r="Q1904" t="s">
        <v>8342</v>
      </c>
      <c r="R1904" t="s">
        <v>8333</v>
      </c>
    </row>
    <row r="1905" spans="1:18" ht="15.6" hidden="1" customHeight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8273</v>
      </c>
      <c r="O1905" t="s">
        <v>8302</v>
      </c>
      <c r="P1905" s="9" t="s">
        <v>9028</v>
      </c>
      <c r="Q1905" t="s">
        <v>8343</v>
      </c>
      <c r="R1905" t="s">
        <v>8330</v>
      </c>
    </row>
    <row r="1906" spans="1:18" ht="15.6" hidden="1" customHeight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8273</v>
      </c>
      <c r="O1906" t="s">
        <v>8302</v>
      </c>
      <c r="P1906" s="9" t="s">
        <v>9232</v>
      </c>
      <c r="Q1906" t="s">
        <v>8342</v>
      </c>
      <c r="R1906" t="s">
        <v>8330</v>
      </c>
    </row>
    <row r="1907" spans="1:18" ht="15.6" hidden="1" customHeight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8273</v>
      </c>
      <c r="O1907" t="s">
        <v>8302</v>
      </c>
      <c r="P1907" s="9" t="s">
        <v>9530</v>
      </c>
      <c r="Q1907" t="s">
        <v>8341</v>
      </c>
      <c r="R1907" t="s">
        <v>8327</v>
      </c>
    </row>
    <row r="1908" spans="1:18" ht="15.6" hidden="1" customHeight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8273</v>
      </c>
      <c r="O1908" t="s">
        <v>8302</v>
      </c>
      <c r="P1908" s="9" t="s">
        <v>8496</v>
      </c>
      <c r="Q1908" t="s">
        <v>8343</v>
      </c>
      <c r="R1908" t="s">
        <v>8325</v>
      </c>
    </row>
    <row r="1909" spans="1:18" ht="15.6" hidden="1" customHeight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8273</v>
      </c>
      <c r="O1909" t="s">
        <v>8302</v>
      </c>
      <c r="P1909" s="9" t="s">
        <v>9258</v>
      </c>
      <c r="Q1909" t="s">
        <v>8341</v>
      </c>
      <c r="R1909" t="s">
        <v>8325</v>
      </c>
    </row>
    <row r="1910" spans="1:18" ht="15.6" hidden="1" customHeight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8273</v>
      </c>
      <c r="O1910" t="s">
        <v>8302</v>
      </c>
      <c r="P1910" s="9" t="s">
        <v>9320</v>
      </c>
      <c r="Q1910" t="s">
        <v>8343</v>
      </c>
      <c r="R1910" t="s">
        <v>8330</v>
      </c>
    </row>
    <row r="1911" spans="1:18" ht="15.6" hidden="1" customHeight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8273</v>
      </c>
      <c r="O1911" t="s">
        <v>8302</v>
      </c>
      <c r="P1911" s="9" t="s">
        <v>8473</v>
      </c>
      <c r="Q1911" t="s">
        <v>8341</v>
      </c>
      <c r="R1911" t="s">
        <v>8328</v>
      </c>
    </row>
    <row r="1912" spans="1:18" ht="15.6" hidden="1" customHeight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8273</v>
      </c>
      <c r="O1912" t="s">
        <v>8302</v>
      </c>
      <c r="P1912" s="9" t="s">
        <v>9531</v>
      </c>
      <c r="Q1912" t="s">
        <v>8342</v>
      </c>
      <c r="R1912" t="s">
        <v>8328</v>
      </c>
    </row>
    <row r="1913" spans="1:18" ht="15.6" hidden="1" customHeight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8273</v>
      </c>
      <c r="O1913" t="s">
        <v>8302</v>
      </c>
      <c r="P1913" s="9" t="s">
        <v>8796</v>
      </c>
      <c r="Q1913" t="s">
        <v>8341</v>
      </c>
      <c r="R1913" t="s">
        <v>8326</v>
      </c>
    </row>
    <row r="1914" spans="1:18" ht="15.6" hidden="1" customHeight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8273</v>
      </c>
      <c r="O1914" t="s">
        <v>8302</v>
      </c>
      <c r="P1914" s="9" t="s">
        <v>8553</v>
      </c>
      <c r="Q1914" t="s">
        <v>8342</v>
      </c>
      <c r="R1914" t="s">
        <v>8325</v>
      </c>
    </row>
    <row r="1915" spans="1:18" ht="15.6" hidden="1" customHeight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8273</v>
      </c>
      <c r="O1915" t="s">
        <v>8302</v>
      </c>
      <c r="P1915" s="9" t="s">
        <v>8661</v>
      </c>
      <c r="Q1915" t="s">
        <v>8341</v>
      </c>
      <c r="R1915" t="s">
        <v>8328</v>
      </c>
    </row>
    <row r="1916" spans="1:18" ht="15.6" hidden="1" customHeight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8273</v>
      </c>
      <c r="O1916" t="s">
        <v>8302</v>
      </c>
      <c r="P1916" s="9" t="s">
        <v>8371</v>
      </c>
      <c r="Q1916" t="s">
        <v>8341</v>
      </c>
      <c r="R1916" t="s">
        <v>8329</v>
      </c>
    </row>
    <row r="1917" spans="1:18" ht="15.6" hidden="1" customHeight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8273</v>
      </c>
      <c r="O1917" t="s">
        <v>8302</v>
      </c>
      <c r="P1917" s="9" t="s">
        <v>8908</v>
      </c>
      <c r="Q1917" t="s">
        <v>8341</v>
      </c>
      <c r="R1917" t="s">
        <v>8327</v>
      </c>
    </row>
    <row r="1918" spans="1:18" ht="15.6" hidden="1" customHeight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8273</v>
      </c>
      <c r="O1918" t="s">
        <v>8302</v>
      </c>
      <c r="P1918" s="9" t="s">
        <v>9027</v>
      </c>
      <c r="Q1918" t="s">
        <v>8343</v>
      </c>
      <c r="R1918" t="s">
        <v>8329</v>
      </c>
    </row>
    <row r="1919" spans="1:18" ht="15.6" hidden="1" customHeight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8273</v>
      </c>
      <c r="O1919" t="s">
        <v>8302</v>
      </c>
      <c r="P1919" s="9" t="s">
        <v>9091</v>
      </c>
      <c r="Q1919" t="s">
        <v>8344</v>
      </c>
      <c r="R1919" t="s">
        <v>8332</v>
      </c>
    </row>
    <row r="1920" spans="1:18" ht="15.6" hidden="1" customHeight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8273</v>
      </c>
      <c r="O1920" t="s">
        <v>8302</v>
      </c>
      <c r="P1920" s="9" t="s">
        <v>8348</v>
      </c>
      <c r="Q1920" t="s">
        <v>8341</v>
      </c>
      <c r="R1920" t="s">
        <v>8326</v>
      </c>
    </row>
    <row r="1921" spans="1:18" ht="15.6" hidden="1" customHeight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8273</v>
      </c>
      <c r="O1921" t="s">
        <v>8302</v>
      </c>
      <c r="P1921" s="9" t="s">
        <v>8490</v>
      </c>
      <c r="Q1921" t="s">
        <v>8342</v>
      </c>
      <c r="R1921" t="s">
        <v>8335</v>
      </c>
    </row>
    <row r="1922" spans="1:18" ht="15.6" hidden="1" customHeight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8273</v>
      </c>
      <c r="O1922" t="s">
        <v>8302</v>
      </c>
      <c r="P1922" s="9" t="s">
        <v>8810</v>
      </c>
      <c r="Q1922" t="s">
        <v>8342</v>
      </c>
      <c r="R1922" t="s">
        <v>8328</v>
      </c>
    </row>
    <row r="1923" spans="1:18" ht="15.6" hidden="1" customHeight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">
        <v>8283</v>
      </c>
      <c r="P1923" s="9" t="s">
        <v>9532</v>
      </c>
      <c r="Q1923" t="s">
        <v>8339</v>
      </c>
      <c r="R1923" t="s">
        <v>8336</v>
      </c>
    </row>
    <row r="1924" spans="1:18" ht="15.6" hidden="1" customHeight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">
        <v>8283</v>
      </c>
      <c r="P1924" s="9" t="s">
        <v>9533</v>
      </c>
      <c r="Q1924" t="s">
        <v>8340</v>
      </c>
      <c r="R1924" t="s">
        <v>8330</v>
      </c>
    </row>
    <row r="1925" spans="1:18" ht="15.6" hidden="1" customHeight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">
        <v>8283</v>
      </c>
      <c r="P1925" s="9" t="s">
        <v>9534</v>
      </c>
      <c r="Q1925" t="s">
        <v>8338</v>
      </c>
      <c r="R1925" t="s">
        <v>8327</v>
      </c>
    </row>
    <row r="1926" spans="1:18" ht="15.6" hidden="1" customHeight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">
        <v>8283</v>
      </c>
      <c r="P1926" s="9" t="s">
        <v>9500</v>
      </c>
      <c r="Q1926" t="s">
        <v>8340</v>
      </c>
      <c r="R1926" t="s">
        <v>8337</v>
      </c>
    </row>
    <row r="1927" spans="1:18" ht="15.6" hidden="1" customHeight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">
        <v>8283</v>
      </c>
      <c r="P1927" s="9" t="s">
        <v>9535</v>
      </c>
      <c r="Q1927" t="s">
        <v>8340</v>
      </c>
      <c r="R1927" t="s">
        <v>8328</v>
      </c>
    </row>
    <row r="1928" spans="1:18" ht="15.6" hidden="1" customHeight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">
        <v>8283</v>
      </c>
      <c r="P1928" s="9" t="s">
        <v>9536</v>
      </c>
      <c r="Q1928" t="s">
        <v>8331</v>
      </c>
      <c r="R1928" t="s">
        <v>8329</v>
      </c>
    </row>
    <row r="1929" spans="1:18" ht="15.6" hidden="1" customHeight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">
        <v>8283</v>
      </c>
      <c r="P1929" s="9" t="s">
        <v>9537</v>
      </c>
      <c r="Q1929" t="s">
        <v>8339</v>
      </c>
      <c r="R1929" t="s">
        <v>8333</v>
      </c>
    </row>
    <row r="1930" spans="1:18" ht="15.6" hidden="1" customHeight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">
        <v>8283</v>
      </c>
      <c r="P1930" s="9" t="s">
        <v>9538</v>
      </c>
      <c r="Q1930" t="s">
        <v>8340</v>
      </c>
      <c r="R1930" t="s">
        <v>8335</v>
      </c>
    </row>
    <row r="1931" spans="1:18" ht="15.6" hidden="1" customHeight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">
        <v>8283</v>
      </c>
      <c r="P1931" s="9" t="s">
        <v>9539</v>
      </c>
      <c r="Q1931" t="s">
        <v>8338</v>
      </c>
      <c r="R1931" t="s">
        <v>8325</v>
      </c>
    </row>
    <row r="1932" spans="1:18" ht="15.6" hidden="1" customHeight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">
        <v>8283</v>
      </c>
      <c r="P1932" s="9" t="s">
        <v>8431</v>
      </c>
      <c r="Q1932" t="s">
        <v>8340</v>
      </c>
      <c r="R1932" t="s">
        <v>8325</v>
      </c>
    </row>
    <row r="1933" spans="1:18" ht="15.6" hidden="1" customHeight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">
        <v>8283</v>
      </c>
      <c r="P1933" s="9" t="s">
        <v>9045</v>
      </c>
      <c r="Q1933" t="s">
        <v>8339</v>
      </c>
      <c r="R1933" t="s">
        <v>8325</v>
      </c>
    </row>
    <row r="1934" spans="1:18" ht="15.6" hidden="1" customHeight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">
        <v>8283</v>
      </c>
      <c r="P1934" s="9" t="s">
        <v>9540</v>
      </c>
      <c r="Q1934" t="s">
        <v>8339</v>
      </c>
      <c r="R1934" t="s">
        <v>8332</v>
      </c>
    </row>
    <row r="1935" spans="1:18" ht="15.6" hidden="1" customHeight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">
        <v>8283</v>
      </c>
      <c r="P1935" s="9" t="s">
        <v>9541</v>
      </c>
      <c r="Q1935" t="s">
        <v>8341</v>
      </c>
      <c r="R1935" t="s">
        <v>8327</v>
      </c>
    </row>
    <row r="1936" spans="1:18" ht="15.6" hidden="1" customHeight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">
        <v>8283</v>
      </c>
      <c r="P1936" s="9" t="s">
        <v>8693</v>
      </c>
      <c r="Q1936" t="s">
        <v>8338</v>
      </c>
      <c r="R1936" t="s">
        <v>8330</v>
      </c>
    </row>
    <row r="1937" spans="1:18" ht="15.6" hidden="1" customHeight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">
        <v>8283</v>
      </c>
      <c r="P1937" s="9" t="s">
        <v>9126</v>
      </c>
      <c r="Q1937" t="s">
        <v>8341</v>
      </c>
      <c r="R1937" t="s">
        <v>8325</v>
      </c>
    </row>
    <row r="1938" spans="1:18" ht="15.6" hidden="1" customHeight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">
        <v>8283</v>
      </c>
      <c r="P1938" s="9" t="s">
        <v>9542</v>
      </c>
      <c r="Q1938" t="s">
        <v>8338</v>
      </c>
      <c r="R1938" t="s">
        <v>8330</v>
      </c>
    </row>
    <row r="1939" spans="1:18" ht="15.6" hidden="1" customHeight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">
        <v>8283</v>
      </c>
      <c r="P1939" s="9" t="s">
        <v>8984</v>
      </c>
      <c r="Q1939" t="s">
        <v>8339</v>
      </c>
      <c r="R1939" t="s">
        <v>8325</v>
      </c>
    </row>
    <row r="1940" spans="1:18" ht="15.6" hidden="1" customHeight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">
        <v>8283</v>
      </c>
      <c r="P1940" s="9" t="s">
        <v>9543</v>
      </c>
      <c r="Q1940" t="s">
        <v>8340</v>
      </c>
      <c r="R1940" t="s">
        <v>8336</v>
      </c>
    </row>
    <row r="1941" spans="1:18" ht="15.6" hidden="1" customHeight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">
        <v>8283</v>
      </c>
      <c r="P1941" s="9" t="s">
        <v>8605</v>
      </c>
      <c r="Q1941" t="s">
        <v>8340</v>
      </c>
      <c r="R1941" t="s">
        <v>8333</v>
      </c>
    </row>
    <row r="1942" spans="1:18" ht="15.6" hidden="1" customHeight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">
        <v>8283</v>
      </c>
      <c r="P1942" s="9" t="s">
        <v>9544</v>
      </c>
      <c r="Q1942" t="s">
        <v>8338</v>
      </c>
      <c r="R1942" t="s">
        <v>8325</v>
      </c>
    </row>
    <row r="1943" spans="1:18" ht="15.6" hidden="1" customHeight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8273</v>
      </c>
      <c r="O1943" t="s">
        <v>8303</v>
      </c>
      <c r="P1943" s="9" t="s">
        <v>8599</v>
      </c>
      <c r="Q1943" t="s">
        <v>8341</v>
      </c>
      <c r="R1943" t="s">
        <v>8335</v>
      </c>
    </row>
    <row r="1944" spans="1:18" ht="15.6" hidden="1" customHeight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8273</v>
      </c>
      <c r="O1944" t="s">
        <v>8303</v>
      </c>
      <c r="P1944" s="9" t="s">
        <v>8705</v>
      </c>
      <c r="Q1944" t="s">
        <v>8338</v>
      </c>
      <c r="R1944" t="s">
        <v>8335</v>
      </c>
    </row>
    <row r="1945" spans="1:18" ht="15.6" hidden="1" customHeight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8273</v>
      </c>
      <c r="O1945" t="s">
        <v>8303</v>
      </c>
      <c r="P1945" s="9" t="s">
        <v>9364</v>
      </c>
      <c r="Q1945" t="s">
        <v>8343</v>
      </c>
      <c r="R1945" t="s">
        <v>8336</v>
      </c>
    </row>
    <row r="1946" spans="1:18" ht="15.6" hidden="1" customHeight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t="s">
        <v>8303</v>
      </c>
      <c r="P1946" s="9" t="s">
        <v>9017</v>
      </c>
      <c r="Q1946" t="s">
        <v>8341</v>
      </c>
      <c r="R1946" t="s">
        <v>8335</v>
      </c>
    </row>
    <row r="1947" spans="1:18" ht="15.6" hidden="1" customHeight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t="s">
        <v>8303</v>
      </c>
      <c r="P1947" s="9" t="s">
        <v>8808</v>
      </c>
      <c r="Q1947" t="s">
        <v>8342</v>
      </c>
      <c r="R1947" t="s">
        <v>8336</v>
      </c>
    </row>
    <row r="1948" spans="1:18" ht="15.6" hidden="1" customHeight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t="s">
        <v>8303</v>
      </c>
      <c r="P1948" s="9" t="s">
        <v>8948</v>
      </c>
      <c r="Q1948" t="s">
        <v>8341</v>
      </c>
      <c r="R1948" t="s">
        <v>8333</v>
      </c>
    </row>
    <row r="1949" spans="1:18" ht="15.6" hidden="1" customHeight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t="s">
        <v>8303</v>
      </c>
      <c r="P1949" s="9" t="s">
        <v>9545</v>
      </c>
      <c r="Q1949" t="s">
        <v>8324</v>
      </c>
      <c r="R1949" t="s">
        <v>8329</v>
      </c>
    </row>
    <row r="1950" spans="1:18" ht="15.6" hidden="1" customHeight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t="s">
        <v>8303</v>
      </c>
      <c r="P1950" s="9" t="s">
        <v>8638</v>
      </c>
      <c r="Q1950" t="s">
        <v>8343</v>
      </c>
      <c r="R1950" t="s">
        <v>8335</v>
      </c>
    </row>
    <row r="1951" spans="1:18" ht="15.6" hidden="1" customHeight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t="s">
        <v>8303</v>
      </c>
      <c r="P1951" s="9" t="s">
        <v>9510</v>
      </c>
      <c r="Q1951" t="s">
        <v>8341</v>
      </c>
      <c r="R1951" t="s">
        <v>8336</v>
      </c>
    </row>
    <row r="1952" spans="1:18" ht="15.6" hidden="1" customHeight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t="s">
        <v>8303</v>
      </c>
      <c r="P1952" s="9" t="s">
        <v>9546</v>
      </c>
      <c r="Q1952" t="s">
        <v>8338</v>
      </c>
      <c r="R1952" t="s">
        <v>8334</v>
      </c>
    </row>
    <row r="1953" spans="1:18" ht="15.6" hidden="1" customHeight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t="s">
        <v>8303</v>
      </c>
      <c r="P1953" s="9" t="s">
        <v>9547</v>
      </c>
      <c r="Q1953" t="s">
        <v>8343</v>
      </c>
      <c r="R1953" t="s">
        <v>8329</v>
      </c>
    </row>
    <row r="1954" spans="1:18" ht="15.6" hidden="1" customHeight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t="s">
        <v>8303</v>
      </c>
      <c r="P1954" s="9" t="s">
        <v>8695</v>
      </c>
      <c r="Q1954" t="s">
        <v>8340</v>
      </c>
      <c r="R1954" t="s">
        <v>8328</v>
      </c>
    </row>
    <row r="1955" spans="1:18" ht="15.6" hidden="1" customHeight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t="s">
        <v>8303</v>
      </c>
      <c r="P1955" s="9" t="s">
        <v>9434</v>
      </c>
      <c r="Q1955" t="s">
        <v>8339</v>
      </c>
      <c r="R1955" t="s">
        <v>8333</v>
      </c>
    </row>
    <row r="1956" spans="1:18" ht="15.6" hidden="1" customHeight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t="s">
        <v>8303</v>
      </c>
      <c r="P1956" s="9" t="s">
        <v>9548</v>
      </c>
      <c r="Q1956" t="s">
        <v>8343</v>
      </c>
      <c r="R1956" t="s">
        <v>8332</v>
      </c>
    </row>
    <row r="1957" spans="1:18" ht="15.6" hidden="1" customHeight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t="s">
        <v>8303</v>
      </c>
      <c r="P1957" s="9" t="s">
        <v>9549</v>
      </c>
      <c r="Q1957" t="s">
        <v>8339</v>
      </c>
      <c r="R1957" t="s">
        <v>8335</v>
      </c>
    </row>
    <row r="1958" spans="1:18" ht="15.6" hidden="1" customHeight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t="s">
        <v>8303</v>
      </c>
      <c r="P1958" s="9" t="s">
        <v>8468</v>
      </c>
      <c r="Q1958" t="s">
        <v>8342</v>
      </c>
      <c r="R1958" t="s">
        <v>8334</v>
      </c>
    </row>
    <row r="1959" spans="1:18" ht="15.6" hidden="1" customHeight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t="s">
        <v>8303</v>
      </c>
      <c r="P1959" s="9" t="s">
        <v>9046</v>
      </c>
      <c r="Q1959" t="s">
        <v>8339</v>
      </c>
      <c r="R1959" t="s">
        <v>8328</v>
      </c>
    </row>
    <row r="1960" spans="1:18" ht="15.6" hidden="1" customHeight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t="s">
        <v>8303</v>
      </c>
      <c r="P1960" s="9" t="s">
        <v>9356</v>
      </c>
      <c r="Q1960" t="s">
        <v>8340</v>
      </c>
      <c r="R1960" t="s">
        <v>8333</v>
      </c>
    </row>
    <row r="1961" spans="1:18" ht="15.6" hidden="1" customHeight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t="s">
        <v>8303</v>
      </c>
      <c r="P1961" s="9" t="s">
        <v>9211</v>
      </c>
      <c r="Q1961" t="s">
        <v>8341</v>
      </c>
      <c r="R1961" t="s">
        <v>8327</v>
      </c>
    </row>
    <row r="1962" spans="1:18" ht="15.6" hidden="1" customHeight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t="s">
        <v>8303</v>
      </c>
      <c r="P1962" s="9" t="s">
        <v>9383</v>
      </c>
      <c r="Q1962" t="s">
        <v>8341</v>
      </c>
      <c r="R1962" t="s">
        <v>8330</v>
      </c>
    </row>
    <row r="1963" spans="1:18" ht="15.6" hidden="1" customHeight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t="s">
        <v>8303</v>
      </c>
      <c r="P1963" s="9" t="s">
        <v>9550</v>
      </c>
      <c r="Q1963" t="s">
        <v>8339</v>
      </c>
      <c r="R1963" t="s">
        <v>8327</v>
      </c>
    </row>
    <row r="1964" spans="1:18" ht="15.6" hidden="1" customHeight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t="s">
        <v>8303</v>
      </c>
      <c r="P1964" s="9" t="s">
        <v>9551</v>
      </c>
      <c r="Q1964" t="s">
        <v>8341</v>
      </c>
      <c r="R1964" t="s">
        <v>8335</v>
      </c>
    </row>
    <row r="1965" spans="1:18" ht="15.6" hidden="1" customHeight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t="s">
        <v>8303</v>
      </c>
      <c r="P1965" s="9" t="s">
        <v>8717</v>
      </c>
      <c r="Q1965" t="s">
        <v>8341</v>
      </c>
      <c r="R1965" t="s">
        <v>8327</v>
      </c>
    </row>
    <row r="1966" spans="1:18" ht="15.6" hidden="1" customHeight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t="s">
        <v>8303</v>
      </c>
      <c r="P1966" s="9" t="s">
        <v>9025</v>
      </c>
      <c r="Q1966" t="s">
        <v>8343</v>
      </c>
      <c r="R1966" t="s">
        <v>8334</v>
      </c>
    </row>
    <row r="1967" spans="1:18" ht="15.6" hidden="1" customHeight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t="s">
        <v>8303</v>
      </c>
      <c r="P1967" s="9" t="s">
        <v>9552</v>
      </c>
      <c r="Q1967" t="s">
        <v>8338</v>
      </c>
      <c r="R1967" t="s">
        <v>8337</v>
      </c>
    </row>
    <row r="1968" spans="1:18" ht="15.6" hidden="1" customHeight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t="s">
        <v>8303</v>
      </c>
      <c r="P1968" s="9" t="s">
        <v>8408</v>
      </c>
      <c r="Q1968" t="s">
        <v>8341</v>
      </c>
      <c r="R1968" t="s">
        <v>8326</v>
      </c>
    </row>
    <row r="1969" spans="1:18" ht="15.6" hidden="1" customHeight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t="s">
        <v>8303</v>
      </c>
      <c r="P1969" s="9" t="s">
        <v>9017</v>
      </c>
      <c r="Q1969" t="s">
        <v>8341</v>
      </c>
      <c r="R1969" t="s">
        <v>8335</v>
      </c>
    </row>
    <row r="1970" spans="1:18" ht="15.6" hidden="1" customHeight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t="s">
        <v>8303</v>
      </c>
      <c r="P1970" s="9" t="s">
        <v>8809</v>
      </c>
      <c r="Q1970" t="s">
        <v>8343</v>
      </c>
      <c r="R1970" t="s">
        <v>8330</v>
      </c>
    </row>
    <row r="1971" spans="1:18" ht="15.6" hidden="1" customHeight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t="s">
        <v>8303</v>
      </c>
      <c r="P1971" s="9" t="s">
        <v>9553</v>
      </c>
      <c r="Q1971" t="s">
        <v>8343</v>
      </c>
      <c r="R1971" t="s">
        <v>8326</v>
      </c>
    </row>
    <row r="1972" spans="1:18" ht="15.6" hidden="1" customHeight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t="s">
        <v>8303</v>
      </c>
      <c r="P1972" s="9" t="s">
        <v>9554</v>
      </c>
      <c r="Q1972" t="s">
        <v>8340</v>
      </c>
      <c r="R1972" t="s">
        <v>8333</v>
      </c>
    </row>
    <row r="1973" spans="1:18" ht="15.6" hidden="1" customHeight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t="s">
        <v>8303</v>
      </c>
      <c r="P1973" s="9" t="s">
        <v>9271</v>
      </c>
      <c r="Q1973" t="s">
        <v>8340</v>
      </c>
      <c r="R1973" t="s">
        <v>8329</v>
      </c>
    </row>
    <row r="1974" spans="1:18" ht="15.6" hidden="1" customHeight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t="s">
        <v>8303</v>
      </c>
      <c r="P1974" s="9" t="s">
        <v>9555</v>
      </c>
      <c r="Q1974" t="s">
        <v>8339</v>
      </c>
      <c r="R1974" t="s">
        <v>8329</v>
      </c>
    </row>
    <row r="1975" spans="1:18" ht="15.6" hidden="1" customHeight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t="s">
        <v>8303</v>
      </c>
      <c r="P1975" s="9" t="s">
        <v>8690</v>
      </c>
      <c r="Q1975" t="s">
        <v>8343</v>
      </c>
      <c r="R1975" t="s">
        <v>8336</v>
      </c>
    </row>
    <row r="1976" spans="1:18" ht="15.6" hidden="1" customHeight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t="s">
        <v>8303</v>
      </c>
      <c r="P1976" s="9" t="s">
        <v>9166</v>
      </c>
      <c r="Q1976" t="s">
        <v>8340</v>
      </c>
      <c r="R1976" t="s">
        <v>8336</v>
      </c>
    </row>
    <row r="1977" spans="1:18" ht="15.6" hidden="1" customHeight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t="s">
        <v>8303</v>
      </c>
      <c r="P1977" s="9" t="s">
        <v>8605</v>
      </c>
      <c r="Q1977" t="s">
        <v>8340</v>
      </c>
      <c r="R1977" t="s">
        <v>8333</v>
      </c>
    </row>
    <row r="1978" spans="1:18" ht="15.6" hidden="1" customHeight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t="s">
        <v>8303</v>
      </c>
      <c r="P1978" s="9" t="s">
        <v>9556</v>
      </c>
      <c r="Q1978" t="s">
        <v>8340</v>
      </c>
      <c r="R1978" t="s">
        <v>8336</v>
      </c>
    </row>
    <row r="1979" spans="1:18" ht="15.6" hidden="1" customHeight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t="s">
        <v>8303</v>
      </c>
      <c r="P1979" s="9" t="s">
        <v>9557</v>
      </c>
      <c r="Q1979" t="s">
        <v>8342</v>
      </c>
      <c r="R1979" t="s">
        <v>8330</v>
      </c>
    </row>
    <row r="1980" spans="1:18" ht="15.6" hidden="1" customHeight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t="s">
        <v>8303</v>
      </c>
      <c r="P1980" s="9" t="s">
        <v>9440</v>
      </c>
      <c r="Q1980" t="s">
        <v>8339</v>
      </c>
      <c r="R1980" t="s">
        <v>8325</v>
      </c>
    </row>
    <row r="1981" spans="1:18" ht="15.6" hidden="1" customHeight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t="s">
        <v>8303</v>
      </c>
      <c r="P1981" s="9" t="s">
        <v>9558</v>
      </c>
      <c r="Q1981" t="s">
        <v>8342</v>
      </c>
      <c r="R1981" t="s">
        <v>8329</v>
      </c>
    </row>
    <row r="1982" spans="1:18" ht="15.6" hidden="1" customHeight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t="s">
        <v>8303</v>
      </c>
      <c r="P1982" s="9" t="s">
        <v>8734</v>
      </c>
      <c r="Q1982" t="s">
        <v>8343</v>
      </c>
      <c r="R1982" t="s">
        <v>8333</v>
      </c>
    </row>
    <row r="1983" spans="1:18" ht="15.6" hidden="1" customHeight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t="s">
        <v>8304</v>
      </c>
      <c r="P1983" s="9" t="s">
        <v>8779</v>
      </c>
      <c r="Q1983" t="s">
        <v>8341</v>
      </c>
      <c r="R1983" t="s">
        <v>8336</v>
      </c>
    </row>
    <row r="1984" spans="1:18" ht="15.6" hidden="1" customHeight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t="s">
        <v>8304</v>
      </c>
      <c r="P1984" s="9" t="s">
        <v>8928</v>
      </c>
      <c r="Q1984" t="s">
        <v>8343</v>
      </c>
      <c r="R1984" t="s">
        <v>8330</v>
      </c>
    </row>
    <row r="1985" spans="1:18" ht="15.6" hidden="1" customHeight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t="s">
        <v>8304</v>
      </c>
      <c r="P1985" s="9" t="s">
        <v>8463</v>
      </c>
      <c r="Q1985" t="s">
        <v>8343</v>
      </c>
      <c r="R1985" t="s">
        <v>8327</v>
      </c>
    </row>
    <row r="1986" spans="1:18" ht="15.6" hidden="1" customHeight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t="s">
        <v>8304</v>
      </c>
      <c r="P1986" s="9" t="s">
        <v>8920</v>
      </c>
      <c r="Q1986" t="s">
        <v>8341</v>
      </c>
      <c r="R1986" t="s">
        <v>8329</v>
      </c>
    </row>
    <row r="1987" spans="1:18" ht="15.6" hidden="1" customHeight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t="s">
        <v>8304</v>
      </c>
      <c r="P1987" s="9" t="s">
        <v>9149</v>
      </c>
      <c r="Q1987" t="s">
        <v>8343</v>
      </c>
      <c r="R1987" t="s">
        <v>8326</v>
      </c>
    </row>
    <row r="1988" spans="1:18" ht="15.6" hidden="1" customHeight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t="s">
        <v>8304</v>
      </c>
      <c r="P1988" s="9" t="s">
        <v>9181</v>
      </c>
      <c r="Q1988" t="s">
        <v>8343</v>
      </c>
      <c r="R1988" t="s">
        <v>8333</v>
      </c>
    </row>
    <row r="1989" spans="1:18" ht="15.6" hidden="1" customHeight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t="s">
        <v>8304</v>
      </c>
      <c r="P1989" s="9" t="s">
        <v>9225</v>
      </c>
      <c r="Q1989" t="s">
        <v>8342</v>
      </c>
      <c r="R1989" t="s">
        <v>8332</v>
      </c>
    </row>
    <row r="1990" spans="1:18" ht="15.6" hidden="1" customHeight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t="s">
        <v>8304</v>
      </c>
      <c r="P1990" s="9" t="s">
        <v>9559</v>
      </c>
      <c r="Q1990" t="s">
        <v>8342</v>
      </c>
      <c r="R1990" t="s">
        <v>8326</v>
      </c>
    </row>
    <row r="1991" spans="1:18" ht="15.6" hidden="1" customHeight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t="s">
        <v>8304</v>
      </c>
      <c r="P1991" s="9" t="s">
        <v>9560</v>
      </c>
      <c r="Q1991" t="s">
        <v>8343</v>
      </c>
      <c r="R1991" t="s">
        <v>8330</v>
      </c>
    </row>
    <row r="1992" spans="1:18" ht="15.6" hidden="1" customHeight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t="s">
        <v>8304</v>
      </c>
      <c r="P1992" s="9" t="s">
        <v>9561</v>
      </c>
      <c r="Q1992" t="s">
        <v>8343</v>
      </c>
      <c r="R1992" t="s">
        <v>8332</v>
      </c>
    </row>
    <row r="1993" spans="1:18" ht="15.6" hidden="1" customHeight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t="s">
        <v>8304</v>
      </c>
      <c r="P1993" s="9" t="s">
        <v>9562</v>
      </c>
      <c r="Q1993" t="s">
        <v>8342</v>
      </c>
      <c r="R1993" t="s">
        <v>8336</v>
      </c>
    </row>
    <row r="1994" spans="1:18" ht="15.6" hidden="1" customHeight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t="s">
        <v>8304</v>
      </c>
      <c r="P1994" s="9" t="s">
        <v>8529</v>
      </c>
      <c r="Q1994" t="s">
        <v>8342</v>
      </c>
      <c r="R1994" t="s">
        <v>8332</v>
      </c>
    </row>
    <row r="1995" spans="1:18" ht="15.6" hidden="1" customHeight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t="s">
        <v>8304</v>
      </c>
      <c r="P1995" s="9" t="s">
        <v>9563</v>
      </c>
      <c r="Q1995" t="s">
        <v>8342</v>
      </c>
      <c r="R1995" t="s">
        <v>8330</v>
      </c>
    </row>
    <row r="1996" spans="1:18" ht="15.6" hidden="1" customHeight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t="s">
        <v>8304</v>
      </c>
      <c r="P1996" s="9" t="s">
        <v>9547</v>
      </c>
      <c r="Q1996" t="s">
        <v>8343</v>
      </c>
      <c r="R1996" t="s">
        <v>8329</v>
      </c>
    </row>
    <row r="1997" spans="1:18" ht="15.6" hidden="1" customHeight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t="s">
        <v>8304</v>
      </c>
      <c r="P1997" s="9" t="s">
        <v>9564</v>
      </c>
      <c r="Q1997" t="s">
        <v>8342</v>
      </c>
      <c r="R1997" t="s">
        <v>8336</v>
      </c>
    </row>
    <row r="1998" spans="1:18" ht="15.6" hidden="1" customHeight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t="s">
        <v>8304</v>
      </c>
      <c r="P1998" s="9" t="s">
        <v>9510</v>
      </c>
      <c r="Q1998" t="s">
        <v>8341</v>
      </c>
      <c r="R1998" t="s">
        <v>8336</v>
      </c>
    </row>
    <row r="1999" spans="1:18" ht="15.6" hidden="1" customHeight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t="s">
        <v>8304</v>
      </c>
      <c r="P1999" s="9" t="s">
        <v>9565</v>
      </c>
      <c r="Q1999" t="s">
        <v>8341</v>
      </c>
      <c r="R1999" t="s">
        <v>8326</v>
      </c>
    </row>
    <row r="2000" spans="1:18" ht="15.6" hidden="1" customHeight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t="s">
        <v>8304</v>
      </c>
      <c r="P2000" s="9" t="s">
        <v>8396</v>
      </c>
      <c r="Q2000" t="s">
        <v>8341</v>
      </c>
      <c r="R2000" t="s">
        <v>8336</v>
      </c>
    </row>
    <row r="2001" spans="1:18" ht="15.6" hidden="1" customHeight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t="s">
        <v>8304</v>
      </c>
      <c r="P2001" s="9" t="s">
        <v>8653</v>
      </c>
      <c r="Q2001" t="s">
        <v>8341</v>
      </c>
      <c r="R2001" t="s">
        <v>8329</v>
      </c>
    </row>
    <row r="2002" spans="1:18" ht="15.6" hidden="1" customHeight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t="s">
        <v>8304</v>
      </c>
      <c r="P2002" s="9" t="s">
        <v>8824</v>
      </c>
      <c r="Q2002" t="s">
        <v>8342</v>
      </c>
      <c r="R2002" t="s">
        <v>8337</v>
      </c>
    </row>
    <row r="2003" spans="1:18" ht="15.6" hidden="1" customHeight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8273</v>
      </c>
      <c r="O2003" t="s">
        <v>8303</v>
      </c>
      <c r="P2003" s="9" t="s">
        <v>8556</v>
      </c>
      <c r="Q2003" t="s">
        <v>8342</v>
      </c>
      <c r="R2003" t="s">
        <v>8325</v>
      </c>
    </row>
    <row r="2004" spans="1:18" ht="15.6" hidden="1" customHeight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8273</v>
      </c>
      <c r="O2004" t="s">
        <v>8303</v>
      </c>
      <c r="P2004" s="9" t="s">
        <v>9226</v>
      </c>
      <c r="Q2004" t="s">
        <v>8343</v>
      </c>
      <c r="R2004" t="s">
        <v>8337</v>
      </c>
    </row>
    <row r="2005" spans="1:18" ht="15.6" hidden="1" customHeight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8273</v>
      </c>
      <c r="O2005" t="s">
        <v>8303</v>
      </c>
      <c r="P2005" s="9" t="s">
        <v>9566</v>
      </c>
      <c r="Q2005" t="s">
        <v>8331</v>
      </c>
      <c r="R2005" t="s">
        <v>8336</v>
      </c>
    </row>
    <row r="2006" spans="1:18" ht="15.6" hidden="1" customHeight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8273</v>
      </c>
      <c r="O2006" t="s">
        <v>8303</v>
      </c>
      <c r="P2006" s="9" t="s">
        <v>9510</v>
      </c>
      <c r="Q2006" t="s">
        <v>8341</v>
      </c>
      <c r="R2006" t="s">
        <v>8336</v>
      </c>
    </row>
    <row r="2007" spans="1:18" ht="15.6" hidden="1" customHeight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8273</v>
      </c>
      <c r="O2007" t="s">
        <v>8303</v>
      </c>
      <c r="P2007" s="9" t="s">
        <v>9535</v>
      </c>
      <c r="Q2007" t="s">
        <v>8340</v>
      </c>
      <c r="R2007" t="s">
        <v>8328</v>
      </c>
    </row>
    <row r="2008" spans="1:18" ht="15.6" hidden="1" customHeight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8273</v>
      </c>
      <c r="O2008" t="s">
        <v>8303</v>
      </c>
      <c r="P2008" s="9" t="s">
        <v>9134</v>
      </c>
      <c r="Q2008" t="s">
        <v>8341</v>
      </c>
      <c r="R2008" t="s">
        <v>8329</v>
      </c>
    </row>
    <row r="2009" spans="1:18" ht="15.6" hidden="1" customHeight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8273</v>
      </c>
      <c r="O2009" t="s">
        <v>8303</v>
      </c>
      <c r="P2009" s="9" t="s">
        <v>9566</v>
      </c>
      <c r="Q2009" t="s">
        <v>8331</v>
      </c>
      <c r="R2009" t="s">
        <v>8336</v>
      </c>
    </row>
    <row r="2010" spans="1:18" ht="15.6" hidden="1" customHeight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8273</v>
      </c>
      <c r="O2010" t="s">
        <v>8303</v>
      </c>
      <c r="P2010" s="9" t="s">
        <v>9567</v>
      </c>
      <c r="Q2010" t="s">
        <v>8338</v>
      </c>
      <c r="R2010" t="s">
        <v>8327</v>
      </c>
    </row>
    <row r="2011" spans="1:18" ht="15.6" hidden="1" customHeight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8273</v>
      </c>
      <c r="O2011" t="s">
        <v>8303</v>
      </c>
      <c r="P2011" s="9" t="s">
        <v>9568</v>
      </c>
      <c r="Q2011" t="s">
        <v>8343</v>
      </c>
      <c r="R2011" t="s">
        <v>8329</v>
      </c>
    </row>
    <row r="2012" spans="1:18" ht="15.6" hidden="1" customHeight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8273</v>
      </c>
      <c r="O2012" t="s">
        <v>8303</v>
      </c>
      <c r="P2012" s="9" t="s">
        <v>8516</v>
      </c>
      <c r="Q2012" t="s">
        <v>8343</v>
      </c>
      <c r="R2012" t="s">
        <v>8326</v>
      </c>
    </row>
    <row r="2013" spans="1:18" ht="15.6" hidden="1" customHeight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8273</v>
      </c>
      <c r="O2013" t="s">
        <v>8303</v>
      </c>
      <c r="P2013" s="9" t="s">
        <v>9195</v>
      </c>
      <c r="Q2013" t="s">
        <v>8342</v>
      </c>
      <c r="R2013" t="s">
        <v>8337</v>
      </c>
    </row>
    <row r="2014" spans="1:18" ht="15.6" hidden="1" customHeight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8273</v>
      </c>
      <c r="O2014" t="s">
        <v>8303</v>
      </c>
      <c r="P2014" s="9" t="s">
        <v>9491</v>
      </c>
      <c r="Q2014" t="s">
        <v>8342</v>
      </c>
      <c r="R2014" t="s">
        <v>8332</v>
      </c>
    </row>
    <row r="2015" spans="1:18" ht="15.6" hidden="1" customHeight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8273</v>
      </c>
      <c r="O2015" t="s">
        <v>8303</v>
      </c>
      <c r="P2015" s="9" t="s">
        <v>9569</v>
      </c>
      <c r="Q2015" t="s">
        <v>8343</v>
      </c>
      <c r="R2015" t="s">
        <v>8325</v>
      </c>
    </row>
    <row r="2016" spans="1:18" ht="15.6" hidden="1" customHeight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8273</v>
      </c>
      <c r="O2016" t="s">
        <v>8303</v>
      </c>
      <c r="P2016" s="9" t="s">
        <v>9554</v>
      </c>
      <c r="Q2016" t="s">
        <v>8340</v>
      </c>
      <c r="R2016" t="s">
        <v>8333</v>
      </c>
    </row>
    <row r="2017" spans="1:18" ht="15.6" hidden="1" customHeight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8273</v>
      </c>
      <c r="O2017" t="s">
        <v>8303</v>
      </c>
      <c r="P2017" s="9" t="s">
        <v>9570</v>
      </c>
      <c r="Q2017" t="s">
        <v>8338</v>
      </c>
      <c r="R2017" t="s">
        <v>8327</v>
      </c>
    </row>
    <row r="2018" spans="1:18" ht="15.6" hidden="1" customHeight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8273</v>
      </c>
      <c r="O2018" t="s">
        <v>8303</v>
      </c>
      <c r="P2018" s="9" t="s">
        <v>8618</v>
      </c>
      <c r="Q2018" t="s">
        <v>8340</v>
      </c>
      <c r="R2018" t="s">
        <v>8333</v>
      </c>
    </row>
    <row r="2019" spans="1:18" ht="15.6" hidden="1" customHeight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8273</v>
      </c>
      <c r="O2019" t="s">
        <v>8303</v>
      </c>
      <c r="P2019" s="9" t="s">
        <v>9571</v>
      </c>
      <c r="Q2019" t="s">
        <v>8339</v>
      </c>
      <c r="R2019" t="s">
        <v>8333</v>
      </c>
    </row>
    <row r="2020" spans="1:18" ht="15.6" hidden="1" customHeight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8273</v>
      </c>
      <c r="O2020" t="s">
        <v>8303</v>
      </c>
      <c r="P2020" s="9" t="s">
        <v>8886</v>
      </c>
      <c r="Q2020" t="s">
        <v>8342</v>
      </c>
      <c r="R2020" t="s">
        <v>8326</v>
      </c>
    </row>
    <row r="2021" spans="1:18" ht="15.6" hidden="1" customHeight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8273</v>
      </c>
      <c r="O2021" t="s">
        <v>8303</v>
      </c>
      <c r="P2021" s="9" t="s">
        <v>8839</v>
      </c>
      <c r="Q2021" t="s">
        <v>8343</v>
      </c>
      <c r="R2021" t="s">
        <v>8327</v>
      </c>
    </row>
    <row r="2022" spans="1:18" ht="15.6" hidden="1" customHeight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8273</v>
      </c>
      <c r="O2022" t="s">
        <v>8303</v>
      </c>
      <c r="P2022" s="9" t="s">
        <v>9442</v>
      </c>
      <c r="Q2022" t="s">
        <v>8341</v>
      </c>
      <c r="R2022" t="s">
        <v>8335</v>
      </c>
    </row>
    <row r="2023" spans="1:18" ht="15.6" hidden="1" customHeight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8273</v>
      </c>
      <c r="O2023" t="s">
        <v>8303</v>
      </c>
      <c r="P2023" s="9" t="s">
        <v>9572</v>
      </c>
      <c r="Q2023" t="s">
        <v>8341</v>
      </c>
      <c r="R2023" t="s">
        <v>8327</v>
      </c>
    </row>
    <row r="2024" spans="1:18" ht="15.6" hidden="1" customHeight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8273</v>
      </c>
      <c r="O2024" t="s">
        <v>8303</v>
      </c>
      <c r="P2024" s="9" t="s">
        <v>9304</v>
      </c>
      <c r="Q2024" t="s">
        <v>8343</v>
      </c>
      <c r="R2024" t="s">
        <v>8325</v>
      </c>
    </row>
    <row r="2025" spans="1:18" ht="15.6" hidden="1" customHeight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8273</v>
      </c>
      <c r="O2025" t="s">
        <v>8303</v>
      </c>
      <c r="P2025" s="9" t="s">
        <v>8556</v>
      </c>
      <c r="Q2025" t="s">
        <v>8342</v>
      </c>
      <c r="R2025" t="s">
        <v>8325</v>
      </c>
    </row>
    <row r="2026" spans="1:18" ht="15.6" hidden="1" customHeight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8273</v>
      </c>
      <c r="O2026" t="s">
        <v>8303</v>
      </c>
      <c r="P2026" s="9" t="s">
        <v>8710</v>
      </c>
      <c r="Q2026" t="s">
        <v>8339</v>
      </c>
      <c r="R2026" t="s">
        <v>8326</v>
      </c>
    </row>
    <row r="2027" spans="1:18" ht="15.6" hidden="1" customHeight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8273</v>
      </c>
      <c r="O2027" t="s">
        <v>8303</v>
      </c>
      <c r="P2027" s="9" t="s">
        <v>8556</v>
      </c>
      <c r="Q2027" t="s">
        <v>8342</v>
      </c>
      <c r="R2027" t="s">
        <v>8325</v>
      </c>
    </row>
    <row r="2028" spans="1:18" ht="15.6" hidden="1" customHeight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8273</v>
      </c>
      <c r="O2028" t="s">
        <v>8303</v>
      </c>
      <c r="P2028" s="9" t="s">
        <v>9197</v>
      </c>
      <c r="Q2028" t="s">
        <v>8341</v>
      </c>
      <c r="R2028" t="s">
        <v>8334</v>
      </c>
    </row>
    <row r="2029" spans="1:18" ht="15.6" hidden="1" customHeight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8273</v>
      </c>
      <c r="O2029" t="s">
        <v>8303</v>
      </c>
      <c r="P2029" s="9" t="s">
        <v>9573</v>
      </c>
      <c r="Q2029" t="s">
        <v>8342</v>
      </c>
      <c r="R2029" t="s">
        <v>8333</v>
      </c>
    </row>
    <row r="2030" spans="1:18" ht="15.6" hidden="1" customHeight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8273</v>
      </c>
      <c r="O2030" t="s">
        <v>8303</v>
      </c>
      <c r="P2030" s="9" t="s">
        <v>9574</v>
      </c>
      <c r="Q2030" t="s">
        <v>8331</v>
      </c>
      <c r="R2030" t="s">
        <v>8333</v>
      </c>
    </row>
    <row r="2031" spans="1:18" ht="15.6" hidden="1" customHeight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t="s">
        <v>8303</v>
      </c>
      <c r="P2031" s="9" t="s">
        <v>9575</v>
      </c>
      <c r="Q2031" t="s">
        <v>8341</v>
      </c>
      <c r="R2031" t="s">
        <v>8326</v>
      </c>
    </row>
    <row r="2032" spans="1:18" ht="15.6" hidden="1" customHeight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8273</v>
      </c>
      <c r="O2032" t="s">
        <v>8303</v>
      </c>
      <c r="P2032" s="9" t="s">
        <v>9576</v>
      </c>
      <c r="Q2032" t="s">
        <v>8339</v>
      </c>
      <c r="R2032" t="s">
        <v>8329</v>
      </c>
    </row>
    <row r="2033" spans="1:18" ht="15.6" hidden="1" customHeight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8273</v>
      </c>
      <c r="O2033" t="s">
        <v>8303</v>
      </c>
      <c r="P2033" s="9" t="s">
        <v>8831</v>
      </c>
      <c r="Q2033" t="s">
        <v>8341</v>
      </c>
      <c r="R2033" t="s">
        <v>8337</v>
      </c>
    </row>
    <row r="2034" spans="1:18" ht="15.6" hidden="1" customHeight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8273</v>
      </c>
      <c r="O2034" t="s">
        <v>8303</v>
      </c>
      <c r="P2034" s="9" t="s">
        <v>8641</v>
      </c>
      <c r="Q2034" t="s">
        <v>8343</v>
      </c>
      <c r="R2034" t="s">
        <v>8330</v>
      </c>
    </row>
    <row r="2035" spans="1:18" ht="15.6" hidden="1" customHeight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8273</v>
      </c>
      <c r="O2035" t="s">
        <v>8303</v>
      </c>
      <c r="P2035" s="9" t="s">
        <v>9577</v>
      </c>
      <c r="Q2035" t="s">
        <v>8341</v>
      </c>
      <c r="R2035" t="s">
        <v>8334</v>
      </c>
    </row>
    <row r="2036" spans="1:18" ht="15.6" hidden="1" customHeight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8273</v>
      </c>
      <c r="O2036" t="s">
        <v>8303</v>
      </c>
      <c r="P2036" s="9" t="s">
        <v>8881</v>
      </c>
      <c r="Q2036" t="s">
        <v>8342</v>
      </c>
      <c r="R2036" t="s">
        <v>8334</v>
      </c>
    </row>
    <row r="2037" spans="1:18" ht="15.6" hidden="1" customHeight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8273</v>
      </c>
      <c r="O2037" t="s">
        <v>8303</v>
      </c>
      <c r="P2037" s="9" t="s">
        <v>9557</v>
      </c>
      <c r="Q2037" t="s">
        <v>8342</v>
      </c>
      <c r="R2037" t="s">
        <v>8330</v>
      </c>
    </row>
    <row r="2038" spans="1:18" ht="15.6" hidden="1" customHeight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8273</v>
      </c>
      <c r="O2038" t="s">
        <v>8303</v>
      </c>
      <c r="P2038" s="9" t="s">
        <v>9578</v>
      </c>
      <c r="Q2038" t="s">
        <v>8341</v>
      </c>
      <c r="R2038" t="s">
        <v>8335</v>
      </c>
    </row>
    <row r="2039" spans="1:18" ht="15.6" hidden="1" customHeight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8273</v>
      </c>
      <c r="O2039" t="s">
        <v>8303</v>
      </c>
      <c r="P2039" s="9" t="s">
        <v>9579</v>
      </c>
      <c r="Q2039" t="s">
        <v>8340</v>
      </c>
      <c r="R2039" t="s">
        <v>8329</v>
      </c>
    </row>
    <row r="2040" spans="1:18" ht="15.6" hidden="1" customHeight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8273</v>
      </c>
      <c r="O2040" t="s">
        <v>8303</v>
      </c>
      <c r="P2040" s="9" t="s">
        <v>9580</v>
      </c>
      <c r="Q2040" t="s">
        <v>8340</v>
      </c>
      <c r="R2040" t="s">
        <v>8325</v>
      </c>
    </row>
    <row r="2041" spans="1:18" ht="15.6" hidden="1" customHeight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8273</v>
      </c>
      <c r="O2041" t="s">
        <v>8303</v>
      </c>
      <c r="P2041" s="9" t="s">
        <v>8893</v>
      </c>
      <c r="Q2041" t="s">
        <v>8343</v>
      </c>
      <c r="R2041" t="s">
        <v>8330</v>
      </c>
    </row>
    <row r="2042" spans="1:18" ht="15.6" hidden="1" customHeight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8273</v>
      </c>
      <c r="O2042" t="s">
        <v>8303</v>
      </c>
      <c r="P2042" s="9" t="s">
        <v>9579</v>
      </c>
      <c r="Q2042" t="s">
        <v>8340</v>
      </c>
      <c r="R2042" t="s">
        <v>8329</v>
      </c>
    </row>
    <row r="2043" spans="1:18" ht="15.6" hidden="1" customHeight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8273</v>
      </c>
      <c r="O2043" t="s">
        <v>8303</v>
      </c>
      <c r="P2043" s="9" t="s">
        <v>9241</v>
      </c>
      <c r="Q2043" t="s">
        <v>8343</v>
      </c>
      <c r="R2043" t="s">
        <v>8329</v>
      </c>
    </row>
    <row r="2044" spans="1:18" ht="15.6" hidden="1" customHeight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8273</v>
      </c>
      <c r="O2044" t="s">
        <v>8303</v>
      </c>
      <c r="P2044" s="9" t="s">
        <v>8636</v>
      </c>
      <c r="Q2044" t="s">
        <v>8342</v>
      </c>
      <c r="R2044" t="s">
        <v>8330</v>
      </c>
    </row>
    <row r="2045" spans="1:18" ht="15.6" hidden="1" customHeight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8273</v>
      </c>
      <c r="O2045" t="s">
        <v>8303</v>
      </c>
      <c r="P2045" s="9" t="s">
        <v>9568</v>
      </c>
      <c r="Q2045" t="s">
        <v>8343</v>
      </c>
      <c r="R2045" t="s">
        <v>8329</v>
      </c>
    </row>
    <row r="2046" spans="1:18" ht="15.6" hidden="1" customHeight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8273</v>
      </c>
      <c r="O2046" t="s">
        <v>8303</v>
      </c>
      <c r="P2046" s="9" t="s">
        <v>8837</v>
      </c>
      <c r="Q2046" t="s">
        <v>8342</v>
      </c>
      <c r="R2046" t="s">
        <v>8325</v>
      </c>
    </row>
    <row r="2047" spans="1:18" ht="15.6" hidden="1" customHeight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8273</v>
      </c>
      <c r="O2047" t="s">
        <v>8303</v>
      </c>
      <c r="P2047" s="9" t="s">
        <v>9581</v>
      </c>
      <c r="Q2047" t="s">
        <v>8339</v>
      </c>
      <c r="R2047" t="s">
        <v>8336</v>
      </c>
    </row>
    <row r="2048" spans="1:18" ht="15.6" hidden="1" customHeight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8273</v>
      </c>
      <c r="O2048" t="s">
        <v>8303</v>
      </c>
      <c r="P2048" s="9" t="s">
        <v>9582</v>
      </c>
      <c r="Q2048" t="s">
        <v>8340</v>
      </c>
      <c r="R2048" t="s">
        <v>8335</v>
      </c>
    </row>
    <row r="2049" spans="1:18" ht="15.6" hidden="1" customHeight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8273</v>
      </c>
      <c r="O2049" t="s">
        <v>8303</v>
      </c>
      <c r="P2049" s="9" t="s">
        <v>9511</v>
      </c>
      <c r="Q2049" t="s">
        <v>8342</v>
      </c>
      <c r="R2049" t="s">
        <v>8334</v>
      </c>
    </row>
    <row r="2050" spans="1:18" ht="15.6" hidden="1" customHeight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8273</v>
      </c>
      <c r="O2050" t="s">
        <v>8303</v>
      </c>
      <c r="P2050" s="9" t="s">
        <v>9582</v>
      </c>
      <c r="Q2050" t="s">
        <v>8340</v>
      </c>
      <c r="R2050" t="s">
        <v>8335</v>
      </c>
    </row>
    <row r="2051" spans="1:18" ht="15.6" hidden="1" customHeight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8273</v>
      </c>
      <c r="O2051" t="s">
        <v>8303</v>
      </c>
      <c r="P2051" s="9" t="s">
        <v>9077</v>
      </c>
      <c r="Q2051" t="s">
        <v>8340</v>
      </c>
      <c r="R2051" t="s">
        <v>8329</v>
      </c>
    </row>
    <row r="2052" spans="1:18" ht="15.6" hidden="1" customHeight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8273</v>
      </c>
      <c r="O2052" t="s">
        <v>8303</v>
      </c>
      <c r="P2052" s="9" t="s">
        <v>8493</v>
      </c>
      <c r="Q2052" t="s">
        <v>8342</v>
      </c>
      <c r="R2052" t="s">
        <v>8335</v>
      </c>
    </row>
    <row r="2053" spans="1:18" ht="15.6" hidden="1" customHeight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8273</v>
      </c>
      <c r="O2053" t="s">
        <v>8303</v>
      </c>
      <c r="P2053" s="9" t="s">
        <v>8969</v>
      </c>
      <c r="Q2053" t="s">
        <v>8340</v>
      </c>
      <c r="R2053" t="s">
        <v>8330</v>
      </c>
    </row>
    <row r="2054" spans="1:18" ht="15.6" hidden="1" customHeight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8273</v>
      </c>
      <c r="O2054" t="s">
        <v>8303</v>
      </c>
      <c r="P2054" s="9" t="s">
        <v>8524</v>
      </c>
      <c r="Q2054" t="s">
        <v>8343</v>
      </c>
      <c r="R2054" t="s">
        <v>8332</v>
      </c>
    </row>
    <row r="2055" spans="1:18" ht="15.6" hidden="1" customHeight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8273</v>
      </c>
      <c r="O2055" t="s">
        <v>8303</v>
      </c>
      <c r="P2055" s="9" t="s">
        <v>8880</v>
      </c>
      <c r="Q2055" t="s">
        <v>8342</v>
      </c>
      <c r="R2055" t="s">
        <v>8329</v>
      </c>
    </row>
    <row r="2056" spans="1:18" ht="15.6" hidden="1" customHeight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8273</v>
      </c>
      <c r="O2056" t="s">
        <v>8303</v>
      </c>
      <c r="P2056" s="9" t="s">
        <v>9583</v>
      </c>
      <c r="Q2056" t="s">
        <v>8341</v>
      </c>
      <c r="R2056" t="s">
        <v>8335</v>
      </c>
    </row>
    <row r="2057" spans="1:18" ht="15.6" hidden="1" customHeight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8273</v>
      </c>
      <c r="O2057" t="s">
        <v>8303</v>
      </c>
      <c r="P2057" s="9" t="s">
        <v>8846</v>
      </c>
      <c r="Q2057" t="s">
        <v>8341</v>
      </c>
      <c r="R2057" t="s">
        <v>8330</v>
      </c>
    </row>
    <row r="2058" spans="1:18" ht="15.6" hidden="1" customHeight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8273</v>
      </c>
      <c r="O2058" t="s">
        <v>8303</v>
      </c>
      <c r="P2058" s="9" t="s">
        <v>9584</v>
      </c>
      <c r="Q2058" t="s">
        <v>8340</v>
      </c>
      <c r="R2058" t="s">
        <v>8334</v>
      </c>
    </row>
    <row r="2059" spans="1:18" ht="15.6" hidden="1" customHeight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8273</v>
      </c>
      <c r="O2059" t="s">
        <v>8303</v>
      </c>
      <c r="P2059" s="9" t="s">
        <v>8495</v>
      </c>
      <c r="Q2059" t="s">
        <v>8343</v>
      </c>
      <c r="R2059" t="s">
        <v>8332</v>
      </c>
    </row>
    <row r="2060" spans="1:18" ht="15.6" hidden="1" customHeight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8273</v>
      </c>
      <c r="O2060" t="s">
        <v>8303</v>
      </c>
      <c r="P2060" s="9" t="s">
        <v>9478</v>
      </c>
      <c r="Q2060" t="s">
        <v>8342</v>
      </c>
      <c r="R2060" t="s">
        <v>8332</v>
      </c>
    </row>
    <row r="2061" spans="1:18" ht="15.6" hidden="1" customHeight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8273</v>
      </c>
      <c r="O2061" t="s">
        <v>8303</v>
      </c>
      <c r="P2061" s="9" t="s">
        <v>9097</v>
      </c>
      <c r="Q2061" t="s">
        <v>8342</v>
      </c>
      <c r="R2061" t="s">
        <v>8337</v>
      </c>
    </row>
    <row r="2062" spans="1:18" ht="15.6" hidden="1" customHeight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8273</v>
      </c>
      <c r="O2062" t="s">
        <v>8303</v>
      </c>
      <c r="P2062" s="9" t="s">
        <v>9585</v>
      </c>
      <c r="Q2062" t="s">
        <v>8341</v>
      </c>
      <c r="R2062" t="s">
        <v>8325</v>
      </c>
    </row>
    <row r="2063" spans="1:18" ht="15.6" hidden="1" customHeight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8273</v>
      </c>
      <c r="O2063" t="s">
        <v>8303</v>
      </c>
      <c r="P2063" s="9" t="s">
        <v>9291</v>
      </c>
      <c r="Q2063" t="s">
        <v>8343</v>
      </c>
      <c r="R2063" t="s">
        <v>8337</v>
      </c>
    </row>
    <row r="2064" spans="1:18" ht="15.6" hidden="1" customHeight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8273</v>
      </c>
      <c r="O2064" t="s">
        <v>8303</v>
      </c>
      <c r="P2064" s="9" t="s">
        <v>8734</v>
      </c>
      <c r="Q2064" t="s">
        <v>8343</v>
      </c>
      <c r="R2064" t="s">
        <v>8333</v>
      </c>
    </row>
    <row r="2065" spans="1:18" ht="15.6" hidden="1" customHeight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8273</v>
      </c>
      <c r="O2065" t="s">
        <v>8303</v>
      </c>
      <c r="P2065" s="9" t="s">
        <v>9392</v>
      </c>
      <c r="Q2065" t="s">
        <v>8343</v>
      </c>
      <c r="R2065" t="s">
        <v>8335</v>
      </c>
    </row>
    <row r="2066" spans="1:18" ht="15.6" hidden="1" customHeight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8273</v>
      </c>
      <c r="O2066" t="s">
        <v>8303</v>
      </c>
      <c r="P2066" s="9" t="s">
        <v>9401</v>
      </c>
      <c r="Q2066" t="s">
        <v>8340</v>
      </c>
      <c r="R2066" t="s">
        <v>8335</v>
      </c>
    </row>
    <row r="2067" spans="1:18" ht="15.6" hidden="1" customHeight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8273</v>
      </c>
      <c r="O2067" t="s">
        <v>8303</v>
      </c>
      <c r="P2067" s="9" t="s">
        <v>9586</v>
      </c>
      <c r="Q2067" t="s">
        <v>8340</v>
      </c>
      <c r="R2067" t="s">
        <v>8330</v>
      </c>
    </row>
    <row r="2068" spans="1:18" ht="15.6" hidden="1" customHeight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8273</v>
      </c>
      <c r="O2068" t="s">
        <v>8303</v>
      </c>
      <c r="P2068" s="9" t="s">
        <v>8763</v>
      </c>
      <c r="Q2068" t="s">
        <v>8341</v>
      </c>
      <c r="R2068" t="s">
        <v>8326</v>
      </c>
    </row>
    <row r="2069" spans="1:18" ht="15.6" hidden="1" customHeight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8273</v>
      </c>
      <c r="O2069" t="s">
        <v>8303</v>
      </c>
      <c r="P2069" s="9" t="s">
        <v>8493</v>
      </c>
      <c r="Q2069" t="s">
        <v>8342</v>
      </c>
      <c r="R2069" t="s">
        <v>8335</v>
      </c>
    </row>
    <row r="2070" spans="1:18" ht="15.6" hidden="1" customHeight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8273</v>
      </c>
      <c r="O2070" t="s">
        <v>8303</v>
      </c>
      <c r="P2070" s="9" t="s">
        <v>9239</v>
      </c>
      <c r="Q2070" t="s">
        <v>8343</v>
      </c>
      <c r="R2070" t="s">
        <v>8328</v>
      </c>
    </row>
    <row r="2071" spans="1:18" ht="15.6" hidden="1" customHeight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8273</v>
      </c>
      <c r="O2071" t="s">
        <v>8303</v>
      </c>
      <c r="P2071" s="9" t="s">
        <v>8833</v>
      </c>
      <c r="Q2071" t="s">
        <v>8342</v>
      </c>
      <c r="R2071" t="s">
        <v>8337</v>
      </c>
    </row>
    <row r="2072" spans="1:18" ht="15.6" hidden="1" customHeight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8273</v>
      </c>
      <c r="O2072" t="s">
        <v>8303</v>
      </c>
      <c r="P2072" s="9" t="s">
        <v>9587</v>
      </c>
      <c r="Q2072" t="s">
        <v>8343</v>
      </c>
      <c r="R2072" t="s">
        <v>8325</v>
      </c>
    </row>
    <row r="2073" spans="1:18" ht="15.6" hidden="1" customHeight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8273</v>
      </c>
      <c r="O2073" t="s">
        <v>8303</v>
      </c>
      <c r="P2073" s="9" t="s">
        <v>9588</v>
      </c>
      <c r="Q2073" t="s">
        <v>8343</v>
      </c>
      <c r="R2073" t="s">
        <v>8327</v>
      </c>
    </row>
    <row r="2074" spans="1:18" ht="15.6" hidden="1" customHeight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8273</v>
      </c>
      <c r="O2074" t="s">
        <v>8303</v>
      </c>
      <c r="P2074" s="9" t="s">
        <v>9589</v>
      </c>
      <c r="Q2074" t="s">
        <v>8343</v>
      </c>
      <c r="R2074" t="s">
        <v>8335</v>
      </c>
    </row>
    <row r="2075" spans="1:18" ht="15.6" hidden="1" customHeight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8273</v>
      </c>
      <c r="O2075" t="s">
        <v>8303</v>
      </c>
      <c r="P2075" s="9" t="s">
        <v>8866</v>
      </c>
      <c r="Q2075" t="s">
        <v>8342</v>
      </c>
      <c r="R2075" t="s">
        <v>8334</v>
      </c>
    </row>
    <row r="2076" spans="1:18" ht="15.6" hidden="1" customHeight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8273</v>
      </c>
      <c r="O2076" t="s">
        <v>8303</v>
      </c>
      <c r="P2076" s="9" t="s">
        <v>9590</v>
      </c>
      <c r="Q2076" t="s">
        <v>8343</v>
      </c>
      <c r="R2076" t="s">
        <v>8335</v>
      </c>
    </row>
    <row r="2077" spans="1:18" ht="15.6" hidden="1" customHeight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8273</v>
      </c>
      <c r="O2077" t="s">
        <v>8303</v>
      </c>
      <c r="P2077" s="9" t="s">
        <v>9591</v>
      </c>
      <c r="Q2077" t="s">
        <v>8340</v>
      </c>
      <c r="R2077" t="s">
        <v>8336</v>
      </c>
    </row>
    <row r="2078" spans="1:18" ht="15.6" hidden="1" customHeight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8273</v>
      </c>
      <c r="O2078" t="s">
        <v>8303</v>
      </c>
      <c r="P2078" s="9" t="s">
        <v>8877</v>
      </c>
      <c r="Q2078" t="s">
        <v>8341</v>
      </c>
      <c r="R2078" t="s">
        <v>8336</v>
      </c>
    </row>
    <row r="2079" spans="1:18" ht="15.6" hidden="1" customHeight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8273</v>
      </c>
      <c r="O2079" t="s">
        <v>8303</v>
      </c>
      <c r="P2079" s="9" t="s">
        <v>9592</v>
      </c>
      <c r="Q2079" t="s">
        <v>8342</v>
      </c>
      <c r="R2079" t="s">
        <v>8335</v>
      </c>
    </row>
    <row r="2080" spans="1:18" ht="15.6" hidden="1" customHeight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8273</v>
      </c>
      <c r="O2080" t="s">
        <v>8303</v>
      </c>
      <c r="P2080" s="9" t="s">
        <v>8828</v>
      </c>
      <c r="Q2080" t="s">
        <v>8343</v>
      </c>
      <c r="R2080" t="s">
        <v>8330</v>
      </c>
    </row>
    <row r="2081" spans="1:18" ht="15.6" hidden="1" customHeight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8273</v>
      </c>
      <c r="O2081" t="s">
        <v>8303</v>
      </c>
      <c r="P2081" s="9" t="s">
        <v>9219</v>
      </c>
      <c r="Q2081" t="s">
        <v>8342</v>
      </c>
      <c r="R2081" t="s">
        <v>8325</v>
      </c>
    </row>
    <row r="2082" spans="1:18" ht="15.6" hidden="1" customHeight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8273</v>
      </c>
      <c r="O2082" t="s">
        <v>8303</v>
      </c>
      <c r="P2082" s="9" t="s">
        <v>9143</v>
      </c>
      <c r="Q2082" t="s">
        <v>8342</v>
      </c>
      <c r="R2082" t="s">
        <v>8329</v>
      </c>
    </row>
    <row r="2083" spans="1:18" ht="15.6" hidden="1" customHeight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">
        <v>8283</v>
      </c>
      <c r="P2083" s="9" t="s">
        <v>9069</v>
      </c>
      <c r="Q2083" t="s">
        <v>8339</v>
      </c>
      <c r="R2083" t="s">
        <v>8335</v>
      </c>
    </row>
    <row r="2084" spans="1:18" ht="15.6" hidden="1" customHeight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">
        <v>8283</v>
      </c>
      <c r="P2084" s="9" t="s">
        <v>9593</v>
      </c>
      <c r="Q2084" t="s">
        <v>8338</v>
      </c>
      <c r="R2084" t="s">
        <v>8328</v>
      </c>
    </row>
    <row r="2085" spans="1:18" ht="15.6" hidden="1" customHeight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">
        <v>8283</v>
      </c>
      <c r="P2085" s="9" t="s">
        <v>9453</v>
      </c>
      <c r="Q2085" t="s">
        <v>8339</v>
      </c>
      <c r="R2085" t="s">
        <v>8325</v>
      </c>
    </row>
    <row r="2086" spans="1:18" ht="15.6" hidden="1" customHeight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">
        <v>8283</v>
      </c>
      <c r="P2086" s="9" t="s">
        <v>9583</v>
      </c>
      <c r="Q2086" t="s">
        <v>8341</v>
      </c>
      <c r="R2086" t="s">
        <v>8335</v>
      </c>
    </row>
    <row r="2087" spans="1:18" ht="15.6" hidden="1" customHeight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">
        <v>8283</v>
      </c>
      <c r="P2087" s="9" t="s">
        <v>8410</v>
      </c>
      <c r="Q2087" t="s">
        <v>8339</v>
      </c>
      <c r="R2087" t="s">
        <v>8336</v>
      </c>
    </row>
    <row r="2088" spans="1:18" ht="15.6" hidden="1" customHeight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">
        <v>8283</v>
      </c>
      <c r="P2088" s="9" t="s">
        <v>9594</v>
      </c>
      <c r="Q2088" t="s">
        <v>8338</v>
      </c>
      <c r="R2088" t="s">
        <v>8330</v>
      </c>
    </row>
    <row r="2089" spans="1:18" ht="15.6" hidden="1" customHeight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">
        <v>8283</v>
      </c>
      <c r="P2089" s="9" t="s">
        <v>9595</v>
      </c>
      <c r="Q2089" t="s">
        <v>8338</v>
      </c>
      <c r="R2089" t="s">
        <v>8327</v>
      </c>
    </row>
    <row r="2090" spans="1:18" ht="15.6" hidden="1" customHeight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">
        <v>8283</v>
      </c>
      <c r="P2090" s="9" t="s">
        <v>9596</v>
      </c>
      <c r="Q2090" t="s">
        <v>8331</v>
      </c>
      <c r="R2090" t="s">
        <v>8327</v>
      </c>
    </row>
    <row r="2091" spans="1:18" ht="15.6" hidden="1" customHeight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">
        <v>8283</v>
      </c>
      <c r="P2091" s="9" t="s">
        <v>9428</v>
      </c>
      <c r="Q2091" t="s">
        <v>8340</v>
      </c>
      <c r="R2091" t="s">
        <v>8336</v>
      </c>
    </row>
    <row r="2092" spans="1:18" ht="15.6" hidden="1" customHeight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">
        <v>8283</v>
      </c>
      <c r="P2092" s="9" t="s">
        <v>8954</v>
      </c>
      <c r="Q2092" t="s">
        <v>8340</v>
      </c>
      <c r="R2092" t="s">
        <v>8332</v>
      </c>
    </row>
    <row r="2093" spans="1:18" ht="15.6" hidden="1" customHeight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">
        <v>8283</v>
      </c>
      <c r="P2093" s="9" t="s">
        <v>8582</v>
      </c>
      <c r="Q2093" t="s">
        <v>8338</v>
      </c>
      <c r="R2093" t="s">
        <v>8332</v>
      </c>
    </row>
    <row r="2094" spans="1:18" ht="15.6" hidden="1" customHeight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">
        <v>8283</v>
      </c>
      <c r="P2094" s="9" t="s">
        <v>8694</v>
      </c>
      <c r="Q2094" t="s">
        <v>8338</v>
      </c>
      <c r="R2094" t="s">
        <v>8327</v>
      </c>
    </row>
    <row r="2095" spans="1:18" ht="15.6" hidden="1" customHeight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">
        <v>8283</v>
      </c>
      <c r="P2095" s="9" t="s">
        <v>9429</v>
      </c>
      <c r="Q2095" t="s">
        <v>8339</v>
      </c>
      <c r="R2095" t="s">
        <v>8329</v>
      </c>
    </row>
    <row r="2096" spans="1:18" ht="15.6" hidden="1" customHeight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">
        <v>8283</v>
      </c>
      <c r="P2096" s="9" t="s">
        <v>9249</v>
      </c>
      <c r="Q2096" t="s">
        <v>8339</v>
      </c>
      <c r="R2096" t="s">
        <v>8332</v>
      </c>
    </row>
    <row r="2097" spans="1:18" ht="15.6" hidden="1" customHeight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">
        <v>8283</v>
      </c>
      <c r="P2097" s="9" t="s">
        <v>9597</v>
      </c>
      <c r="Q2097" t="s">
        <v>8338</v>
      </c>
      <c r="R2097" t="s">
        <v>8327</v>
      </c>
    </row>
    <row r="2098" spans="1:18" ht="15.6" hidden="1" customHeight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">
        <v>8283</v>
      </c>
      <c r="P2098" s="9" t="s">
        <v>9598</v>
      </c>
      <c r="Q2098" t="s">
        <v>8339</v>
      </c>
      <c r="R2098" t="s">
        <v>8329</v>
      </c>
    </row>
    <row r="2099" spans="1:18" ht="15.6" hidden="1" customHeight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">
        <v>8283</v>
      </c>
      <c r="P2099" s="9" t="s">
        <v>9599</v>
      </c>
      <c r="Q2099" t="s">
        <v>8338</v>
      </c>
      <c r="R2099" t="s">
        <v>8329</v>
      </c>
    </row>
    <row r="2100" spans="1:18" ht="15.6" hidden="1" customHeight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">
        <v>8283</v>
      </c>
      <c r="P2100" s="9" t="s">
        <v>9600</v>
      </c>
      <c r="Q2100" t="s">
        <v>8339</v>
      </c>
      <c r="R2100" t="s">
        <v>8333</v>
      </c>
    </row>
    <row r="2101" spans="1:18" ht="15.6" hidden="1" customHeight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">
        <v>8283</v>
      </c>
      <c r="P2101" s="9" t="s">
        <v>8820</v>
      </c>
      <c r="Q2101" t="s">
        <v>8342</v>
      </c>
      <c r="R2101" t="s">
        <v>8336</v>
      </c>
    </row>
    <row r="2102" spans="1:18" ht="15.6" hidden="1" customHeight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">
        <v>8283</v>
      </c>
      <c r="P2102" s="9" t="s">
        <v>9532</v>
      </c>
      <c r="Q2102" t="s">
        <v>8339</v>
      </c>
      <c r="R2102" t="s">
        <v>8336</v>
      </c>
    </row>
    <row r="2103" spans="1:18" ht="15.6" hidden="1" customHeight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">
        <v>8283</v>
      </c>
      <c r="P2103" s="9" t="s">
        <v>9601</v>
      </c>
      <c r="Q2103" t="s">
        <v>8338</v>
      </c>
      <c r="R2103" t="s">
        <v>8337</v>
      </c>
    </row>
    <row r="2104" spans="1:18" ht="15.6" hidden="1" customHeight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">
        <v>8283</v>
      </c>
      <c r="P2104" s="9" t="s">
        <v>8705</v>
      </c>
      <c r="Q2104" t="s">
        <v>8338</v>
      </c>
      <c r="R2104" t="s">
        <v>8335</v>
      </c>
    </row>
    <row r="2105" spans="1:18" ht="15.6" hidden="1" customHeight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">
        <v>8283</v>
      </c>
      <c r="P2105" s="9" t="s">
        <v>9598</v>
      </c>
      <c r="Q2105" t="s">
        <v>8339</v>
      </c>
      <c r="R2105" t="s">
        <v>8329</v>
      </c>
    </row>
    <row r="2106" spans="1:18" ht="15.6" hidden="1" customHeight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">
        <v>8283</v>
      </c>
      <c r="P2106" s="9" t="s">
        <v>8716</v>
      </c>
      <c r="Q2106" t="s">
        <v>8340</v>
      </c>
      <c r="R2106" t="s">
        <v>8335</v>
      </c>
    </row>
    <row r="2107" spans="1:18" ht="15.6" hidden="1" customHeight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">
        <v>8283</v>
      </c>
      <c r="P2107" s="9" t="s">
        <v>9311</v>
      </c>
      <c r="Q2107" t="s">
        <v>8341</v>
      </c>
      <c r="R2107" t="s">
        <v>8330</v>
      </c>
    </row>
    <row r="2108" spans="1:18" ht="15.6" hidden="1" customHeight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">
        <v>8283</v>
      </c>
      <c r="P2108" s="9" t="s">
        <v>9602</v>
      </c>
      <c r="Q2108" t="s">
        <v>8339</v>
      </c>
      <c r="R2108" t="s">
        <v>8337</v>
      </c>
    </row>
    <row r="2109" spans="1:18" ht="15.6" hidden="1" customHeight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">
        <v>8283</v>
      </c>
      <c r="P2109" s="9" t="s">
        <v>8688</v>
      </c>
      <c r="Q2109" t="s">
        <v>8341</v>
      </c>
      <c r="R2109" t="s">
        <v>8329</v>
      </c>
    </row>
    <row r="2110" spans="1:18" ht="15.6" hidden="1" customHeight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">
        <v>8283</v>
      </c>
      <c r="P2110" s="9" t="s">
        <v>8758</v>
      </c>
      <c r="Q2110" t="s">
        <v>8339</v>
      </c>
      <c r="R2110" t="s">
        <v>8327</v>
      </c>
    </row>
    <row r="2111" spans="1:18" ht="15.6" hidden="1" customHeight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">
        <v>8283</v>
      </c>
      <c r="P2111" s="9" t="s">
        <v>8501</v>
      </c>
      <c r="Q2111" t="s">
        <v>8342</v>
      </c>
      <c r="R2111" t="s">
        <v>8336</v>
      </c>
    </row>
    <row r="2112" spans="1:18" ht="15.6" hidden="1" customHeight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">
        <v>8283</v>
      </c>
      <c r="P2112" s="9" t="s">
        <v>8751</v>
      </c>
      <c r="Q2112" t="s">
        <v>8341</v>
      </c>
      <c r="R2112" t="s">
        <v>8335</v>
      </c>
    </row>
    <row r="2113" spans="1:18" ht="15.6" hidden="1" customHeight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">
        <v>8283</v>
      </c>
      <c r="P2113" s="9" t="s">
        <v>8785</v>
      </c>
      <c r="Q2113" t="s">
        <v>8338</v>
      </c>
      <c r="R2113" t="s">
        <v>8336</v>
      </c>
    </row>
    <row r="2114" spans="1:18" ht="15.6" hidden="1" customHeight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">
        <v>8283</v>
      </c>
      <c r="P2114" s="9" t="s">
        <v>8449</v>
      </c>
      <c r="Q2114" t="s">
        <v>8340</v>
      </c>
      <c r="R2114" t="s">
        <v>8335</v>
      </c>
    </row>
    <row r="2115" spans="1:18" ht="15.6" hidden="1" customHeight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">
        <v>8283</v>
      </c>
      <c r="P2115" s="9" t="s">
        <v>9603</v>
      </c>
      <c r="Q2115" t="s">
        <v>8341</v>
      </c>
      <c r="R2115" t="s">
        <v>8327</v>
      </c>
    </row>
    <row r="2116" spans="1:18" ht="15.6" hidden="1" customHeight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">
        <v>8283</v>
      </c>
      <c r="P2116" s="9" t="s">
        <v>9604</v>
      </c>
      <c r="Q2116" t="s">
        <v>8331</v>
      </c>
      <c r="R2116" t="s">
        <v>8329</v>
      </c>
    </row>
    <row r="2117" spans="1:18" ht="15.6" hidden="1" customHeight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">
        <v>8283</v>
      </c>
      <c r="P2117" s="9" t="s">
        <v>9451</v>
      </c>
      <c r="Q2117" t="s">
        <v>8338</v>
      </c>
      <c r="R2117" t="s">
        <v>8332</v>
      </c>
    </row>
    <row r="2118" spans="1:18" ht="15.6" hidden="1" customHeight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">
        <v>8283</v>
      </c>
      <c r="P2118" s="9" t="s">
        <v>9363</v>
      </c>
      <c r="Q2118" t="s">
        <v>8339</v>
      </c>
      <c r="R2118" t="s">
        <v>8327</v>
      </c>
    </row>
    <row r="2119" spans="1:18" ht="15.6" hidden="1" customHeight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">
        <v>8283</v>
      </c>
      <c r="P2119" s="9" t="s">
        <v>9558</v>
      </c>
      <c r="Q2119" t="s">
        <v>8342</v>
      </c>
      <c r="R2119" t="s">
        <v>8329</v>
      </c>
    </row>
    <row r="2120" spans="1:18" ht="15.6" hidden="1" customHeight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">
        <v>8283</v>
      </c>
      <c r="P2120" s="9" t="s">
        <v>8703</v>
      </c>
      <c r="Q2120" t="s">
        <v>8338</v>
      </c>
      <c r="R2120" t="s">
        <v>8336</v>
      </c>
    </row>
    <row r="2121" spans="1:18" ht="15.6" hidden="1" customHeight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">
        <v>8283</v>
      </c>
      <c r="P2121" s="9" t="s">
        <v>8566</v>
      </c>
      <c r="Q2121" t="s">
        <v>8339</v>
      </c>
      <c r="R2121" t="s">
        <v>8326</v>
      </c>
    </row>
    <row r="2122" spans="1:18" ht="15.6" hidden="1" customHeight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">
        <v>8283</v>
      </c>
      <c r="P2122" s="9" t="s">
        <v>9605</v>
      </c>
      <c r="Q2122" t="s">
        <v>8340</v>
      </c>
      <c r="R2122" t="s">
        <v>8330</v>
      </c>
    </row>
    <row r="2123" spans="1:18" ht="15.6" hidden="1" customHeight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8287</v>
      </c>
      <c r="O2123" t="s">
        <v>8288</v>
      </c>
      <c r="P2123" s="9" t="s">
        <v>9606</v>
      </c>
      <c r="Q2123" t="s">
        <v>8343</v>
      </c>
      <c r="R2123" t="s">
        <v>8337</v>
      </c>
    </row>
    <row r="2124" spans="1:18" ht="15.6" hidden="1" customHeight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8287</v>
      </c>
      <c r="O2124" t="s">
        <v>8288</v>
      </c>
      <c r="P2124" s="9" t="s">
        <v>8513</v>
      </c>
      <c r="Q2124" t="s">
        <v>8343</v>
      </c>
      <c r="R2124" t="s">
        <v>8337</v>
      </c>
    </row>
    <row r="2125" spans="1:18" ht="15.6" hidden="1" customHeight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8287</v>
      </c>
      <c r="O2125" t="s">
        <v>8288</v>
      </c>
      <c r="P2125" s="9" t="s">
        <v>9607</v>
      </c>
      <c r="Q2125" t="s">
        <v>8331</v>
      </c>
      <c r="R2125" t="s">
        <v>8332</v>
      </c>
    </row>
    <row r="2126" spans="1:18" ht="15.6" hidden="1" customHeight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8287</v>
      </c>
      <c r="O2126" t="s">
        <v>8288</v>
      </c>
      <c r="P2126" s="9" t="s">
        <v>9608</v>
      </c>
      <c r="Q2126" t="s">
        <v>8331</v>
      </c>
      <c r="R2126" t="s">
        <v>8329</v>
      </c>
    </row>
    <row r="2127" spans="1:18" ht="15.6" hidden="1" customHeight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8287</v>
      </c>
      <c r="O2127" t="s">
        <v>8288</v>
      </c>
      <c r="P2127" s="9" t="s">
        <v>8508</v>
      </c>
      <c r="Q2127" t="s">
        <v>8342</v>
      </c>
      <c r="R2127" t="s">
        <v>8326</v>
      </c>
    </row>
    <row r="2128" spans="1:18" ht="15.6" hidden="1" customHeight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8287</v>
      </c>
      <c r="O2128" t="s">
        <v>8288</v>
      </c>
      <c r="P2128" s="9" t="s">
        <v>9311</v>
      </c>
      <c r="Q2128" t="s">
        <v>8341</v>
      </c>
      <c r="R2128" t="s">
        <v>8330</v>
      </c>
    </row>
    <row r="2129" spans="1:18" ht="15.6" hidden="1" customHeight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8287</v>
      </c>
      <c r="O2129" t="s">
        <v>8288</v>
      </c>
      <c r="P2129" s="9" t="s">
        <v>8894</v>
      </c>
      <c r="Q2129" t="s">
        <v>8342</v>
      </c>
      <c r="R2129" t="s">
        <v>8333</v>
      </c>
    </row>
    <row r="2130" spans="1:18" ht="15.6" hidden="1" customHeight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8287</v>
      </c>
      <c r="O2130" t="s">
        <v>8288</v>
      </c>
      <c r="P2130" s="9" t="s">
        <v>9260</v>
      </c>
      <c r="Q2130" t="s">
        <v>8341</v>
      </c>
      <c r="R2130" t="s">
        <v>8326</v>
      </c>
    </row>
    <row r="2131" spans="1:18" ht="15.6" hidden="1" customHeight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8287</v>
      </c>
      <c r="O2131" t="s">
        <v>8288</v>
      </c>
      <c r="P2131" s="9" t="s">
        <v>8933</v>
      </c>
      <c r="Q2131" t="s">
        <v>8343</v>
      </c>
      <c r="R2131" t="s">
        <v>8333</v>
      </c>
    </row>
    <row r="2132" spans="1:18" ht="15.6" hidden="1" customHeight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8287</v>
      </c>
      <c r="O2132" t="s">
        <v>8288</v>
      </c>
      <c r="P2132" s="9" t="s">
        <v>8889</v>
      </c>
      <c r="Q2132" t="s">
        <v>8341</v>
      </c>
      <c r="R2132" t="s">
        <v>8326</v>
      </c>
    </row>
    <row r="2133" spans="1:18" ht="15.6" hidden="1" customHeight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8287</v>
      </c>
      <c r="O2133" t="s">
        <v>8288</v>
      </c>
      <c r="P2133" s="9" t="s">
        <v>9562</v>
      </c>
      <c r="Q2133" t="s">
        <v>8342</v>
      </c>
      <c r="R2133" t="s">
        <v>8336</v>
      </c>
    </row>
    <row r="2134" spans="1:18" ht="15.6" hidden="1" customHeight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8287</v>
      </c>
      <c r="O2134" t="s">
        <v>8288</v>
      </c>
      <c r="P2134" s="9" t="s">
        <v>9609</v>
      </c>
      <c r="Q2134" t="s">
        <v>8341</v>
      </c>
      <c r="R2134" t="s">
        <v>8332</v>
      </c>
    </row>
    <row r="2135" spans="1:18" ht="15.6" hidden="1" customHeight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8287</v>
      </c>
      <c r="O2135" t="s">
        <v>8288</v>
      </c>
      <c r="P2135" s="9" t="s">
        <v>8433</v>
      </c>
      <c r="Q2135" t="s">
        <v>8338</v>
      </c>
      <c r="R2135" t="s">
        <v>8334</v>
      </c>
    </row>
    <row r="2136" spans="1:18" ht="15.6" hidden="1" customHeight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8287</v>
      </c>
      <c r="O2136" t="s">
        <v>8288</v>
      </c>
      <c r="P2136" s="9" t="s">
        <v>9610</v>
      </c>
      <c r="Q2136" t="s">
        <v>8340</v>
      </c>
      <c r="R2136" t="s">
        <v>8334</v>
      </c>
    </row>
    <row r="2137" spans="1:18" ht="15.6" hidden="1" customHeight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8287</v>
      </c>
      <c r="O2137" t="s">
        <v>8288</v>
      </c>
      <c r="P2137" s="9" t="s">
        <v>8790</v>
      </c>
      <c r="Q2137" t="s">
        <v>8339</v>
      </c>
      <c r="R2137" t="s">
        <v>8328</v>
      </c>
    </row>
    <row r="2138" spans="1:18" ht="15.6" hidden="1" customHeight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8287</v>
      </c>
      <c r="O2138" t="s">
        <v>8288</v>
      </c>
      <c r="P2138" s="9" t="s">
        <v>9611</v>
      </c>
      <c r="Q2138" t="s">
        <v>8340</v>
      </c>
      <c r="R2138" t="s">
        <v>8328</v>
      </c>
    </row>
    <row r="2139" spans="1:18" ht="15.6" hidden="1" customHeight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8287</v>
      </c>
      <c r="O2139" t="s">
        <v>8288</v>
      </c>
      <c r="P2139" s="9" t="s">
        <v>8850</v>
      </c>
      <c r="Q2139" t="s">
        <v>8341</v>
      </c>
      <c r="R2139" t="s">
        <v>8330</v>
      </c>
    </row>
    <row r="2140" spans="1:18" ht="15.6" hidden="1" customHeight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8287</v>
      </c>
      <c r="O2140" t="s">
        <v>8288</v>
      </c>
      <c r="P2140" s="9" t="s">
        <v>8451</v>
      </c>
      <c r="Q2140" t="s">
        <v>8340</v>
      </c>
      <c r="R2140" t="s">
        <v>8329</v>
      </c>
    </row>
    <row r="2141" spans="1:18" ht="15.6" hidden="1" customHeight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8287</v>
      </c>
      <c r="O2141" t="s">
        <v>8288</v>
      </c>
      <c r="P2141" s="9" t="s">
        <v>8637</v>
      </c>
      <c r="Q2141" t="s">
        <v>8343</v>
      </c>
      <c r="R2141" t="s">
        <v>8329</v>
      </c>
    </row>
    <row r="2142" spans="1:18" ht="15.6" hidden="1" customHeight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8287</v>
      </c>
      <c r="O2142" t="s">
        <v>8288</v>
      </c>
      <c r="P2142" s="9" t="s">
        <v>9612</v>
      </c>
      <c r="Q2142" t="s">
        <v>8339</v>
      </c>
      <c r="R2142" t="s">
        <v>8337</v>
      </c>
    </row>
    <row r="2143" spans="1:18" ht="15.6" hidden="1" customHeight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8287</v>
      </c>
      <c r="O2143" t="s">
        <v>8288</v>
      </c>
      <c r="P2143" s="9" t="s">
        <v>8821</v>
      </c>
      <c r="Q2143" t="s">
        <v>8341</v>
      </c>
      <c r="R2143" t="s">
        <v>8329</v>
      </c>
    </row>
    <row r="2144" spans="1:18" ht="15.6" hidden="1" customHeight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8287</v>
      </c>
      <c r="O2144" t="s">
        <v>8288</v>
      </c>
      <c r="P2144" s="9" t="s">
        <v>8833</v>
      </c>
      <c r="Q2144" t="s">
        <v>8342</v>
      </c>
      <c r="R2144" t="s">
        <v>8337</v>
      </c>
    </row>
    <row r="2145" spans="1:18" ht="15.6" hidden="1" customHeight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8287</v>
      </c>
      <c r="O2145" t="s">
        <v>8288</v>
      </c>
      <c r="P2145" s="9" t="s">
        <v>8570</v>
      </c>
      <c r="Q2145" t="s">
        <v>8331</v>
      </c>
      <c r="R2145" t="s">
        <v>8336</v>
      </c>
    </row>
    <row r="2146" spans="1:18" ht="15.6" hidden="1" customHeight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8287</v>
      </c>
      <c r="O2146" t="s">
        <v>8288</v>
      </c>
      <c r="P2146" s="9" t="s">
        <v>9613</v>
      </c>
      <c r="Q2146" t="s">
        <v>8340</v>
      </c>
      <c r="R2146" t="s">
        <v>8327</v>
      </c>
    </row>
    <row r="2147" spans="1:18" ht="15.6" hidden="1" customHeight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8287</v>
      </c>
      <c r="O2147" t="s">
        <v>8288</v>
      </c>
      <c r="P2147" s="9" t="s">
        <v>9077</v>
      </c>
      <c r="Q2147" t="s">
        <v>8340</v>
      </c>
      <c r="R2147" t="s">
        <v>8329</v>
      </c>
    </row>
    <row r="2148" spans="1:18" ht="15.6" hidden="1" customHeight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8287</v>
      </c>
      <c r="O2148" t="s">
        <v>8288</v>
      </c>
      <c r="P2148" s="9" t="s">
        <v>8487</v>
      </c>
      <c r="Q2148" t="s">
        <v>8343</v>
      </c>
      <c r="R2148" t="s">
        <v>8332</v>
      </c>
    </row>
    <row r="2149" spans="1:18" ht="15.6" hidden="1" customHeight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8287</v>
      </c>
      <c r="O2149" t="s">
        <v>8288</v>
      </c>
      <c r="P2149" s="9" t="s">
        <v>8821</v>
      </c>
      <c r="Q2149" t="s">
        <v>8341</v>
      </c>
      <c r="R2149" t="s">
        <v>8329</v>
      </c>
    </row>
    <row r="2150" spans="1:18" ht="15.6" hidden="1" customHeight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8287</v>
      </c>
      <c r="O2150" t="s">
        <v>8288</v>
      </c>
      <c r="P2150" s="9" t="s">
        <v>8542</v>
      </c>
      <c r="Q2150" t="s">
        <v>8342</v>
      </c>
      <c r="R2150" t="s">
        <v>8334</v>
      </c>
    </row>
    <row r="2151" spans="1:18" ht="15.6" hidden="1" customHeight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8287</v>
      </c>
      <c r="O2151" t="s">
        <v>8288</v>
      </c>
      <c r="P2151" s="9" t="s">
        <v>9614</v>
      </c>
      <c r="Q2151" t="s">
        <v>8331</v>
      </c>
      <c r="R2151" t="s">
        <v>8336</v>
      </c>
    </row>
    <row r="2152" spans="1:18" ht="15.6" hidden="1" customHeight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8287</v>
      </c>
      <c r="O2152" t="s">
        <v>8288</v>
      </c>
      <c r="P2152" s="9" t="s">
        <v>8505</v>
      </c>
      <c r="Q2152" t="s">
        <v>8343</v>
      </c>
      <c r="R2152" t="s">
        <v>8336</v>
      </c>
    </row>
    <row r="2153" spans="1:18" ht="15.6" hidden="1" customHeight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8287</v>
      </c>
      <c r="O2153" t="s">
        <v>8288</v>
      </c>
      <c r="P2153" s="9" t="s">
        <v>9288</v>
      </c>
      <c r="Q2153" t="s">
        <v>8343</v>
      </c>
      <c r="R2153" t="s">
        <v>8325</v>
      </c>
    </row>
    <row r="2154" spans="1:18" ht="15.6" hidden="1" customHeight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8287</v>
      </c>
      <c r="O2154" t="s">
        <v>8288</v>
      </c>
      <c r="P2154" s="9" t="s">
        <v>9615</v>
      </c>
      <c r="Q2154" t="s">
        <v>8341</v>
      </c>
      <c r="R2154" t="s">
        <v>8333</v>
      </c>
    </row>
    <row r="2155" spans="1:18" ht="15.6" hidden="1" customHeight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8287</v>
      </c>
      <c r="O2155" t="s">
        <v>8288</v>
      </c>
      <c r="P2155" s="9" t="s">
        <v>8904</v>
      </c>
      <c r="Q2155" t="s">
        <v>8341</v>
      </c>
      <c r="R2155" t="s">
        <v>8337</v>
      </c>
    </row>
    <row r="2156" spans="1:18" ht="15.6" hidden="1" customHeight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8287</v>
      </c>
      <c r="O2156" t="s">
        <v>8288</v>
      </c>
      <c r="P2156" s="9" t="s">
        <v>9616</v>
      </c>
      <c r="Q2156" t="s">
        <v>8341</v>
      </c>
      <c r="R2156" t="s">
        <v>8332</v>
      </c>
    </row>
    <row r="2157" spans="1:18" ht="15.6" hidden="1" customHeight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8287</v>
      </c>
      <c r="O2157" t="s">
        <v>8288</v>
      </c>
      <c r="P2157" s="9" t="s">
        <v>8802</v>
      </c>
      <c r="Q2157" t="s">
        <v>8343</v>
      </c>
      <c r="R2157" t="s">
        <v>8334</v>
      </c>
    </row>
    <row r="2158" spans="1:18" ht="15.6" hidden="1" customHeight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8287</v>
      </c>
      <c r="O2158" t="s">
        <v>8288</v>
      </c>
      <c r="P2158" s="9" t="s">
        <v>9041</v>
      </c>
      <c r="Q2158" t="s">
        <v>8340</v>
      </c>
      <c r="R2158" t="s">
        <v>8327</v>
      </c>
    </row>
    <row r="2159" spans="1:18" ht="15.6" hidden="1" customHeight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8287</v>
      </c>
      <c r="O2159" t="s">
        <v>8288</v>
      </c>
      <c r="P2159" s="9" t="s">
        <v>9617</v>
      </c>
      <c r="Q2159" t="s">
        <v>8343</v>
      </c>
      <c r="R2159" t="s">
        <v>8330</v>
      </c>
    </row>
    <row r="2160" spans="1:18" ht="15.6" hidden="1" customHeight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8287</v>
      </c>
      <c r="O2160" t="s">
        <v>8288</v>
      </c>
      <c r="P2160" s="9" t="s">
        <v>9618</v>
      </c>
      <c r="Q2160" t="s">
        <v>8339</v>
      </c>
      <c r="R2160" t="s">
        <v>8337</v>
      </c>
    </row>
    <row r="2161" spans="1:18" ht="15.6" hidden="1" customHeight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8287</v>
      </c>
      <c r="O2161" t="s">
        <v>8288</v>
      </c>
      <c r="P2161" s="9" t="s">
        <v>9619</v>
      </c>
      <c r="Q2161" t="s">
        <v>8338</v>
      </c>
      <c r="R2161" t="s">
        <v>8336</v>
      </c>
    </row>
    <row r="2162" spans="1:18" ht="15.6" hidden="1" customHeight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8287</v>
      </c>
      <c r="O2162" t="s">
        <v>8288</v>
      </c>
      <c r="P2162" s="9" t="s">
        <v>9620</v>
      </c>
      <c r="Q2162" t="s">
        <v>8339</v>
      </c>
      <c r="R2162" t="s">
        <v>8335</v>
      </c>
    </row>
    <row r="2163" spans="1:18" ht="15.6" hidden="1" customHeight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8279</v>
      </c>
      <c r="O2163" t="s">
        <v>8280</v>
      </c>
      <c r="P2163" s="9" t="s">
        <v>9413</v>
      </c>
      <c r="Q2163" t="s">
        <v>8342</v>
      </c>
      <c r="R2163" t="s">
        <v>8327</v>
      </c>
    </row>
    <row r="2164" spans="1:18" ht="15.6" hidden="1" customHeight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8279</v>
      </c>
      <c r="O2164" t="s">
        <v>8280</v>
      </c>
      <c r="P2164" s="9" t="s">
        <v>8925</v>
      </c>
      <c r="Q2164" t="s">
        <v>8341</v>
      </c>
      <c r="R2164" t="s">
        <v>8336</v>
      </c>
    </row>
    <row r="2165" spans="1:18" ht="15.6" hidden="1" customHeight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8279</v>
      </c>
      <c r="O2165" t="s">
        <v>8280</v>
      </c>
      <c r="P2165" s="9" t="s">
        <v>8654</v>
      </c>
      <c r="Q2165" t="s">
        <v>8342</v>
      </c>
      <c r="R2165" t="s">
        <v>8335</v>
      </c>
    </row>
    <row r="2166" spans="1:18" ht="15.6" hidden="1" customHeight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t="s">
        <v>8280</v>
      </c>
      <c r="P2166" s="9" t="s">
        <v>8863</v>
      </c>
      <c r="Q2166" t="s">
        <v>8343</v>
      </c>
      <c r="R2166" t="s">
        <v>8325</v>
      </c>
    </row>
    <row r="2167" spans="1:18" ht="15.6" hidden="1" customHeight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8279</v>
      </c>
      <c r="O2167" t="s">
        <v>8280</v>
      </c>
      <c r="P2167" s="9" t="s">
        <v>8549</v>
      </c>
      <c r="Q2167" t="s">
        <v>8343</v>
      </c>
      <c r="R2167" t="s">
        <v>8334</v>
      </c>
    </row>
    <row r="2168" spans="1:18" ht="15.6" hidden="1" customHeight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8279</v>
      </c>
      <c r="O2168" t="s">
        <v>8280</v>
      </c>
      <c r="P2168" s="9" t="s">
        <v>8492</v>
      </c>
      <c r="Q2168" t="s">
        <v>8341</v>
      </c>
      <c r="R2168" t="s">
        <v>8329</v>
      </c>
    </row>
    <row r="2169" spans="1:18" ht="15.6" hidden="1" customHeight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8279</v>
      </c>
      <c r="O2169" t="s">
        <v>8280</v>
      </c>
      <c r="P2169" s="9" t="s">
        <v>9621</v>
      </c>
      <c r="Q2169" t="s">
        <v>8339</v>
      </c>
      <c r="R2169" t="s">
        <v>8328</v>
      </c>
    </row>
    <row r="2170" spans="1:18" ht="15.6" hidden="1" customHeight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8279</v>
      </c>
      <c r="O2170" t="s">
        <v>8280</v>
      </c>
      <c r="P2170" s="9" t="s">
        <v>9622</v>
      </c>
      <c r="Q2170" t="s">
        <v>8344</v>
      </c>
      <c r="R2170" t="s">
        <v>8332</v>
      </c>
    </row>
    <row r="2171" spans="1:18" ht="15.6" hidden="1" customHeight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8279</v>
      </c>
      <c r="O2171" t="s">
        <v>8280</v>
      </c>
      <c r="P2171" s="9" t="s">
        <v>9623</v>
      </c>
      <c r="Q2171" t="s">
        <v>8344</v>
      </c>
      <c r="R2171" t="s">
        <v>8333</v>
      </c>
    </row>
    <row r="2172" spans="1:18" ht="15.6" hidden="1" customHeight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8279</v>
      </c>
      <c r="O2172" t="s">
        <v>8280</v>
      </c>
      <c r="P2172" s="9" t="s">
        <v>8875</v>
      </c>
      <c r="Q2172" t="s">
        <v>8342</v>
      </c>
      <c r="R2172" t="s">
        <v>8326</v>
      </c>
    </row>
    <row r="2173" spans="1:18" ht="15.6" hidden="1" customHeight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8279</v>
      </c>
      <c r="O2173" t="s">
        <v>8280</v>
      </c>
      <c r="P2173" s="9" t="s">
        <v>9319</v>
      </c>
      <c r="Q2173" t="s">
        <v>8342</v>
      </c>
      <c r="R2173" t="s">
        <v>8325</v>
      </c>
    </row>
    <row r="2174" spans="1:18" ht="15.6" hidden="1" customHeight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8279</v>
      </c>
      <c r="O2174" t="s">
        <v>8280</v>
      </c>
      <c r="P2174" s="9" t="s">
        <v>9104</v>
      </c>
      <c r="Q2174" t="s">
        <v>8342</v>
      </c>
      <c r="R2174" t="s">
        <v>8334</v>
      </c>
    </row>
    <row r="2175" spans="1:18" ht="15.6" hidden="1" customHeight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8279</v>
      </c>
      <c r="O2175" t="s">
        <v>8280</v>
      </c>
      <c r="P2175" s="9" t="s">
        <v>9624</v>
      </c>
      <c r="Q2175" t="s">
        <v>8340</v>
      </c>
      <c r="R2175" t="s">
        <v>8327</v>
      </c>
    </row>
    <row r="2176" spans="1:18" ht="15.6" hidden="1" customHeight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8279</v>
      </c>
      <c r="O2176" t="s">
        <v>8280</v>
      </c>
      <c r="P2176" s="9" t="s">
        <v>9625</v>
      </c>
      <c r="Q2176" t="s">
        <v>8343</v>
      </c>
      <c r="R2176" t="s">
        <v>8335</v>
      </c>
    </row>
    <row r="2177" spans="1:18" ht="15.6" hidden="1" customHeight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8279</v>
      </c>
      <c r="O2177" t="s">
        <v>8280</v>
      </c>
      <c r="P2177" s="9" t="s">
        <v>9323</v>
      </c>
      <c r="Q2177" t="s">
        <v>8343</v>
      </c>
      <c r="R2177" t="s">
        <v>8326</v>
      </c>
    </row>
    <row r="2178" spans="1:18" ht="15.6" hidden="1" customHeight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8279</v>
      </c>
      <c r="O2178" t="s">
        <v>8280</v>
      </c>
      <c r="P2178" s="9" t="s">
        <v>8462</v>
      </c>
      <c r="Q2178" t="s">
        <v>8342</v>
      </c>
      <c r="R2178" t="s">
        <v>8335</v>
      </c>
    </row>
    <row r="2179" spans="1:18" ht="15.6" hidden="1" customHeight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8279</v>
      </c>
      <c r="O2179" t="s">
        <v>8280</v>
      </c>
      <c r="P2179" s="9" t="s">
        <v>9304</v>
      </c>
      <c r="Q2179" t="s">
        <v>8343</v>
      </c>
      <c r="R2179" t="s">
        <v>8325</v>
      </c>
    </row>
    <row r="2180" spans="1:18" ht="15.6" hidden="1" customHeight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8279</v>
      </c>
      <c r="O2180" t="s">
        <v>8280</v>
      </c>
      <c r="P2180" s="9" t="s">
        <v>9626</v>
      </c>
      <c r="Q2180" t="s">
        <v>8343</v>
      </c>
      <c r="R2180" t="s">
        <v>8337</v>
      </c>
    </row>
    <row r="2181" spans="1:18" ht="15.6" hidden="1" customHeight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8279</v>
      </c>
      <c r="O2181" t="s">
        <v>8280</v>
      </c>
      <c r="P2181" s="9" t="s">
        <v>9627</v>
      </c>
      <c r="Q2181" t="s">
        <v>8342</v>
      </c>
      <c r="R2181" t="s">
        <v>8334</v>
      </c>
    </row>
    <row r="2182" spans="1:18" ht="15.6" hidden="1" customHeight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8279</v>
      </c>
      <c r="O2182" t="s">
        <v>8280</v>
      </c>
      <c r="P2182" s="9" t="s">
        <v>9628</v>
      </c>
      <c r="Q2182" t="s">
        <v>8342</v>
      </c>
      <c r="R2182" t="s">
        <v>8329</v>
      </c>
    </row>
    <row r="2183" spans="1:18" ht="15.6" hidden="1" customHeight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8287</v>
      </c>
      <c r="O2183" t="s">
        <v>8305</v>
      </c>
      <c r="P2183" s="9" t="s">
        <v>9629</v>
      </c>
      <c r="Q2183" t="s">
        <v>8344</v>
      </c>
      <c r="R2183" t="s">
        <v>8333</v>
      </c>
    </row>
    <row r="2184" spans="1:18" ht="15.6" hidden="1" customHeight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8287</v>
      </c>
      <c r="O2184" t="s">
        <v>8305</v>
      </c>
      <c r="P2184" s="9" t="s">
        <v>9541</v>
      </c>
      <c r="Q2184" t="s">
        <v>8341</v>
      </c>
      <c r="R2184" t="s">
        <v>8327</v>
      </c>
    </row>
    <row r="2185" spans="1:18" ht="15.6" hidden="1" customHeight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8287</v>
      </c>
      <c r="O2185" t="s">
        <v>8305</v>
      </c>
      <c r="P2185" s="9" t="s">
        <v>9622</v>
      </c>
      <c r="Q2185" t="s">
        <v>8344</v>
      </c>
      <c r="R2185" t="s">
        <v>8332</v>
      </c>
    </row>
    <row r="2186" spans="1:18" ht="15.6" hidden="1" customHeight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8287</v>
      </c>
      <c r="O2186" t="s">
        <v>8305</v>
      </c>
      <c r="P2186" s="9" t="s">
        <v>8819</v>
      </c>
      <c r="Q2186" t="s">
        <v>8343</v>
      </c>
      <c r="R2186" t="s">
        <v>8332</v>
      </c>
    </row>
    <row r="2187" spans="1:18" ht="15.6" hidden="1" customHeight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8287</v>
      </c>
      <c r="O2187" t="s">
        <v>8305</v>
      </c>
      <c r="P2187" s="9" t="s">
        <v>8577</v>
      </c>
      <c r="Q2187" t="s">
        <v>8340</v>
      </c>
      <c r="R2187" t="s">
        <v>8333</v>
      </c>
    </row>
    <row r="2188" spans="1:18" ht="15.6" hidden="1" customHeight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8287</v>
      </c>
      <c r="O2188" t="s">
        <v>8305</v>
      </c>
      <c r="P2188" s="9" t="s">
        <v>9163</v>
      </c>
      <c r="Q2188" t="s">
        <v>8343</v>
      </c>
      <c r="R2188" t="s">
        <v>8327</v>
      </c>
    </row>
    <row r="2189" spans="1:18" ht="15.6" hidden="1" customHeight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8287</v>
      </c>
      <c r="O2189" t="s">
        <v>8305</v>
      </c>
      <c r="P2189" s="9" t="s">
        <v>8380</v>
      </c>
      <c r="Q2189" t="s">
        <v>8342</v>
      </c>
      <c r="R2189" t="s">
        <v>8334</v>
      </c>
    </row>
    <row r="2190" spans="1:18" ht="15.6" hidden="1" customHeight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8287</v>
      </c>
      <c r="O2190" t="s">
        <v>8305</v>
      </c>
      <c r="P2190" s="9" t="s">
        <v>9239</v>
      </c>
      <c r="Q2190" t="s">
        <v>8343</v>
      </c>
      <c r="R2190" t="s">
        <v>8328</v>
      </c>
    </row>
    <row r="2191" spans="1:18" ht="15.6" hidden="1" customHeight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8287</v>
      </c>
      <c r="O2191" t="s">
        <v>8305</v>
      </c>
      <c r="P2191" s="9" t="s">
        <v>9589</v>
      </c>
      <c r="Q2191" t="s">
        <v>8343</v>
      </c>
      <c r="R2191" t="s">
        <v>8335</v>
      </c>
    </row>
    <row r="2192" spans="1:18" ht="15.6" hidden="1" customHeight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8287</v>
      </c>
      <c r="O2192" t="s">
        <v>8305</v>
      </c>
      <c r="P2192" s="9" t="s">
        <v>8696</v>
      </c>
      <c r="Q2192" t="s">
        <v>8343</v>
      </c>
      <c r="R2192" t="s">
        <v>8333</v>
      </c>
    </row>
    <row r="2193" spans="1:18" ht="15.6" hidden="1" customHeight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8287</v>
      </c>
      <c r="O2193" t="s">
        <v>8305</v>
      </c>
      <c r="P2193" s="9" t="s">
        <v>9630</v>
      </c>
      <c r="Q2193" t="s">
        <v>8344</v>
      </c>
      <c r="R2193" t="s">
        <v>8333</v>
      </c>
    </row>
    <row r="2194" spans="1:18" ht="15.6" hidden="1" customHeight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8287</v>
      </c>
      <c r="O2194" t="s">
        <v>8305</v>
      </c>
      <c r="P2194" s="9" t="s">
        <v>9631</v>
      </c>
      <c r="Q2194" t="s">
        <v>8343</v>
      </c>
      <c r="R2194" t="s">
        <v>8330</v>
      </c>
    </row>
    <row r="2195" spans="1:18" ht="15.6" hidden="1" customHeight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8287</v>
      </c>
      <c r="O2195" t="s">
        <v>8305</v>
      </c>
      <c r="P2195" s="9" t="s">
        <v>9632</v>
      </c>
      <c r="Q2195" t="s">
        <v>8343</v>
      </c>
      <c r="R2195" t="s">
        <v>8329</v>
      </c>
    </row>
    <row r="2196" spans="1:18" ht="15.6" hidden="1" customHeight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8287</v>
      </c>
      <c r="O2196" t="s">
        <v>8305</v>
      </c>
      <c r="P2196" s="9" t="s">
        <v>8677</v>
      </c>
      <c r="Q2196" t="s">
        <v>8343</v>
      </c>
      <c r="R2196" t="s">
        <v>8333</v>
      </c>
    </row>
    <row r="2197" spans="1:18" ht="15.6" hidden="1" customHeight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8287</v>
      </c>
      <c r="O2197" t="s">
        <v>8305</v>
      </c>
      <c r="P2197" s="9" t="s">
        <v>9633</v>
      </c>
      <c r="Q2197" t="s">
        <v>8342</v>
      </c>
      <c r="R2197" t="s">
        <v>8326</v>
      </c>
    </row>
    <row r="2198" spans="1:18" ht="15.6" hidden="1" customHeight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8287</v>
      </c>
      <c r="O2198" t="s">
        <v>8305</v>
      </c>
      <c r="P2198" s="9" t="s">
        <v>8893</v>
      </c>
      <c r="Q2198" t="s">
        <v>8343</v>
      </c>
      <c r="R2198" t="s">
        <v>8330</v>
      </c>
    </row>
    <row r="2199" spans="1:18" ht="15.6" hidden="1" customHeight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8287</v>
      </c>
      <c r="O2199" t="s">
        <v>8305</v>
      </c>
      <c r="P2199" s="9" t="s">
        <v>8392</v>
      </c>
      <c r="Q2199" t="s">
        <v>8342</v>
      </c>
      <c r="R2199" t="s">
        <v>8332</v>
      </c>
    </row>
    <row r="2200" spans="1:18" ht="15.6" hidden="1" customHeight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8287</v>
      </c>
      <c r="O2200" t="s">
        <v>8305</v>
      </c>
      <c r="P2200" s="9" t="s">
        <v>8656</v>
      </c>
      <c r="Q2200" t="s">
        <v>8342</v>
      </c>
      <c r="R2200" t="s">
        <v>8329</v>
      </c>
    </row>
    <row r="2201" spans="1:18" ht="15.6" hidden="1" customHeight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8287</v>
      </c>
      <c r="O2201" t="s">
        <v>8305</v>
      </c>
      <c r="P2201" s="9" t="s">
        <v>8914</v>
      </c>
      <c r="Q2201" t="s">
        <v>8342</v>
      </c>
      <c r="R2201" t="s">
        <v>8328</v>
      </c>
    </row>
    <row r="2202" spans="1:18" ht="15.6" hidden="1" customHeight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8287</v>
      </c>
      <c r="O2202" t="s">
        <v>8305</v>
      </c>
      <c r="P2202" s="9" t="s">
        <v>8666</v>
      </c>
      <c r="Q2202" t="s">
        <v>8342</v>
      </c>
      <c r="R2202" t="s">
        <v>8336</v>
      </c>
    </row>
    <row r="2203" spans="1:18" ht="15.6" hidden="1" customHeight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t="s">
        <v>8284</v>
      </c>
      <c r="P2203" s="9" t="s">
        <v>8986</v>
      </c>
      <c r="Q2203" t="s">
        <v>8340</v>
      </c>
      <c r="R2203" t="s">
        <v>8332</v>
      </c>
    </row>
    <row r="2204" spans="1:18" ht="15.6" hidden="1" customHeight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t="s">
        <v>8284</v>
      </c>
      <c r="P2204" s="9" t="s">
        <v>8606</v>
      </c>
      <c r="Q2204" t="s">
        <v>8339</v>
      </c>
      <c r="R2204" t="s">
        <v>8329</v>
      </c>
    </row>
    <row r="2205" spans="1:18" ht="15.6" hidden="1" customHeight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t="s">
        <v>8284</v>
      </c>
      <c r="P2205" s="9" t="s">
        <v>9396</v>
      </c>
      <c r="Q2205" t="s">
        <v>8342</v>
      </c>
      <c r="R2205" t="s">
        <v>8327</v>
      </c>
    </row>
    <row r="2206" spans="1:18" ht="15.6" hidden="1" customHeight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t="s">
        <v>8284</v>
      </c>
      <c r="P2206" s="9" t="s">
        <v>8618</v>
      </c>
      <c r="Q2206" t="s">
        <v>8340</v>
      </c>
      <c r="R2206" t="s">
        <v>8333</v>
      </c>
    </row>
    <row r="2207" spans="1:18" ht="15.6" hidden="1" customHeight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t="s">
        <v>8284</v>
      </c>
      <c r="P2207" s="9" t="s">
        <v>9634</v>
      </c>
      <c r="Q2207" t="s">
        <v>8339</v>
      </c>
      <c r="R2207" t="s">
        <v>8325</v>
      </c>
    </row>
    <row r="2208" spans="1:18" ht="15.6" hidden="1" customHeight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t="s">
        <v>8284</v>
      </c>
      <c r="P2208" s="9" t="s">
        <v>8414</v>
      </c>
      <c r="Q2208" t="s">
        <v>8339</v>
      </c>
      <c r="R2208" t="s">
        <v>8334</v>
      </c>
    </row>
    <row r="2209" spans="1:18" ht="15.6" hidden="1" customHeight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t="s">
        <v>8284</v>
      </c>
      <c r="P2209" s="9" t="s">
        <v>9635</v>
      </c>
      <c r="Q2209" t="s">
        <v>8340</v>
      </c>
      <c r="R2209" t="s">
        <v>8329</v>
      </c>
    </row>
    <row r="2210" spans="1:18" ht="15.6" hidden="1" customHeight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t="s">
        <v>8284</v>
      </c>
      <c r="P2210" s="9" t="s">
        <v>9600</v>
      </c>
      <c r="Q2210" t="s">
        <v>8339</v>
      </c>
      <c r="R2210" t="s">
        <v>8333</v>
      </c>
    </row>
    <row r="2211" spans="1:18" ht="15.6" hidden="1" customHeight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t="s">
        <v>8284</v>
      </c>
      <c r="P2211" s="9" t="s">
        <v>9636</v>
      </c>
      <c r="Q2211" t="s">
        <v>8341</v>
      </c>
      <c r="R2211" t="s">
        <v>8335</v>
      </c>
    </row>
    <row r="2212" spans="1:18" ht="15.6" hidden="1" customHeight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t="s">
        <v>8284</v>
      </c>
      <c r="P2212" s="9" t="s">
        <v>8786</v>
      </c>
      <c r="Q2212" t="s">
        <v>8339</v>
      </c>
      <c r="R2212" t="s">
        <v>8333</v>
      </c>
    </row>
    <row r="2213" spans="1:18" ht="15.6" hidden="1" customHeight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t="s">
        <v>8284</v>
      </c>
      <c r="P2213" s="9" t="s">
        <v>8436</v>
      </c>
      <c r="Q2213" t="s">
        <v>8341</v>
      </c>
      <c r="R2213" t="s">
        <v>8334</v>
      </c>
    </row>
    <row r="2214" spans="1:18" ht="15.6" hidden="1" customHeight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t="s">
        <v>8284</v>
      </c>
      <c r="P2214" s="9" t="s">
        <v>9315</v>
      </c>
      <c r="Q2214" t="s">
        <v>8340</v>
      </c>
      <c r="R2214" t="s">
        <v>8329</v>
      </c>
    </row>
    <row r="2215" spans="1:18" ht="15.6" hidden="1" customHeight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t="s">
        <v>8284</v>
      </c>
      <c r="P2215" s="9" t="s">
        <v>9213</v>
      </c>
      <c r="Q2215" t="s">
        <v>8342</v>
      </c>
      <c r="R2215" t="s">
        <v>8335</v>
      </c>
    </row>
    <row r="2216" spans="1:18" ht="15.6" hidden="1" customHeight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t="s">
        <v>8284</v>
      </c>
      <c r="P2216" s="9" t="s">
        <v>8704</v>
      </c>
      <c r="Q2216" t="s">
        <v>8341</v>
      </c>
      <c r="R2216" t="s">
        <v>8332</v>
      </c>
    </row>
    <row r="2217" spans="1:18" ht="15.6" hidden="1" customHeight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t="s">
        <v>8284</v>
      </c>
      <c r="P2217" s="9" t="s">
        <v>9637</v>
      </c>
      <c r="Q2217" t="s">
        <v>8339</v>
      </c>
      <c r="R2217" t="s">
        <v>8333</v>
      </c>
    </row>
    <row r="2218" spans="1:18" ht="15.6" hidden="1" customHeight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t="s">
        <v>8284</v>
      </c>
      <c r="P2218" s="9" t="s">
        <v>8854</v>
      </c>
      <c r="Q2218" t="s">
        <v>8342</v>
      </c>
      <c r="R2218" t="s">
        <v>8326</v>
      </c>
    </row>
    <row r="2219" spans="1:18" ht="15.6" hidden="1" customHeight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t="s">
        <v>8284</v>
      </c>
      <c r="P2219" s="9" t="s">
        <v>9335</v>
      </c>
      <c r="Q2219" t="s">
        <v>8342</v>
      </c>
      <c r="R2219" t="s">
        <v>8329</v>
      </c>
    </row>
    <row r="2220" spans="1:18" ht="15.6" hidden="1" customHeight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t="s">
        <v>8284</v>
      </c>
      <c r="P2220" s="9" t="s">
        <v>9638</v>
      </c>
      <c r="Q2220" t="s">
        <v>8339</v>
      </c>
      <c r="R2220" t="s">
        <v>8327</v>
      </c>
    </row>
    <row r="2221" spans="1:18" ht="15.6" hidden="1" customHeight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t="s">
        <v>8284</v>
      </c>
      <c r="P2221" s="9" t="s">
        <v>9639</v>
      </c>
      <c r="Q2221" t="s">
        <v>8342</v>
      </c>
      <c r="R2221" t="s">
        <v>8326</v>
      </c>
    </row>
    <row r="2222" spans="1:18" ht="15.6" hidden="1" customHeight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t="s">
        <v>8284</v>
      </c>
      <c r="P2222" s="9" t="s">
        <v>9640</v>
      </c>
      <c r="Q2222" t="s">
        <v>8340</v>
      </c>
      <c r="R2222" t="s">
        <v>8336</v>
      </c>
    </row>
    <row r="2223" spans="1:18" ht="15.6" hidden="1" customHeight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8287</v>
      </c>
      <c r="O2223" t="s">
        <v>8305</v>
      </c>
      <c r="P2223" s="9" t="s">
        <v>9025</v>
      </c>
      <c r="Q2223" t="s">
        <v>8343</v>
      </c>
      <c r="R2223" t="s">
        <v>8334</v>
      </c>
    </row>
    <row r="2224" spans="1:18" ht="15.6" hidden="1" customHeight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8287</v>
      </c>
      <c r="O2224" t="s">
        <v>8305</v>
      </c>
      <c r="P2224" s="9" t="s">
        <v>9641</v>
      </c>
      <c r="Q2224" t="s">
        <v>8338</v>
      </c>
      <c r="R2224" t="s">
        <v>8337</v>
      </c>
    </row>
    <row r="2225" spans="1:18" ht="15.6" hidden="1" customHeight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8287</v>
      </c>
      <c r="O2225" t="s">
        <v>8305</v>
      </c>
      <c r="P2225" s="9" t="s">
        <v>9235</v>
      </c>
      <c r="Q2225" t="s">
        <v>8342</v>
      </c>
      <c r="R2225" t="s">
        <v>8325</v>
      </c>
    </row>
    <row r="2226" spans="1:18" ht="15.6" hidden="1" customHeight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8287</v>
      </c>
      <c r="O2226" t="s">
        <v>8305</v>
      </c>
      <c r="P2226" s="9" t="s">
        <v>9642</v>
      </c>
      <c r="Q2226" t="s">
        <v>8343</v>
      </c>
      <c r="R2226" t="s">
        <v>8329</v>
      </c>
    </row>
    <row r="2227" spans="1:18" ht="15.6" hidden="1" customHeight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8287</v>
      </c>
      <c r="O2227" t="s">
        <v>8305</v>
      </c>
      <c r="P2227" s="9" t="s">
        <v>9643</v>
      </c>
      <c r="Q2227" t="s">
        <v>8341</v>
      </c>
      <c r="R2227" t="s">
        <v>8327</v>
      </c>
    </row>
    <row r="2228" spans="1:18" ht="15.6" hidden="1" customHeight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8287</v>
      </c>
      <c r="O2228" t="s">
        <v>8305</v>
      </c>
      <c r="P2228" s="9" t="s">
        <v>9644</v>
      </c>
      <c r="Q2228" t="s">
        <v>8343</v>
      </c>
      <c r="R2228" t="s">
        <v>8332</v>
      </c>
    </row>
    <row r="2229" spans="1:18" ht="15.6" hidden="1" customHeight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8287</v>
      </c>
      <c r="O2229" t="s">
        <v>8305</v>
      </c>
      <c r="P2229" s="9" t="s">
        <v>9271</v>
      </c>
      <c r="Q2229" t="s">
        <v>8340</v>
      </c>
      <c r="R2229" t="s">
        <v>8329</v>
      </c>
    </row>
    <row r="2230" spans="1:18" ht="15.6" hidden="1" customHeight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8287</v>
      </c>
      <c r="O2230" t="s">
        <v>8305</v>
      </c>
      <c r="P2230" s="9" t="s">
        <v>8540</v>
      </c>
      <c r="Q2230" t="s">
        <v>8342</v>
      </c>
      <c r="R2230" t="s">
        <v>8326</v>
      </c>
    </row>
    <row r="2231" spans="1:18" ht="15.6" hidden="1" customHeight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8287</v>
      </c>
      <c r="O2231" t="s">
        <v>8305</v>
      </c>
      <c r="P2231" s="9" t="s">
        <v>9645</v>
      </c>
      <c r="Q2231" t="s">
        <v>8340</v>
      </c>
      <c r="R2231" t="s">
        <v>8326</v>
      </c>
    </row>
    <row r="2232" spans="1:18" ht="15.6" hidden="1" customHeight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8287</v>
      </c>
      <c r="O2232" t="s">
        <v>8305</v>
      </c>
      <c r="P2232" s="9" t="s">
        <v>8421</v>
      </c>
      <c r="Q2232" t="s">
        <v>8341</v>
      </c>
      <c r="R2232" t="s">
        <v>8334</v>
      </c>
    </row>
    <row r="2233" spans="1:18" ht="15.6" hidden="1" customHeight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8287</v>
      </c>
      <c r="O2233" t="s">
        <v>8305</v>
      </c>
      <c r="P2233" s="9" t="s">
        <v>9646</v>
      </c>
      <c r="Q2233" t="s">
        <v>8340</v>
      </c>
      <c r="R2233" t="s">
        <v>8325</v>
      </c>
    </row>
    <row r="2234" spans="1:18" ht="15.6" hidden="1" customHeight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8287</v>
      </c>
      <c r="O2234" t="s">
        <v>8305</v>
      </c>
      <c r="P2234" s="9" t="s">
        <v>9296</v>
      </c>
      <c r="Q2234" t="s">
        <v>8341</v>
      </c>
      <c r="R2234" t="s">
        <v>8336</v>
      </c>
    </row>
    <row r="2235" spans="1:18" ht="15.6" hidden="1" customHeight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8287</v>
      </c>
      <c r="O2235" t="s">
        <v>8305</v>
      </c>
      <c r="P2235" s="9" t="s">
        <v>8636</v>
      </c>
      <c r="Q2235" t="s">
        <v>8342</v>
      </c>
      <c r="R2235" t="s">
        <v>8330</v>
      </c>
    </row>
    <row r="2236" spans="1:18" ht="15.6" hidden="1" customHeight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8287</v>
      </c>
      <c r="O2236" t="s">
        <v>8305</v>
      </c>
      <c r="P2236" s="9" t="s">
        <v>9477</v>
      </c>
      <c r="Q2236" t="s">
        <v>8343</v>
      </c>
      <c r="R2236" t="s">
        <v>8337</v>
      </c>
    </row>
    <row r="2237" spans="1:18" ht="15.6" hidden="1" customHeight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8287</v>
      </c>
      <c r="O2237" t="s">
        <v>8305</v>
      </c>
      <c r="P2237" s="9" t="s">
        <v>9647</v>
      </c>
      <c r="Q2237" t="s">
        <v>8342</v>
      </c>
      <c r="R2237" t="s">
        <v>8333</v>
      </c>
    </row>
    <row r="2238" spans="1:18" ht="15.6" hidden="1" customHeight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8287</v>
      </c>
      <c r="O2238" t="s">
        <v>8305</v>
      </c>
      <c r="P2238" s="9" t="s">
        <v>9049</v>
      </c>
      <c r="Q2238" t="s">
        <v>8343</v>
      </c>
      <c r="R2238" t="s">
        <v>8332</v>
      </c>
    </row>
    <row r="2239" spans="1:18" ht="15.6" hidden="1" customHeight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8287</v>
      </c>
      <c r="O2239" t="s">
        <v>8305</v>
      </c>
      <c r="P2239" s="9" t="s">
        <v>9354</v>
      </c>
      <c r="Q2239" t="s">
        <v>8341</v>
      </c>
      <c r="R2239" t="s">
        <v>8329</v>
      </c>
    </row>
    <row r="2240" spans="1:18" ht="15.6" hidden="1" customHeight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8287</v>
      </c>
      <c r="O2240" t="s">
        <v>8305</v>
      </c>
      <c r="P2240" s="9" t="s">
        <v>9454</v>
      </c>
      <c r="Q2240" t="s">
        <v>8344</v>
      </c>
      <c r="R2240" t="s">
        <v>8333</v>
      </c>
    </row>
    <row r="2241" spans="1:18" ht="15.6" hidden="1" customHeight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8287</v>
      </c>
      <c r="O2241" t="s">
        <v>8305</v>
      </c>
      <c r="P2241" s="9" t="s">
        <v>9169</v>
      </c>
      <c r="Q2241" t="s">
        <v>8340</v>
      </c>
      <c r="R2241" t="s">
        <v>8329</v>
      </c>
    </row>
    <row r="2242" spans="1:18" ht="15.6" hidden="1" customHeight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8287</v>
      </c>
      <c r="O2242" t="s">
        <v>8305</v>
      </c>
      <c r="P2242" s="9" t="s">
        <v>9025</v>
      </c>
      <c r="Q2242" t="s">
        <v>8343</v>
      </c>
      <c r="R2242" t="s">
        <v>8334</v>
      </c>
    </row>
    <row r="2243" spans="1:18" ht="15.6" hidden="1" customHeight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8287</v>
      </c>
      <c r="O2243" t="s">
        <v>8305</v>
      </c>
      <c r="P2243" s="9" t="s">
        <v>8346</v>
      </c>
      <c r="Q2243" t="s">
        <v>8344</v>
      </c>
      <c r="R2243" t="s">
        <v>8332</v>
      </c>
    </row>
    <row r="2244" spans="1:18" ht="15.6" hidden="1" customHeight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8287</v>
      </c>
      <c r="O2244" t="s">
        <v>8305</v>
      </c>
      <c r="P2244" s="9" t="s">
        <v>9054</v>
      </c>
      <c r="Q2244" t="s">
        <v>8340</v>
      </c>
      <c r="R2244" t="s">
        <v>8329</v>
      </c>
    </row>
    <row r="2245" spans="1:18" ht="15.6" hidden="1" customHeight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8287</v>
      </c>
      <c r="O2245" t="s">
        <v>8305</v>
      </c>
      <c r="P2245" s="9" t="s">
        <v>9648</v>
      </c>
      <c r="Q2245" t="s">
        <v>8344</v>
      </c>
      <c r="R2245" t="s">
        <v>8334</v>
      </c>
    </row>
    <row r="2246" spans="1:18" ht="15.6" hidden="1" customHeight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8287</v>
      </c>
      <c r="O2246" t="s">
        <v>8305</v>
      </c>
      <c r="P2246" s="9" t="s">
        <v>8637</v>
      </c>
      <c r="Q2246" t="s">
        <v>8343</v>
      </c>
      <c r="R2246" t="s">
        <v>8329</v>
      </c>
    </row>
    <row r="2247" spans="1:18" ht="15.6" hidden="1" customHeight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8287</v>
      </c>
      <c r="O2247" t="s">
        <v>8305</v>
      </c>
      <c r="P2247" s="9" t="s">
        <v>9189</v>
      </c>
      <c r="Q2247" t="s">
        <v>8341</v>
      </c>
      <c r="R2247" t="s">
        <v>8332</v>
      </c>
    </row>
    <row r="2248" spans="1:18" ht="15.6" hidden="1" customHeight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8287</v>
      </c>
      <c r="O2248" t="s">
        <v>8305</v>
      </c>
      <c r="P2248" s="9" t="s">
        <v>8475</v>
      </c>
      <c r="Q2248" t="s">
        <v>8342</v>
      </c>
      <c r="R2248" t="s">
        <v>8327</v>
      </c>
    </row>
    <row r="2249" spans="1:18" ht="15.6" hidden="1" customHeight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8287</v>
      </c>
      <c r="O2249" t="s">
        <v>8305</v>
      </c>
      <c r="P2249" s="9" t="s">
        <v>8365</v>
      </c>
      <c r="Q2249" t="s">
        <v>8342</v>
      </c>
      <c r="R2249" t="s">
        <v>8326</v>
      </c>
    </row>
    <row r="2250" spans="1:18" ht="15.6" hidden="1" customHeight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8287</v>
      </c>
      <c r="O2250" t="s">
        <v>8305</v>
      </c>
      <c r="P2250" s="9" t="s">
        <v>8900</v>
      </c>
      <c r="Q2250" t="s">
        <v>8343</v>
      </c>
      <c r="R2250" t="s">
        <v>8330</v>
      </c>
    </row>
    <row r="2251" spans="1:18" ht="15.6" hidden="1" customHeight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8287</v>
      </c>
      <c r="O2251" t="s">
        <v>8305</v>
      </c>
      <c r="P2251" s="9" t="s">
        <v>9649</v>
      </c>
      <c r="Q2251" t="s">
        <v>8340</v>
      </c>
      <c r="R2251" t="s">
        <v>8334</v>
      </c>
    </row>
    <row r="2252" spans="1:18" ht="15.6" hidden="1" customHeight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8287</v>
      </c>
      <c r="O2252" t="s">
        <v>8305</v>
      </c>
      <c r="P2252" s="9" t="s">
        <v>9317</v>
      </c>
      <c r="Q2252" t="s">
        <v>8343</v>
      </c>
      <c r="R2252" t="s">
        <v>8330</v>
      </c>
    </row>
    <row r="2253" spans="1:18" ht="15.6" hidden="1" customHeight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8287</v>
      </c>
      <c r="O2253" t="s">
        <v>8305</v>
      </c>
      <c r="P2253" s="9" t="s">
        <v>9650</v>
      </c>
      <c r="Q2253" t="s">
        <v>8341</v>
      </c>
      <c r="R2253" t="s">
        <v>8326</v>
      </c>
    </row>
    <row r="2254" spans="1:18" ht="15.6" hidden="1" customHeight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8287</v>
      </c>
      <c r="O2254" t="s">
        <v>8305</v>
      </c>
      <c r="P2254" s="9" t="s">
        <v>9651</v>
      </c>
      <c r="Q2254" t="s">
        <v>8343</v>
      </c>
      <c r="R2254" t="s">
        <v>8326</v>
      </c>
    </row>
    <row r="2255" spans="1:18" ht="15.6" hidden="1" customHeight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8287</v>
      </c>
      <c r="O2255" t="s">
        <v>8305</v>
      </c>
      <c r="P2255" s="9" t="s">
        <v>8732</v>
      </c>
      <c r="Q2255" t="s">
        <v>8342</v>
      </c>
      <c r="R2255" t="s">
        <v>8329</v>
      </c>
    </row>
    <row r="2256" spans="1:18" ht="15.6" hidden="1" customHeight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8287</v>
      </c>
      <c r="O2256" t="s">
        <v>8305</v>
      </c>
      <c r="P2256" s="9" t="s">
        <v>8932</v>
      </c>
      <c r="Q2256" t="s">
        <v>8344</v>
      </c>
      <c r="R2256" t="s">
        <v>8332</v>
      </c>
    </row>
    <row r="2257" spans="1:18" ht="15.6" hidden="1" customHeight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8287</v>
      </c>
      <c r="O2257" t="s">
        <v>8305</v>
      </c>
      <c r="P2257" s="9" t="s">
        <v>9589</v>
      </c>
      <c r="Q2257" t="s">
        <v>8343</v>
      </c>
      <c r="R2257" t="s">
        <v>8335</v>
      </c>
    </row>
    <row r="2258" spans="1:18" ht="15.6" hidden="1" customHeight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8287</v>
      </c>
      <c r="O2258" t="s">
        <v>8305</v>
      </c>
      <c r="P2258" s="9" t="s">
        <v>9652</v>
      </c>
      <c r="Q2258" t="s">
        <v>8343</v>
      </c>
      <c r="R2258" t="s">
        <v>8330</v>
      </c>
    </row>
    <row r="2259" spans="1:18" ht="15.6" hidden="1" customHeight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8287</v>
      </c>
      <c r="O2259" t="s">
        <v>8305</v>
      </c>
      <c r="P2259" s="9" t="s">
        <v>9484</v>
      </c>
      <c r="Q2259" t="s">
        <v>8343</v>
      </c>
      <c r="R2259" t="s">
        <v>8325</v>
      </c>
    </row>
    <row r="2260" spans="1:18" ht="15.6" hidden="1" customHeight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8287</v>
      </c>
      <c r="O2260" t="s">
        <v>8305</v>
      </c>
      <c r="P2260" s="9" t="s">
        <v>8556</v>
      </c>
      <c r="Q2260" t="s">
        <v>8342</v>
      </c>
      <c r="R2260" t="s">
        <v>8325</v>
      </c>
    </row>
    <row r="2261" spans="1:18" ht="15.6" hidden="1" customHeight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8287</v>
      </c>
      <c r="O2261" t="s">
        <v>8305</v>
      </c>
      <c r="P2261" s="9" t="s">
        <v>9028</v>
      </c>
      <c r="Q2261" t="s">
        <v>8343</v>
      </c>
      <c r="R2261" t="s">
        <v>8330</v>
      </c>
    </row>
    <row r="2262" spans="1:18" ht="15.6" hidden="1" customHeight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8287</v>
      </c>
      <c r="O2262" t="s">
        <v>8305</v>
      </c>
      <c r="P2262" s="9" t="s">
        <v>9653</v>
      </c>
      <c r="Q2262" t="s">
        <v>8341</v>
      </c>
      <c r="R2262" t="s">
        <v>8333</v>
      </c>
    </row>
    <row r="2263" spans="1:18" ht="15.6" hidden="1" customHeight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8287</v>
      </c>
      <c r="O2263" t="s">
        <v>8305</v>
      </c>
      <c r="P2263" s="9" t="s">
        <v>8598</v>
      </c>
      <c r="Q2263" t="s">
        <v>8344</v>
      </c>
      <c r="R2263" t="s">
        <v>8332</v>
      </c>
    </row>
    <row r="2264" spans="1:18" ht="15.6" hidden="1" customHeight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8287</v>
      </c>
      <c r="O2264" t="s">
        <v>8305</v>
      </c>
      <c r="P2264" s="9" t="s">
        <v>8653</v>
      </c>
      <c r="Q2264" t="s">
        <v>8341</v>
      </c>
      <c r="R2264" t="s">
        <v>8329</v>
      </c>
    </row>
    <row r="2265" spans="1:18" ht="15.6" hidden="1" customHeight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8287</v>
      </c>
      <c r="O2265" t="s">
        <v>8305</v>
      </c>
      <c r="P2265" s="9" t="s">
        <v>9654</v>
      </c>
      <c r="Q2265" t="s">
        <v>8342</v>
      </c>
      <c r="R2265" t="s">
        <v>8332</v>
      </c>
    </row>
    <row r="2266" spans="1:18" ht="15.6" hidden="1" customHeight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8287</v>
      </c>
      <c r="O2266" t="s">
        <v>8305</v>
      </c>
      <c r="P2266" s="9" t="s">
        <v>8399</v>
      </c>
      <c r="Q2266" t="s">
        <v>8343</v>
      </c>
      <c r="R2266" t="s">
        <v>8325</v>
      </c>
    </row>
    <row r="2267" spans="1:18" ht="15.6" hidden="1" customHeight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8287</v>
      </c>
      <c r="O2267" t="s">
        <v>8305</v>
      </c>
      <c r="P2267" s="9" t="s">
        <v>8641</v>
      </c>
      <c r="Q2267" t="s">
        <v>8343</v>
      </c>
      <c r="R2267" t="s">
        <v>8330</v>
      </c>
    </row>
    <row r="2268" spans="1:18" ht="15.6" hidden="1" customHeight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8287</v>
      </c>
      <c r="O2268" t="s">
        <v>8305</v>
      </c>
      <c r="P2268" s="9" t="s">
        <v>9655</v>
      </c>
      <c r="Q2268" t="s">
        <v>8343</v>
      </c>
      <c r="R2268" t="s">
        <v>8335</v>
      </c>
    </row>
    <row r="2269" spans="1:18" ht="15.6" hidden="1" customHeight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8287</v>
      </c>
      <c r="O2269" t="s">
        <v>8305</v>
      </c>
      <c r="P2269" s="9" t="s">
        <v>8488</v>
      </c>
      <c r="Q2269" t="s">
        <v>8341</v>
      </c>
      <c r="R2269" t="s">
        <v>8330</v>
      </c>
    </row>
    <row r="2270" spans="1:18" ht="15.6" hidden="1" customHeight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8287</v>
      </c>
      <c r="O2270" t="s">
        <v>8305</v>
      </c>
      <c r="P2270" s="9" t="s">
        <v>9656</v>
      </c>
      <c r="Q2270" t="s">
        <v>8344</v>
      </c>
      <c r="R2270" t="s">
        <v>8333</v>
      </c>
    </row>
    <row r="2271" spans="1:18" ht="15.6" hidden="1" customHeight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8287</v>
      </c>
      <c r="O2271" t="s">
        <v>8305</v>
      </c>
      <c r="P2271" s="9" t="s">
        <v>9656</v>
      </c>
      <c r="Q2271" t="s">
        <v>8344</v>
      </c>
      <c r="R2271" t="s">
        <v>8333</v>
      </c>
    </row>
    <row r="2272" spans="1:18" ht="15.6" hidden="1" customHeight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8287</v>
      </c>
      <c r="O2272" t="s">
        <v>8305</v>
      </c>
      <c r="P2272" s="9" t="s">
        <v>8807</v>
      </c>
      <c r="Q2272" t="s">
        <v>8343</v>
      </c>
      <c r="R2272" t="s">
        <v>8337</v>
      </c>
    </row>
    <row r="2273" spans="1:18" ht="15.6" hidden="1" customHeight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8287</v>
      </c>
      <c r="O2273" t="s">
        <v>8305</v>
      </c>
      <c r="P2273" s="9" t="s">
        <v>9657</v>
      </c>
      <c r="Q2273" t="s">
        <v>8343</v>
      </c>
      <c r="R2273" t="s">
        <v>8330</v>
      </c>
    </row>
    <row r="2274" spans="1:18" ht="15.6" hidden="1" customHeight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8287</v>
      </c>
      <c r="O2274" t="s">
        <v>8305</v>
      </c>
      <c r="P2274" s="9" t="s">
        <v>9658</v>
      </c>
      <c r="Q2274" t="s">
        <v>8342</v>
      </c>
      <c r="R2274" t="s">
        <v>8330</v>
      </c>
    </row>
    <row r="2275" spans="1:18" ht="15.6" hidden="1" customHeight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8287</v>
      </c>
      <c r="O2275" t="s">
        <v>8305</v>
      </c>
      <c r="P2275" s="9" t="s">
        <v>9659</v>
      </c>
      <c r="Q2275" t="s">
        <v>8344</v>
      </c>
      <c r="R2275" t="s">
        <v>8333</v>
      </c>
    </row>
    <row r="2276" spans="1:18" ht="15.6" hidden="1" customHeight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8287</v>
      </c>
      <c r="O2276" t="s">
        <v>8305</v>
      </c>
      <c r="P2276" s="9" t="s">
        <v>8411</v>
      </c>
      <c r="Q2276" t="s">
        <v>8341</v>
      </c>
      <c r="R2276" t="s">
        <v>8332</v>
      </c>
    </row>
    <row r="2277" spans="1:18" ht="15.6" hidden="1" customHeight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8287</v>
      </c>
      <c r="O2277" t="s">
        <v>8305</v>
      </c>
      <c r="P2277" s="9" t="s">
        <v>9660</v>
      </c>
      <c r="Q2277" t="s">
        <v>8341</v>
      </c>
      <c r="R2277" t="s">
        <v>8330</v>
      </c>
    </row>
    <row r="2278" spans="1:18" ht="15.6" hidden="1" customHeight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8287</v>
      </c>
      <c r="O2278" t="s">
        <v>8305</v>
      </c>
      <c r="P2278" s="9" t="s">
        <v>9367</v>
      </c>
      <c r="Q2278" t="s">
        <v>8340</v>
      </c>
      <c r="R2278" t="s">
        <v>8337</v>
      </c>
    </row>
    <row r="2279" spans="1:18" ht="15.6" hidden="1" customHeight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8287</v>
      </c>
      <c r="O2279" t="s">
        <v>8305</v>
      </c>
      <c r="P2279" s="9" t="s">
        <v>9661</v>
      </c>
      <c r="Q2279" t="s">
        <v>8339</v>
      </c>
      <c r="R2279" t="s">
        <v>8332</v>
      </c>
    </row>
    <row r="2280" spans="1:18" ht="15.6" hidden="1" customHeight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8287</v>
      </c>
      <c r="O2280" t="s">
        <v>8305</v>
      </c>
      <c r="P2280" s="9" t="s">
        <v>9662</v>
      </c>
      <c r="Q2280" t="s">
        <v>8342</v>
      </c>
      <c r="R2280" t="s">
        <v>8330</v>
      </c>
    </row>
    <row r="2281" spans="1:18" ht="15.6" hidden="1" customHeight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8287</v>
      </c>
      <c r="O2281" t="s">
        <v>8305</v>
      </c>
      <c r="P2281" s="9" t="s">
        <v>8843</v>
      </c>
      <c r="Q2281" t="s">
        <v>8342</v>
      </c>
      <c r="R2281" t="s">
        <v>8332</v>
      </c>
    </row>
    <row r="2282" spans="1:18" ht="15.6" hidden="1" customHeight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8287</v>
      </c>
      <c r="O2282" t="s">
        <v>8305</v>
      </c>
      <c r="P2282" s="9" t="s">
        <v>9380</v>
      </c>
      <c r="Q2282" t="s">
        <v>8342</v>
      </c>
      <c r="R2282" t="s">
        <v>8327</v>
      </c>
    </row>
    <row r="2283" spans="1:18" ht="15.6" hidden="1" customHeight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8279</v>
      </c>
      <c r="O2283" t="s">
        <v>8280</v>
      </c>
      <c r="P2283" s="9" t="s">
        <v>9539</v>
      </c>
      <c r="Q2283" t="s">
        <v>8338</v>
      </c>
      <c r="R2283" t="s">
        <v>8325</v>
      </c>
    </row>
    <row r="2284" spans="1:18" ht="15.6" hidden="1" customHeight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8279</v>
      </c>
      <c r="O2284" t="s">
        <v>8280</v>
      </c>
      <c r="P2284" s="9" t="s">
        <v>8390</v>
      </c>
      <c r="Q2284" t="s">
        <v>8342</v>
      </c>
      <c r="R2284" t="s">
        <v>8330</v>
      </c>
    </row>
    <row r="2285" spans="1:18" ht="15.6" hidden="1" customHeight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8279</v>
      </c>
      <c r="O2285" t="s">
        <v>8280</v>
      </c>
      <c r="P2285" s="9" t="s">
        <v>9080</v>
      </c>
      <c r="Q2285" t="s">
        <v>8339</v>
      </c>
      <c r="R2285" t="s">
        <v>8334</v>
      </c>
    </row>
    <row r="2286" spans="1:18" ht="15.6" hidden="1" customHeight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8279</v>
      </c>
      <c r="O2286" t="s">
        <v>8280</v>
      </c>
      <c r="P2286" s="9" t="s">
        <v>9663</v>
      </c>
      <c r="Q2286" t="s">
        <v>8338</v>
      </c>
      <c r="R2286" t="s">
        <v>8333</v>
      </c>
    </row>
    <row r="2287" spans="1:18" ht="15.6" hidden="1" customHeight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8279</v>
      </c>
      <c r="O2287" t="s">
        <v>8280</v>
      </c>
      <c r="P2287" s="9" t="s">
        <v>8984</v>
      </c>
      <c r="Q2287" t="s">
        <v>8339</v>
      </c>
      <c r="R2287" t="s">
        <v>8325</v>
      </c>
    </row>
    <row r="2288" spans="1:18" ht="15.6" hidden="1" customHeight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8279</v>
      </c>
      <c r="O2288" t="s">
        <v>8280</v>
      </c>
      <c r="P2288" s="9" t="s">
        <v>9664</v>
      </c>
      <c r="Q2288" t="s">
        <v>8340</v>
      </c>
      <c r="R2288" t="s">
        <v>8327</v>
      </c>
    </row>
    <row r="2289" spans="1:18" ht="15.6" hidden="1" customHeight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8279</v>
      </c>
      <c r="O2289" t="s">
        <v>8280</v>
      </c>
      <c r="P2289" s="9" t="s">
        <v>8498</v>
      </c>
      <c r="Q2289" t="s">
        <v>8341</v>
      </c>
      <c r="R2289" t="s">
        <v>8336</v>
      </c>
    </row>
    <row r="2290" spans="1:18" ht="15.6" hidden="1" customHeight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8279</v>
      </c>
      <c r="O2290" t="s">
        <v>8280</v>
      </c>
      <c r="P2290" s="9" t="s">
        <v>9259</v>
      </c>
      <c r="Q2290" t="s">
        <v>8339</v>
      </c>
      <c r="R2290" t="s">
        <v>8336</v>
      </c>
    </row>
    <row r="2291" spans="1:18" ht="15.6" hidden="1" customHeight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8279</v>
      </c>
      <c r="O2291" t="s">
        <v>8280</v>
      </c>
      <c r="P2291" s="9" t="s">
        <v>9665</v>
      </c>
      <c r="Q2291" t="s">
        <v>8340</v>
      </c>
      <c r="R2291" t="s">
        <v>8329</v>
      </c>
    </row>
    <row r="2292" spans="1:18" ht="15.6" hidden="1" customHeight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8279</v>
      </c>
      <c r="O2292" t="s">
        <v>8280</v>
      </c>
      <c r="P2292" s="9" t="s">
        <v>8723</v>
      </c>
      <c r="Q2292" t="s">
        <v>8324</v>
      </c>
      <c r="R2292" t="s">
        <v>8328</v>
      </c>
    </row>
    <row r="2293" spans="1:18" ht="15.6" hidden="1" customHeight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8279</v>
      </c>
      <c r="O2293" t="s">
        <v>8280</v>
      </c>
      <c r="P2293" s="9" t="s">
        <v>8447</v>
      </c>
      <c r="Q2293" t="s">
        <v>8339</v>
      </c>
      <c r="R2293" t="s">
        <v>8334</v>
      </c>
    </row>
    <row r="2294" spans="1:18" ht="15.6" hidden="1" customHeight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8279</v>
      </c>
      <c r="O2294" t="s">
        <v>8280</v>
      </c>
      <c r="P2294" s="9" t="s">
        <v>8447</v>
      </c>
      <c r="Q2294" t="s">
        <v>8339</v>
      </c>
      <c r="R2294" t="s">
        <v>8334</v>
      </c>
    </row>
    <row r="2295" spans="1:18" ht="15.6" hidden="1" customHeight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8279</v>
      </c>
      <c r="O2295" t="s">
        <v>8280</v>
      </c>
      <c r="P2295" s="9" t="s">
        <v>9666</v>
      </c>
      <c r="Q2295" t="s">
        <v>8339</v>
      </c>
      <c r="R2295" t="s">
        <v>8327</v>
      </c>
    </row>
    <row r="2296" spans="1:18" ht="15.6" hidden="1" customHeight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8279</v>
      </c>
      <c r="O2296" t="s">
        <v>8280</v>
      </c>
      <c r="P2296" s="9" t="s">
        <v>9618</v>
      </c>
      <c r="Q2296" t="s">
        <v>8339</v>
      </c>
      <c r="R2296" t="s">
        <v>8337</v>
      </c>
    </row>
    <row r="2297" spans="1:18" ht="15.6" hidden="1" customHeight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8279</v>
      </c>
      <c r="O2297" t="s">
        <v>8280</v>
      </c>
      <c r="P2297" s="9" t="s">
        <v>9602</v>
      </c>
      <c r="Q2297" t="s">
        <v>8339</v>
      </c>
      <c r="R2297" t="s">
        <v>8337</v>
      </c>
    </row>
    <row r="2298" spans="1:18" ht="15.6" hidden="1" customHeight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8279</v>
      </c>
      <c r="O2298" t="s">
        <v>8280</v>
      </c>
      <c r="P2298" s="9" t="s">
        <v>9010</v>
      </c>
      <c r="Q2298" t="s">
        <v>8339</v>
      </c>
      <c r="R2298" t="s">
        <v>8332</v>
      </c>
    </row>
    <row r="2299" spans="1:18" ht="15.6" hidden="1" customHeight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8279</v>
      </c>
      <c r="O2299" t="s">
        <v>8280</v>
      </c>
      <c r="P2299" s="9" t="s">
        <v>8622</v>
      </c>
      <c r="Q2299" t="s">
        <v>8339</v>
      </c>
      <c r="R2299" t="s">
        <v>8333</v>
      </c>
    </row>
    <row r="2300" spans="1:18" ht="15.6" hidden="1" customHeight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8279</v>
      </c>
      <c r="O2300" t="s">
        <v>8280</v>
      </c>
      <c r="P2300" s="9" t="s">
        <v>9023</v>
      </c>
      <c r="Q2300" t="s">
        <v>8341</v>
      </c>
      <c r="R2300" t="s">
        <v>8333</v>
      </c>
    </row>
    <row r="2301" spans="1:18" ht="15.6" hidden="1" customHeight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8279</v>
      </c>
      <c r="O2301" t="s">
        <v>8280</v>
      </c>
      <c r="P2301" s="9" t="s">
        <v>9667</v>
      </c>
      <c r="Q2301" t="s">
        <v>8338</v>
      </c>
      <c r="R2301" t="s">
        <v>8332</v>
      </c>
    </row>
    <row r="2302" spans="1:18" ht="15.6" hidden="1" customHeight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8279</v>
      </c>
      <c r="O2302" t="s">
        <v>8280</v>
      </c>
      <c r="P2302" s="9" t="s">
        <v>9532</v>
      </c>
      <c r="Q2302" t="s">
        <v>8339</v>
      </c>
      <c r="R2302" t="s">
        <v>8336</v>
      </c>
    </row>
    <row r="2303" spans="1:18" ht="15.6" hidden="1" customHeight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">
        <v>8283</v>
      </c>
      <c r="P2303" s="9" t="s">
        <v>9090</v>
      </c>
      <c r="Q2303" t="s">
        <v>8340</v>
      </c>
      <c r="R2303" t="s">
        <v>8325</v>
      </c>
    </row>
    <row r="2304" spans="1:18" ht="15.6" hidden="1" customHeight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">
        <v>8283</v>
      </c>
      <c r="P2304" s="9" t="s">
        <v>8761</v>
      </c>
      <c r="Q2304" t="s">
        <v>8340</v>
      </c>
      <c r="R2304" t="s">
        <v>8330</v>
      </c>
    </row>
    <row r="2305" spans="1:18" ht="15.6" hidden="1" customHeight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">
        <v>8283</v>
      </c>
      <c r="P2305" s="9" t="s">
        <v>9668</v>
      </c>
      <c r="Q2305" t="s">
        <v>8338</v>
      </c>
      <c r="R2305" t="s">
        <v>8330</v>
      </c>
    </row>
    <row r="2306" spans="1:18" ht="15.6" hidden="1" customHeight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">
        <v>8283</v>
      </c>
      <c r="P2306" s="9" t="s">
        <v>9669</v>
      </c>
      <c r="Q2306" t="s">
        <v>8331</v>
      </c>
      <c r="R2306" t="s">
        <v>8330</v>
      </c>
    </row>
    <row r="2307" spans="1:18" ht="15.6" hidden="1" customHeight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">
        <v>8283</v>
      </c>
      <c r="P2307" s="9" t="s">
        <v>9485</v>
      </c>
      <c r="Q2307" t="s">
        <v>8341</v>
      </c>
      <c r="R2307" t="s">
        <v>8326</v>
      </c>
    </row>
    <row r="2308" spans="1:18" ht="15.6" hidden="1" customHeight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">
        <v>8283</v>
      </c>
      <c r="P2308" s="9" t="s">
        <v>8622</v>
      </c>
      <c r="Q2308" t="s">
        <v>8339</v>
      </c>
      <c r="R2308" t="s">
        <v>8333</v>
      </c>
    </row>
    <row r="2309" spans="1:18" ht="15.6" hidden="1" customHeight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">
        <v>8283</v>
      </c>
      <c r="P2309" s="9" t="s">
        <v>9069</v>
      </c>
      <c r="Q2309" t="s">
        <v>8339</v>
      </c>
      <c r="R2309" t="s">
        <v>8335</v>
      </c>
    </row>
    <row r="2310" spans="1:18" ht="15.6" hidden="1" customHeight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">
        <v>8283</v>
      </c>
      <c r="P2310" s="9" t="s">
        <v>9153</v>
      </c>
      <c r="Q2310" t="s">
        <v>8341</v>
      </c>
      <c r="R2310" t="s">
        <v>8326</v>
      </c>
    </row>
    <row r="2311" spans="1:18" ht="15.6" hidden="1" customHeight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">
        <v>8283</v>
      </c>
      <c r="P2311" s="9" t="s">
        <v>9670</v>
      </c>
      <c r="Q2311" t="s">
        <v>8340</v>
      </c>
      <c r="R2311" t="s">
        <v>8333</v>
      </c>
    </row>
    <row r="2312" spans="1:18" ht="15.6" hidden="1" customHeight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">
        <v>8283</v>
      </c>
      <c r="P2312" s="9" t="s">
        <v>9554</v>
      </c>
      <c r="Q2312" t="s">
        <v>8340</v>
      </c>
      <c r="R2312" t="s">
        <v>8333</v>
      </c>
    </row>
    <row r="2313" spans="1:18" ht="15.6" hidden="1" customHeight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">
        <v>8283</v>
      </c>
      <c r="P2313" s="9" t="s">
        <v>9242</v>
      </c>
      <c r="Q2313" t="s">
        <v>8341</v>
      </c>
      <c r="R2313" t="s">
        <v>8335</v>
      </c>
    </row>
    <row r="2314" spans="1:18" ht="15.6" hidden="1" customHeight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">
        <v>8283</v>
      </c>
      <c r="P2314" s="9" t="s">
        <v>8436</v>
      </c>
      <c r="Q2314" t="s">
        <v>8341</v>
      </c>
      <c r="R2314" t="s">
        <v>8334</v>
      </c>
    </row>
    <row r="2315" spans="1:18" ht="15.6" hidden="1" customHeight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">
        <v>8283</v>
      </c>
      <c r="P2315" s="9" t="s">
        <v>9671</v>
      </c>
      <c r="Q2315" t="s">
        <v>8339</v>
      </c>
      <c r="R2315" t="s">
        <v>8335</v>
      </c>
    </row>
    <row r="2316" spans="1:18" ht="15.6" hidden="1" customHeight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">
        <v>8283</v>
      </c>
      <c r="P2316" s="9" t="s">
        <v>9045</v>
      </c>
      <c r="Q2316" t="s">
        <v>8339</v>
      </c>
      <c r="R2316" t="s">
        <v>8325</v>
      </c>
    </row>
    <row r="2317" spans="1:18" ht="15.6" hidden="1" customHeight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">
        <v>8283</v>
      </c>
      <c r="P2317" s="9" t="s">
        <v>9069</v>
      </c>
      <c r="Q2317" t="s">
        <v>8339</v>
      </c>
      <c r="R2317" t="s">
        <v>8335</v>
      </c>
    </row>
    <row r="2318" spans="1:18" ht="15.6" hidden="1" customHeight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">
        <v>8283</v>
      </c>
      <c r="P2318" s="9" t="s">
        <v>9397</v>
      </c>
      <c r="Q2318" t="s">
        <v>8324</v>
      </c>
      <c r="R2318" t="s">
        <v>8328</v>
      </c>
    </row>
    <row r="2319" spans="1:18" ht="15.6" hidden="1" customHeight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">
        <v>8283</v>
      </c>
      <c r="P2319" s="9" t="s">
        <v>9672</v>
      </c>
      <c r="Q2319" t="s">
        <v>8331</v>
      </c>
      <c r="R2319" t="s">
        <v>8332</v>
      </c>
    </row>
    <row r="2320" spans="1:18" ht="15.6" hidden="1" customHeight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">
        <v>8283</v>
      </c>
      <c r="P2320" s="9" t="s">
        <v>9673</v>
      </c>
      <c r="Q2320" t="s">
        <v>8324</v>
      </c>
      <c r="R2320" t="s">
        <v>8327</v>
      </c>
    </row>
    <row r="2321" spans="1:18" ht="15.6" hidden="1" customHeight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">
        <v>8283</v>
      </c>
      <c r="P2321" s="9" t="s">
        <v>9674</v>
      </c>
      <c r="Q2321" t="s">
        <v>8340</v>
      </c>
      <c r="R2321" t="s">
        <v>8330</v>
      </c>
    </row>
    <row r="2322" spans="1:18" ht="15.6" hidden="1" customHeight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">
        <v>8283</v>
      </c>
      <c r="P2322" s="9" t="s">
        <v>9675</v>
      </c>
      <c r="Q2322" t="s">
        <v>8341</v>
      </c>
      <c r="R2322" t="s">
        <v>8333</v>
      </c>
    </row>
    <row r="2323" spans="1:18" ht="15.6" hidden="1" customHeight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8290</v>
      </c>
      <c r="O2323" t="s">
        <v>8306</v>
      </c>
      <c r="P2323" s="9" t="s">
        <v>9676</v>
      </c>
      <c r="Q2323" t="s">
        <v>8344</v>
      </c>
      <c r="R2323" t="s">
        <v>8334</v>
      </c>
    </row>
    <row r="2324" spans="1:18" ht="15.6" hidden="1" customHeight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8290</v>
      </c>
      <c r="O2324" t="s">
        <v>8306</v>
      </c>
      <c r="P2324" s="9" t="s">
        <v>9461</v>
      </c>
      <c r="Q2324" t="s">
        <v>8344</v>
      </c>
      <c r="R2324" t="s">
        <v>8334</v>
      </c>
    </row>
    <row r="2325" spans="1:18" ht="15.6" hidden="1" customHeight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8290</v>
      </c>
      <c r="O2325" t="s">
        <v>8306</v>
      </c>
      <c r="P2325" s="9" t="s">
        <v>9677</v>
      </c>
      <c r="Q2325" t="s">
        <v>8344</v>
      </c>
      <c r="R2325" t="s">
        <v>8334</v>
      </c>
    </row>
    <row r="2326" spans="1:18" ht="15.6" hidden="1" customHeight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8290</v>
      </c>
      <c r="O2326" t="s">
        <v>8306</v>
      </c>
      <c r="P2326" s="9" t="s">
        <v>8874</v>
      </c>
      <c r="Q2326" t="s">
        <v>8344</v>
      </c>
      <c r="R2326" t="s">
        <v>8333</v>
      </c>
    </row>
    <row r="2327" spans="1:18" ht="15.6" hidden="1" customHeight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8290</v>
      </c>
      <c r="O2327" t="s">
        <v>8306</v>
      </c>
      <c r="P2327" s="9" t="s">
        <v>9678</v>
      </c>
      <c r="Q2327" t="s">
        <v>8344</v>
      </c>
      <c r="R2327" t="s">
        <v>8333</v>
      </c>
    </row>
    <row r="2328" spans="1:18" ht="15.6" hidden="1" customHeight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8290</v>
      </c>
      <c r="O2328" t="s">
        <v>8306</v>
      </c>
      <c r="P2328" s="9" t="s">
        <v>9461</v>
      </c>
      <c r="Q2328" t="s">
        <v>8344</v>
      </c>
      <c r="R2328" t="s">
        <v>8334</v>
      </c>
    </row>
    <row r="2329" spans="1:18" ht="15.6" hidden="1" customHeight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8290</v>
      </c>
      <c r="O2329" t="s">
        <v>8306</v>
      </c>
      <c r="P2329" s="9" t="s">
        <v>8374</v>
      </c>
      <c r="Q2329" t="s">
        <v>8341</v>
      </c>
      <c r="R2329" t="s">
        <v>8326</v>
      </c>
    </row>
    <row r="2330" spans="1:18" ht="15.6" hidden="1" customHeight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8290</v>
      </c>
      <c r="O2330" t="s">
        <v>8306</v>
      </c>
      <c r="P2330" s="9" t="s">
        <v>9347</v>
      </c>
      <c r="Q2330" t="s">
        <v>8342</v>
      </c>
      <c r="R2330" t="s">
        <v>8325</v>
      </c>
    </row>
    <row r="2331" spans="1:18" ht="15.6" hidden="1" customHeight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8290</v>
      </c>
      <c r="O2331" t="s">
        <v>8306</v>
      </c>
      <c r="P2331" s="9" t="s">
        <v>8396</v>
      </c>
      <c r="Q2331" t="s">
        <v>8341</v>
      </c>
      <c r="R2331" t="s">
        <v>8336</v>
      </c>
    </row>
    <row r="2332" spans="1:18" ht="15.6" hidden="1" customHeight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8290</v>
      </c>
      <c r="O2332" t="s">
        <v>8306</v>
      </c>
      <c r="P2332" s="9" t="s">
        <v>9203</v>
      </c>
      <c r="Q2332" t="s">
        <v>8342</v>
      </c>
      <c r="R2332" t="s">
        <v>8330</v>
      </c>
    </row>
    <row r="2333" spans="1:18" ht="15.6" hidden="1" customHeight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8290</v>
      </c>
      <c r="O2333" t="s">
        <v>8306</v>
      </c>
      <c r="P2333" s="9" t="s">
        <v>9389</v>
      </c>
      <c r="Q2333" t="s">
        <v>8341</v>
      </c>
      <c r="R2333" t="s">
        <v>8326</v>
      </c>
    </row>
    <row r="2334" spans="1:18" ht="15.6" hidden="1" customHeight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8290</v>
      </c>
      <c r="O2334" t="s">
        <v>8306</v>
      </c>
      <c r="P2334" s="9" t="s">
        <v>9154</v>
      </c>
      <c r="Q2334" t="s">
        <v>8342</v>
      </c>
      <c r="R2334" t="s">
        <v>8332</v>
      </c>
    </row>
    <row r="2335" spans="1:18" ht="15.6" hidden="1" customHeight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8290</v>
      </c>
      <c r="O2335" t="s">
        <v>8306</v>
      </c>
      <c r="P2335" s="9" t="s">
        <v>9258</v>
      </c>
      <c r="Q2335" t="s">
        <v>8341</v>
      </c>
      <c r="R2335" t="s">
        <v>8325</v>
      </c>
    </row>
    <row r="2336" spans="1:18" ht="15.6" hidden="1" customHeight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8290</v>
      </c>
      <c r="O2336" t="s">
        <v>8306</v>
      </c>
      <c r="P2336" s="9" t="s">
        <v>9156</v>
      </c>
      <c r="Q2336" t="s">
        <v>8341</v>
      </c>
      <c r="R2336" t="s">
        <v>8329</v>
      </c>
    </row>
    <row r="2337" spans="1:18" ht="15.6" hidden="1" customHeight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8290</v>
      </c>
      <c r="O2337" t="s">
        <v>8306</v>
      </c>
      <c r="P2337" s="9" t="s">
        <v>9191</v>
      </c>
      <c r="Q2337" t="s">
        <v>8341</v>
      </c>
      <c r="R2337" t="s">
        <v>8325</v>
      </c>
    </row>
    <row r="2338" spans="1:18" ht="15.6" hidden="1" customHeight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8290</v>
      </c>
      <c r="O2338" t="s">
        <v>8306</v>
      </c>
      <c r="P2338" s="9" t="s">
        <v>9264</v>
      </c>
      <c r="Q2338" t="s">
        <v>8341</v>
      </c>
      <c r="R2338" t="s">
        <v>8332</v>
      </c>
    </row>
    <row r="2339" spans="1:18" ht="15.6" hidden="1" customHeight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8290</v>
      </c>
      <c r="O2339" t="s">
        <v>8306</v>
      </c>
      <c r="P2339" s="9" t="s">
        <v>8430</v>
      </c>
      <c r="Q2339" t="s">
        <v>8341</v>
      </c>
      <c r="R2339" t="s">
        <v>8325</v>
      </c>
    </row>
    <row r="2340" spans="1:18" ht="15.6" hidden="1" customHeight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8290</v>
      </c>
      <c r="O2340" t="s">
        <v>8306</v>
      </c>
      <c r="P2340" s="9" t="s">
        <v>8384</v>
      </c>
      <c r="Q2340" t="s">
        <v>8341</v>
      </c>
      <c r="R2340" t="s">
        <v>8325</v>
      </c>
    </row>
    <row r="2341" spans="1:18" ht="15.6" hidden="1" customHeight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8290</v>
      </c>
      <c r="O2341" t="s">
        <v>8306</v>
      </c>
      <c r="P2341" s="9" t="s">
        <v>8828</v>
      </c>
      <c r="Q2341" t="s">
        <v>8343</v>
      </c>
      <c r="R2341" t="s">
        <v>8330</v>
      </c>
    </row>
    <row r="2342" spans="1:18" ht="15.6" hidden="1" customHeight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8290</v>
      </c>
      <c r="O2342" t="s">
        <v>8306</v>
      </c>
      <c r="P2342" s="9" t="s">
        <v>9679</v>
      </c>
      <c r="Q2342" t="s">
        <v>8343</v>
      </c>
      <c r="R2342" t="s">
        <v>8328</v>
      </c>
    </row>
    <row r="2343" spans="1:18" ht="15.6" hidden="1" customHeight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 t="s">
        <v>8274</v>
      </c>
      <c r="P2343" s="9" t="s">
        <v>9562</v>
      </c>
      <c r="Q2343" t="s">
        <v>8342</v>
      </c>
      <c r="R2343" t="s">
        <v>8336</v>
      </c>
    </row>
    <row r="2344" spans="1:18" ht="15.6" hidden="1" customHeight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 t="s">
        <v>8274</v>
      </c>
      <c r="P2344" s="9" t="s">
        <v>9223</v>
      </c>
      <c r="Q2344" t="s">
        <v>8341</v>
      </c>
      <c r="R2344" t="s">
        <v>8328</v>
      </c>
    </row>
    <row r="2345" spans="1:18" ht="15.6" hidden="1" customHeight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 t="s">
        <v>8274</v>
      </c>
      <c r="P2345" s="9" t="s">
        <v>8349</v>
      </c>
      <c r="Q2345" t="s">
        <v>8342</v>
      </c>
      <c r="R2345" t="s">
        <v>8330</v>
      </c>
    </row>
    <row r="2346" spans="1:18" ht="15.6" hidden="1" customHeight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t="s">
        <v>8274</v>
      </c>
      <c r="P2346" s="9" t="s">
        <v>8863</v>
      </c>
      <c r="Q2346" t="s">
        <v>8343</v>
      </c>
      <c r="R2346" t="s">
        <v>8325</v>
      </c>
    </row>
    <row r="2347" spans="1:18" ht="15.6" hidden="1" customHeight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 t="s">
        <v>8274</v>
      </c>
      <c r="P2347" s="9" t="s">
        <v>9102</v>
      </c>
      <c r="Q2347" t="s">
        <v>8342</v>
      </c>
      <c r="R2347" t="s">
        <v>8333</v>
      </c>
    </row>
    <row r="2348" spans="1:18" ht="15.6" hidden="1" customHeight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 t="s">
        <v>8274</v>
      </c>
      <c r="P2348" s="9" t="s">
        <v>9122</v>
      </c>
      <c r="Q2348" t="s">
        <v>8343</v>
      </c>
      <c r="R2348" t="s">
        <v>8328</v>
      </c>
    </row>
    <row r="2349" spans="1:18" ht="15.6" hidden="1" customHeight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 t="s">
        <v>8274</v>
      </c>
      <c r="P2349" s="9" t="s">
        <v>9680</v>
      </c>
      <c r="Q2349" t="s">
        <v>8343</v>
      </c>
      <c r="R2349" t="s">
        <v>8326</v>
      </c>
    </row>
    <row r="2350" spans="1:18" ht="15.6" hidden="1" customHeight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 t="s">
        <v>8274</v>
      </c>
      <c r="P2350" s="9" t="s">
        <v>8417</v>
      </c>
      <c r="Q2350" t="s">
        <v>8342</v>
      </c>
      <c r="R2350" t="s">
        <v>8337</v>
      </c>
    </row>
    <row r="2351" spans="1:18" ht="15.6" hidden="1" customHeight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 t="s">
        <v>8274</v>
      </c>
      <c r="P2351" s="9" t="s">
        <v>8875</v>
      </c>
      <c r="Q2351" t="s">
        <v>8342</v>
      </c>
      <c r="R2351" t="s">
        <v>8326</v>
      </c>
    </row>
    <row r="2352" spans="1:18" ht="15.6" hidden="1" customHeight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 t="s">
        <v>8274</v>
      </c>
      <c r="P2352" s="9" t="s">
        <v>9334</v>
      </c>
      <c r="Q2352" t="s">
        <v>8343</v>
      </c>
      <c r="R2352" t="s">
        <v>8337</v>
      </c>
    </row>
    <row r="2353" spans="1:18" ht="15.6" hidden="1" customHeight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 t="s">
        <v>8274</v>
      </c>
      <c r="P2353" s="9" t="s">
        <v>8918</v>
      </c>
      <c r="Q2353" t="s">
        <v>8342</v>
      </c>
      <c r="R2353" t="s">
        <v>8334</v>
      </c>
    </row>
    <row r="2354" spans="1:18" ht="15.6" hidden="1" customHeight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 t="s">
        <v>8274</v>
      </c>
      <c r="P2354" s="9" t="s">
        <v>8648</v>
      </c>
      <c r="Q2354" t="s">
        <v>8342</v>
      </c>
      <c r="R2354" t="s">
        <v>8335</v>
      </c>
    </row>
    <row r="2355" spans="1:18" ht="15.6" hidden="1" customHeight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 t="s">
        <v>8274</v>
      </c>
      <c r="P2355" s="9" t="s">
        <v>9592</v>
      </c>
      <c r="Q2355" t="s">
        <v>8342</v>
      </c>
      <c r="R2355" t="s">
        <v>8335</v>
      </c>
    </row>
    <row r="2356" spans="1:18" ht="15.6" hidden="1" customHeight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 t="s">
        <v>8274</v>
      </c>
      <c r="P2356" s="9" t="s">
        <v>9681</v>
      </c>
      <c r="Q2356" t="s">
        <v>8341</v>
      </c>
      <c r="R2356" t="s">
        <v>8330</v>
      </c>
    </row>
    <row r="2357" spans="1:18" ht="15.6" hidden="1" customHeight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 t="s">
        <v>8274</v>
      </c>
      <c r="P2357" s="9" t="s">
        <v>8462</v>
      </c>
      <c r="Q2357" t="s">
        <v>8342</v>
      </c>
      <c r="R2357" t="s">
        <v>8335</v>
      </c>
    </row>
    <row r="2358" spans="1:18" ht="15.6" hidden="1" customHeight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 t="s">
        <v>8274</v>
      </c>
      <c r="P2358" s="9" t="s">
        <v>8738</v>
      </c>
      <c r="Q2358" t="s">
        <v>8342</v>
      </c>
      <c r="R2358" t="s">
        <v>8325</v>
      </c>
    </row>
    <row r="2359" spans="1:18" ht="15.6" hidden="1" customHeight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 t="s">
        <v>8274</v>
      </c>
      <c r="P2359" s="9" t="s">
        <v>9531</v>
      </c>
      <c r="Q2359" t="s">
        <v>8342</v>
      </c>
      <c r="R2359" t="s">
        <v>8328</v>
      </c>
    </row>
    <row r="2360" spans="1:18" ht="15.6" hidden="1" customHeight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 t="s">
        <v>8274</v>
      </c>
      <c r="P2360" s="9" t="s">
        <v>8534</v>
      </c>
      <c r="Q2360" t="s">
        <v>8341</v>
      </c>
      <c r="R2360" t="s">
        <v>8337</v>
      </c>
    </row>
    <row r="2361" spans="1:18" ht="15.6" hidden="1" customHeight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 t="s">
        <v>8274</v>
      </c>
      <c r="P2361" s="9" t="s">
        <v>9494</v>
      </c>
      <c r="Q2361" t="s">
        <v>8342</v>
      </c>
      <c r="R2361" t="s">
        <v>8336</v>
      </c>
    </row>
    <row r="2362" spans="1:18" ht="15.6" hidden="1" customHeight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t="s">
        <v>8274</v>
      </c>
      <c r="P2362" s="9" t="s">
        <v>8558</v>
      </c>
      <c r="Q2362" t="s">
        <v>8343</v>
      </c>
      <c r="R2362" t="s">
        <v>8332</v>
      </c>
    </row>
    <row r="2363" spans="1:18" ht="15.6" hidden="1" customHeight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 t="s">
        <v>8274</v>
      </c>
      <c r="P2363" s="9" t="s">
        <v>9590</v>
      </c>
      <c r="Q2363" t="s">
        <v>8343</v>
      </c>
      <c r="R2363" t="s">
        <v>8335</v>
      </c>
    </row>
    <row r="2364" spans="1:18" ht="15.6" hidden="1" customHeight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 t="s">
        <v>8274</v>
      </c>
      <c r="P2364" s="9" t="s">
        <v>9681</v>
      </c>
      <c r="Q2364" t="s">
        <v>8341</v>
      </c>
      <c r="R2364" t="s">
        <v>8330</v>
      </c>
    </row>
    <row r="2365" spans="1:18" ht="15.6" hidden="1" customHeight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 t="s">
        <v>8274</v>
      </c>
      <c r="P2365" s="9" t="s">
        <v>9682</v>
      </c>
      <c r="Q2365" t="s">
        <v>8342</v>
      </c>
      <c r="R2365" t="s">
        <v>8330</v>
      </c>
    </row>
    <row r="2366" spans="1:18" ht="15.6" hidden="1" customHeight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 t="s">
        <v>8274</v>
      </c>
      <c r="P2366" s="9" t="s">
        <v>8532</v>
      </c>
      <c r="Q2366" t="s">
        <v>8342</v>
      </c>
      <c r="R2366" t="s">
        <v>8328</v>
      </c>
    </row>
    <row r="2367" spans="1:18" ht="15.6" hidden="1" customHeight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 t="s">
        <v>8274</v>
      </c>
      <c r="P2367" s="9" t="s">
        <v>9683</v>
      </c>
      <c r="Q2367" t="s">
        <v>8342</v>
      </c>
      <c r="R2367" t="s">
        <v>8337</v>
      </c>
    </row>
    <row r="2368" spans="1:18" ht="15.6" hidden="1" customHeight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 t="s">
        <v>8274</v>
      </c>
      <c r="P2368" s="9" t="s">
        <v>8827</v>
      </c>
      <c r="Q2368" t="s">
        <v>8342</v>
      </c>
      <c r="R2368" t="s">
        <v>8328</v>
      </c>
    </row>
    <row r="2369" spans="1:18" ht="15.6" hidden="1" customHeight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 t="s">
        <v>8274</v>
      </c>
      <c r="P2369" s="9" t="s">
        <v>8677</v>
      </c>
      <c r="Q2369" t="s">
        <v>8343</v>
      </c>
      <c r="R2369" t="s">
        <v>8333</v>
      </c>
    </row>
    <row r="2370" spans="1:18" ht="15.6" hidden="1" customHeight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 t="s">
        <v>8274</v>
      </c>
      <c r="P2370" s="9" t="s">
        <v>9468</v>
      </c>
      <c r="Q2370" t="s">
        <v>8342</v>
      </c>
      <c r="R2370" t="s">
        <v>8333</v>
      </c>
    </row>
    <row r="2371" spans="1:18" ht="15.6" hidden="1" customHeight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 t="s">
        <v>8274</v>
      </c>
      <c r="P2371" s="9" t="s">
        <v>8819</v>
      </c>
      <c r="Q2371" t="s">
        <v>8343</v>
      </c>
      <c r="R2371" t="s">
        <v>8332</v>
      </c>
    </row>
    <row r="2372" spans="1:18" ht="15.6" hidden="1" customHeight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 t="s">
        <v>8274</v>
      </c>
      <c r="P2372" s="9" t="s">
        <v>9342</v>
      </c>
      <c r="Q2372" t="s">
        <v>8341</v>
      </c>
      <c r="R2372" t="s">
        <v>8330</v>
      </c>
    </row>
    <row r="2373" spans="1:18" ht="15.6" hidden="1" customHeight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 t="s">
        <v>8274</v>
      </c>
      <c r="P2373" s="9" t="s">
        <v>9219</v>
      </c>
      <c r="Q2373" t="s">
        <v>8342</v>
      </c>
      <c r="R2373" t="s">
        <v>8325</v>
      </c>
    </row>
    <row r="2374" spans="1:18" ht="15.6" hidden="1" customHeight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 t="s">
        <v>8274</v>
      </c>
      <c r="P2374" s="9" t="s">
        <v>9684</v>
      </c>
      <c r="Q2374" t="s">
        <v>8342</v>
      </c>
      <c r="R2374" t="s">
        <v>8334</v>
      </c>
    </row>
    <row r="2375" spans="1:18" ht="15.6" hidden="1" customHeight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 t="s">
        <v>8274</v>
      </c>
      <c r="P2375" s="9" t="s">
        <v>9685</v>
      </c>
      <c r="Q2375" t="s">
        <v>8342</v>
      </c>
      <c r="R2375" t="s">
        <v>8326</v>
      </c>
    </row>
    <row r="2376" spans="1:18" ht="15.6" hidden="1" customHeight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 t="s">
        <v>8274</v>
      </c>
      <c r="P2376" s="9" t="s">
        <v>9405</v>
      </c>
      <c r="Q2376" t="s">
        <v>8342</v>
      </c>
      <c r="R2376" t="s">
        <v>8332</v>
      </c>
    </row>
    <row r="2377" spans="1:18" ht="15.6" hidden="1" customHeight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 t="s">
        <v>8274</v>
      </c>
      <c r="P2377" s="9" t="s">
        <v>9096</v>
      </c>
      <c r="Q2377" t="s">
        <v>8343</v>
      </c>
      <c r="R2377" t="s">
        <v>8327</v>
      </c>
    </row>
    <row r="2378" spans="1:18" ht="15.6" hidden="1" customHeight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 t="s">
        <v>8274</v>
      </c>
      <c r="P2378" s="9" t="s">
        <v>8370</v>
      </c>
      <c r="Q2378" t="s">
        <v>8342</v>
      </c>
      <c r="R2378" t="s">
        <v>8330</v>
      </c>
    </row>
    <row r="2379" spans="1:18" ht="15.6" hidden="1" customHeight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 t="s">
        <v>8274</v>
      </c>
      <c r="P2379" s="9" t="s">
        <v>8774</v>
      </c>
      <c r="Q2379" t="s">
        <v>8343</v>
      </c>
      <c r="R2379" t="s">
        <v>8329</v>
      </c>
    </row>
    <row r="2380" spans="1:18" ht="15.6" hidden="1" customHeight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 t="s">
        <v>8274</v>
      </c>
      <c r="P2380" s="9" t="s">
        <v>9387</v>
      </c>
      <c r="Q2380" t="s">
        <v>8342</v>
      </c>
      <c r="R2380" t="s">
        <v>8326</v>
      </c>
    </row>
    <row r="2381" spans="1:18" ht="15.6" hidden="1" customHeight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 t="s">
        <v>8274</v>
      </c>
      <c r="P2381" s="9" t="s">
        <v>9686</v>
      </c>
      <c r="Q2381" t="s">
        <v>8342</v>
      </c>
      <c r="R2381" t="s">
        <v>8327</v>
      </c>
    </row>
    <row r="2382" spans="1:18" ht="15.6" hidden="1" customHeight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 t="s">
        <v>8274</v>
      </c>
      <c r="P2382" s="9" t="s">
        <v>8532</v>
      </c>
      <c r="Q2382" t="s">
        <v>8342</v>
      </c>
      <c r="R2382" t="s">
        <v>8328</v>
      </c>
    </row>
    <row r="2383" spans="1:18" ht="15.6" hidden="1" customHeight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 t="s">
        <v>8274</v>
      </c>
      <c r="P2383" s="9" t="s">
        <v>9341</v>
      </c>
      <c r="Q2383" t="s">
        <v>8342</v>
      </c>
      <c r="R2383" t="s">
        <v>8334</v>
      </c>
    </row>
    <row r="2384" spans="1:18" ht="15.6" hidden="1" customHeight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 t="s">
        <v>8274</v>
      </c>
      <c r="P2384" s="9" t="s">
        <v>8546</v>
      </c>
      <c r="Q2384" t="s">
        <v>8342</v>
      </c>
      <c r="R2384" t="s">
        <v>8326</v>
      </c>
    </row>
    <row r="2385" spans="1:18" ht="15.6" hidden="1" customHeight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 t="s">
        <v>8274</v>
      </c>
      <c r="P2385" s="9" t="s">
        <v>9220</v>
      </c>
      <c r="Q2385" t="s">
        <v>8342</v>
      </c>
      <c r="R2385" t="s">
        <v>8332</v>
      </c>
    </row>
    <row r="2386" spans="1:18" ht="15.6" hidden="1" customHeight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t="s">
        <v>8274</v>
      </c>
      <c r="P2386" s="9" t="s">
        <v>8821</v>
      </c>
      <c r="Q2386" t="s">
        <v>8341</v>
      </c>
      <c r="R2386" t="s">
        <v>8329</v>
      </c>
    </row>
    <row r="2387" spans="1:18" ht="15.6" hidden="1" customHeight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 t="s">
        <v>8274</v>
      </c>
      <c r="P2387" s="9" t="s">
        <v>8508</v>
      </c>
      <c r="Q2387" t="s">
        <v>8342</v>
      </c>
      <c r="R2387" t="s">
        <v>8326</v>
      </c>
    </row>
    <row r="2388" spans="1:18" ht="15.6" hidden="1" customHeight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 t="s">
        <v>8274</v>
      </c>
      <c r="P2388" s="9" t="s">
        <v>9681</v>
      </c>
      <c r="Q2388" t="s">
        <v>8341</v>
      </c>
      <c r="R2388" t="s">
        <v>8330</v>
      </c>
    </row>
    <row r="2389" spans="1:18" ht="15.6" hidden="1" customHeight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 t="s">
        <v>8274</v>
      </c>
      <c r="P2389" s="9" t="s">
        <v>8870</v>
      </c>
      <c r="Q2389" t="s">
        <v>8343</v>
      </c>
      <c r="R2389" t="s">
        <v>8336</v>
      </c>
    </row>
    <row r="2390" spans="1:18" ht="15.6" hidden="1" customHeight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 t="s">
        <v>8274</v>
      </c>
      <c r="P2390" s="9" t="s">
        <v>8367</v>
      </c>
      <c r="Q2390" t="s">
        <v>8341</v>
      </c>
      <c r="R2390" t="s">
        <v>8337</v>
      </c>
    </row>
    <row r="2391" spans="1:18" ht="15.6" hidden="1" customHeight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 t="s">
        <v>8274</v>
      </c>
      <c r="P2391" s="9" t="s">
        <v>8811</v>
      </c>
      <c r="Q2391" t="s">
        <v>8342</v>
      </c>
      <c r="R2391" t="s">
        <v>8336</v>
      </c>
    </row>
    <row r="2392" spans="1:18" ht="15.6" hidden="1" customHeight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 t="s">
        <v>8274</v>
      </c>
      <c r="P2392" s="9" t="s">
        <v>8488</v>
      </c>
      <c r="Q2392" t="s">
        <v>8341</v>
      </c>
      <c r="R2392" t="s">
        <v>8330</v>
      </c>
    </row>
    <row r="2393" spans="1:18" ht="15.6" hidden="1" customHeight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 t="s">
        <v>8274</v>
      </c>
      <c r="P2393" s="9" t="s">
        <v>9281</v>
      </c>
      <c r="Q2393" t="s">
        <v>8342</v>
      </c>
      <c r="R2393" t="s">
        <v>8334</v>
      </c>
    </row>
    <row r="2394" spans="1:18" ht="15.6" hidden="1" customHeight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 t="s">
        <v>8274</v>
      </c>
      <c r="P2394" s="9" t="s">
        <v>8814</v>
      </c>
      <c r="Q2394" t="s">
        <v>8342</v>
      </c>
      <c r="R2394" t="s">
        <v>8328</v>
      </c>
    </row>
    <row r="2395" spans="1:18" ht="15.6" hidden="1" customHeight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 t="s">
        <v>8274</v>
      </c>
      <c r="P2395" s="9" t="s">
        <v>8854</v>
      </c>
      <c r="Q2395" t="s">
        <v>8342</v>
      </c>
      <c r="R2395" t="s">
        <v>8326</v>
      </c>
    </row>
    <row r="2396" spans="1:18" ht="15.6" hidden="1" customHeight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t="s">
        <v>8274</v>
      </c>
      <c r="P2396" s="9" t="s">
        <v>8547</v>
      </c>
      <c r="Q2396" t="s">
        <v>8342</v>
      </c>
      <c r="R2396" t="s">
        <v>8332</v>
      </c>
    </row>
    <row r="2397" spans="1:18" ht="15.6" hidden="1" customHeight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 t="s">
        <v>8274</v>
      </c>
      <c r="P2397" s="9" t="s">
        <v>9687</v>
      </c>
      <c r="Q2397" t="s">
        <v>8343</v>
      </c>
      <c r="R2397" t="s">
        <v>8337</v>
      </c>
    </row>
    <row r="2398" spans="1:18" ht="15.6" hidden="1" customHeight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 t="s">
        <v>8274</v>
      </c>
      <c r="P2398" s="9" t="s">
        <v>8914</v>
      </c>
      <c r="Q2398" t="s">
        <v>8342</v>
      </c>
      <c r="R2398" t="s">
        <v>8328</v>
      </c>
    </row>
    <row r="2399" spans="1:18" ht="15.6" hidden="1" customHeight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 t="s">
        <v>8274</v>
      </c>
      <c r="P2399" s="9" t="s">
        <v>9688</v>
      </c>
      <c r="Q2399" t="s">
        <v>8341</v>
      </c>
      <c r="R2399" t="s">
        <v>8337</v>
      </c>
    </row>
    <row r="2400" spans="1:18" ht="15.6" hidden="1" customHeight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 t="s">
        <v>8274</v>
      </c>
      <c r="P2400" s="9" t="s">
        <v>8808</v>
      </c>
      <c r="Q2400" t="s">
        <v>8342</v>
      </c>
      <c r="R2400" t="s">
        <v>8336</v>
      </c>
    </row>
    <row r="2401" spans="1:18" ht="15.6" hidden="1" customHeight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 t="s">
        <v>8274</v>
      </c>
      <c r="P2401" s="9" t="s">
        <v>8892</v>
      </c>
      <c r="Q2401" t="s">
        <v>8341</v>
      </c>
      <c r="R2401" t="s">
        <v>8330</v>
      </c>
    </row>
    <row r="2402" spans="1:18" ht="15.6" hidden="1" customHeight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 t="s">
        <v>8274</v>
      </c>
      <c r="P2402" s="9" t="s">
        <v>9094</v>
      </c>
      <c r="Q2402" t="s">
        <v>8343</v>
      </c>
      <c r="R2402" t="s">
        <v>8334</v>
      </c>
    </row>
    <row r="2403" spans="1:18" ht="15.6" hidden="1" customHeight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8290</v>
      </c>
      <c r="O2403" t="s">
        <v>8291</v>
      </c>
      <c r="P2403" s="9" t="s">
        <v>9689</v>
      </c>
      <c r="Q2403" t="s">
        <v>8343</v>
      </c>
      <c r="R2403" t="s">
        <v>8332</v>
      </c>
    </row>
    <row r="2404" spans="1:18" ht="15.6" hidden="1" customHeight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8290</v>
      </c>
      <c r="O2404" t="s">
        <v>8291</v>
      </c>
      <c r="P2404" s="9" t="s">
        <v>8745</v>
      </c>
      <c r="Q2404" t="s">
        <v>8342</v>
      </c>
      <c r="R2404" t="s">
        <v>8335</v>
      </c>
    </row>
    <row r="2405" spans="1:18" ht="15.6" hidden="1" customHeight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8290</v>
      </c>
      <c r="O2405" t="s">
        <v>8291</v>
      </c>
      <c r="P2405" s="9" t="s">
        <v>9690</v>
      </c>
      <c r="Q2405" t="s">
        <v>8343</v>
      </c>
      <c r="R2405" t="s">
        <v>8332</v>
      </c>
    </row>
    <row r="2406" spans="1:18" ht="15.6" hidden="1" customHeight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8290</v>
      </c>
      <c r="O2406" t="s">
        <v>8291</v>
      </c>
      <c r="P2406" s="9" t="s">
        <v>9062</v>
      </c>
      <c r="Q2406" t="s">
        <v>8342</v>
      </c>
      <c r="R2406" t="s">
        <v>8337</v>
      </c>
    </row>
    <row r="2407" spans="1:18" ht="15.6" hidden="1" customHeight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8290</v>
      </c>
      <c r="O2407" t="s">
        <v>8291</v>
      </c>
      <c r="P2407" s="9" t="s">
        <v>9691</v>
      </c>
      <c r="Q2407" t="s">
        <v>8343</v>
      </c>
      <c r="R2407" t="s">
        <v>8327</v>
      </c>
    </row>
    <row r="2408" spans="1:18" ht="15.6" hidden="1" customHeight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8290</v>
      </c>
      <c r="O2408" t="s">
        <v>8291</v>
      </c>
      <c r="P2408" s="9" t="s">
        <v>9692</v>
      </c>
      <c r="Q2408" t="s">
        <v>8341</v>
      </c>
      <c r="R2408" t="s">
        <v>8337</v>
      </c>
    </row>
    <row r="2409" spans="1:18" ht="15.6" hidden="1" customHeight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8290</v>
      </c>
      <c r="O2409" t="s">
        <v>8291</v>
      </c>
      <c r="P2409" s="9" t="s">
        <v>9104</v>
      </c>
      <c r="Q2409" t="s">
        <v>8342</v>
      </c>
      <c r="R2409" t="s">
        <v>8334</v>
      </c>
    </row>
    <row r="2410" spans="1:18" ht="15.6" hidden="1" customHeight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8290</v>
      </c>
      <c r="O2410" t="s">
        <v>8291</v>
      </c>
      <c r="P2410" s="9" t="s">
        <v>8733</v>
      </c>
      <c r="Q2410" t="s">
        <v>8341</v>
      </c>
      <c r="R2410" t="s">
        <v>8329</v>
      </c>
    </row>
    <row r="2411" spans="1:18" ht="15.6" hidden="1" customHeight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8290</v>
      </c>
      <c r="O2411" t="s">
        <v>8291</v>
      </c>
      <c r="P2411" s="9" t="s">
        <v>9693</v>
      </c>
      <c r="Q2411" t="s">
        <v>8342</v>
      </c>
      <c r="R2411" t="s">
        <v>8326</v>
      </c>
    </row>
    <row r="2412" spans="1:18" ht="15.6" hidden="1" customHeight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8290</v>
      </c>
      <c r="O2412" t="s">
        <v>8291</v>
      </c>
      <c r="P2412" s="9" t="s">
        <v>9212</v>
      </c>
      <c r="Q2412" t="s">
        <v>8342</v>
      </c>
      <c r="R2412" t="s">
        <v>8327</v>
      </c>
    </row>
    <row r="2413" spans="1:18" ht="15.6" hidden="1" customHeight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8290</v>
      </c>
      <c r="O2413" t="s">
        <v>8291</v>
      </c>
      <c r="P2413" s="9" t="s">
        <v>8689</v>
      </c>
      <c r="Q2413" t="s">
        <v>8342</v>
      </c>
      <c r="R2413" t="s">
        <v>8326</v>
      </c>
    </row>
    <row r="2414" spans="1:18" ht="15.6" hidden="1" customHeight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8290</v>
      </c>
      <c r="O2414" t="s">
        <v>8291</v>
      </c>
      <c r="P2414" s="9" t="s">
        <v>9694</v>
      </c>
      <c r="Q2414" t="s">
        <v>8343</v>
      </c>
      <c r="R2414" t="s">
        <v>8329</v>
      </c>
    </row>
    <row r="2415" spans="1:18" ht="15.6" hidden="1" customHeight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8290</v>
      </c>
      <c r="O2415" t="s">
        <v>8291</v>
      </c>
      <c r="P2415" s="9" t="s">
        <v>8361</v>
      </c>
      <c r="Q2415" t="s">
        <v>8341</v>
      </c>
      <c r="R2415" t="s">
        <v>8325</v>
      </c>
    </row>
    <row r="2416" spans="1:18" ht="15.6" hidden="1" customHeight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8290</v>
      </c>
      <c r="O2416" t="s">
        <v>8291</v>
      </c>
      <c r="P2416" s="9" t="s">
        <v>8875</v>
      </c>
      <c r="Q2416" t="s">
        <v>8342</v>
      </c>
      <c r="R2416" t="s">
        <v>8326</v>
      </c>
    </row>
    <row r="2417" spans="1:18" ht="15.6" hidden="1" customHeight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8290</v>
      </c>
      <c r="O2417" t="s">
        <v>8291</v>
      </c>
      <c r="P2417" s="9" t="s">
        <v>9234</v>
      </c>
      <c r="Q2417" t="s">
        <v>8343</v>
      </c>
      <c r="R2417" t="s">
        <v>8336</v>
      </c>
    </row>
    <row r="2418" spans="1:18" ht="15.6" hidden="1" customHeight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8290</v>
      </c>
      <c r="O2418" t="s">
        <v>8291</v>
      </c>
      <c r="P2418" s="9" t="s">
        <v>8956</v>
      </c>
      <c r="Q2418" t="s">
        <v>8342</v>
      </c>
      <c r="R2418" t="s">
        <v>8332</v>
      </c>
    </row>
    <row r="2419" spans="1:18" ht="15.6" hidden="1" customHeight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8290</v>
      </c>
      <c r="O2419" t="s">
        <v>8291</v>
      </c>
      <c r="P2419" s="9" t="s">
        <v>8869</v>
      </c>
      <c r="Q2419" t="s">
        <v>8341</v>
      </c>
      <c r="R2419" t="s">
        <v>8326</v>
      </c>
    </row>
    <row r="2420" spans="1:18" ht="15.6" hidden="1" customHeight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8290</v>
      </c>
      <c r="O2420" t="s">
        <v>8291</v>
      </c>
      <c r="P2420" s="9" t="s">
        <v>9220</v>
      </c>
      <c r="Q2420" t="s">
        <v>8342</v>
      </c>
      <c r="R2420" t="s">
        <v>8332</v>
      </c>
    </row>
    <row r="2421" spans="1:18" ht="15.6" hidden="1" customHeight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8290</v>
      </c>
      <c r="O2421" t="s">
        <v>8291</v>
      </c>
      <c r="P2421" s="9" t="s">
        <v>9105</v>
      </c>
      <c r="Q2421" t="s">
        <v>8341</v>
      </c>
      <c r="R2421" t="s">
        <v>8337</v>
      </c>
    </row>
    <row r="2422" spans="1:18" ht="15.6" hidden="1" customHeight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8290</v>
      </c>
      <c r="O2422" t="s">
        <v>8291</v>
      </c>
      <c r="P2422" s="9" t="s">
        <v>9695</v>
      </c>
      <c r="Q2422" t="s">
        <v>8341</v>
      </c>
      <c r="R2422" t="s">
        <v>8328</v>
      </c>
    </row>
    <row r="2423" spans="1:18" ht="15.6" hidden="1" customHeight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8290</v>
      </c>
      <c r="O2423" t="s">
        <v>8291</v>
      </c>
      <c r="P2423" s="9" t="s">
        <v>9478</v>
      </c>
      <c r="Q2423" t="s">
        <v>8342</v>
      </c>
      <c r="R2423" t="s">
        <v>8332</v>
      </c>
    </row>
    <row r="2424" spans="1:18" ht="15.6" hidden="1" customHeight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8290</v>
      </c>
      <c r="O2424" t="s">
        <v>8291</v>
      </c>
      <c r="P2424" s="9" t="s">
        <v>9148</v>
      </c>
      <c r="Q2424" t="s">
        <v>8342</v>
      </c>
      <c r="R2424" t="s">
        <v>8333</v>
      </c>
    </row>
    <row r="2425" spans="1:18" ht="15.6" hidden="1" customHeight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8290</v>
      </c>
      <c r="O2425" t="s">
        <v>8291</v>
      </c>
      <c r="P2425" s="9" t="s">
        <v>8904</v>
      </c>
      <c r="Q2425" t="s">
        <v>8341</v>
      </c>
      <c r="R2425" t="s">
        <v>8337</v>
      </c>
    </row>
    <row r="2426" spans="1:18" ht="15.6" hidden="1" customHeight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8290</v>
      </c>
      <c r="O2426" t="s">
        <v>8291</v>
      </c>
      <c r="P2426" s="9" t="s">
        <v>9696</v>
      </c>
      <c r="Q2426" t="s">
        <v>8341</v>
      </c>
      <c r="R2426" t="s">
        <v>8328</v>
      </c>
    </row>
    <row r="2427" spans="1:18" ht="15.6" hidden="1" customHeight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8290</v>
      </c>
      <c r="O2427" t="s">
        <v>8291</v>
      </c>
      <c r="P2427" s="9" t="s">
        <v>9304</v>
      </c>
      <c r="Q2427" t="s">
        <v>8343</v>
      </c>
      <c r="R2427" t="s">
        <v>8325</v>
      </c>
    </row>
    <row r="2428" spans="1:18" ht="15.6" hidden="1" customHeight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8290</v>
      </c>
      <c r="O2428" t="s">
        <v>8291</v>
      </c>
      <c r="P2428" s="9" t="s">
        <v>8551</v>
      </c>
      <c r="Q2428" t="s">
        <v>8342</v>
      </c>
      <c r="R2428" t="s">
        <v>8336</v>
      </c>
    </row>
    <row r="2429" spans="1:18" ht="15.6" hidden="1" customHeight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8290</v>
      </c>
      <c r="O2429" t="s">
        <v>8291</v>
      </c>
      <c r="P2429" s="9" t="s">
        <v>9200</v>
      </c>
      <c r="Q2429" t="s">
        <v>8343</v>
      </c>
      <c r="R2429" t="s">
        <v>8333</v>
      </c>
    </row>
    <row r="2430" spans="1:18" ht="15.6" hidden="1" customHeight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8290</v>
      </c>
      <c r="O2430" t="s">
        <v>8291</v>
      </c>
      <c r="P2430" s="9" t="s">
        <v>8894</v>
      </c>
      <c r="Q2430" t="s">
        <v>8342</v>
      </c>
      <c r="R2430" t="s">
        <v>8333</v>
      </c>
    </row>
    <row r="2431" spans="1:18" ht="15.6" hidden="1" customHeight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8290</v>
      </c>
      <c r="O2431" t="s">
        <v>8291</v>
      </c>
      <c r="P2431" s="9" t="s">
        <v>8929</v>
      </c>
      <c r="Q2431" t="s">
        <v>8343</v>
      </c>
      <c r="R2431" t="s">
        <v>8337</v>
      </c>
    </row>
    <row r="2432" spans="1:18" ht="15.6" hidden="1" customHeight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8290</v>
      </c>
      <c r="O2432" t="s">
        <v>8291</v>
      </c>
      <c r="P2432" s="9" t="s">
        <v>9092</v>
      </c>
      <c r="Q2432" t="s">
        <v>8343</v>
      </c>
      <c r="R2432" t="s">
        <v>8332</v>
      </c>
    </row>
    <row r="2433" spans="1:18" ht="15.6" hidden="1" customHeight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8290</v>
      </c>
      <c r="O2433" t="s">
        <v>8291</v>
      </c>
      <c r="P2433" s="9" t="s">
        <v>8879</v>
      </c>
      <c r="Q2433" t="s">
        <v>8343</v>
      </c>
      <c r="R2433" t="s">
        <v>8335</v>
      </c>
    </row>
    <row r="2434" spans="1:18" ht="15.6" hidden="1" customHeight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8290</v>
      </c>
      <c r="O2434" t="s">
        <v>8291</v>
      </c>
      <c r="P2434" s="9" t="s">
        <v>9697</v>
      </c>
      <c r="Q2434" t="s">
        <v>8342</v>
      </c>
      <c r="R2434" t="s">
        <v>8333</v>
      </c>
    </row>
    <row r="2435" spans="1:18" ht="15.6" hidden="1" customHeight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8290</v>
      </c>
      <c r="O2435" t="s">
        <v>8291</v>
      </c>
      <c r="P2435" s="9" t="s">
        <v>8487</v>
      </c>
      <c r="Q2435" t="s">
        <v>8343</v>
      </c>
      <c r="R2435" t="s">
        <v>8332</v>
      </c>
    </row>
    <row r="2436" spans="1:18" ht="15.6" hidden="1" customHeight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8290</v>
      </c>
      <c r="O2436" t="s">
        <v>8291</v>
      </c>
      <c r="P2436" s="9" t="s">
        <v>9339</v>
      </c>
      <c r="Q2436" t="s">
        <v>8342</v>
      </c>
      <c r="R2436" t="s">
        <v>8336</v>
      </c>
    </row>
    <row r="2437" spans="1:18" ht="15.6" hidden="1" customHeight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8290</v>
      </c>
      <c r="O2437" t="s">
        <v>8291</v>
      </c>
      <c r="P2437" s="9" t="s">
        <v>9482</v>
      </c>
      <c r="Q2437" t="s">
        <v>8342</v>
      </c>
      <c r="R2437" t="s">
        <v>8328</v>
      </c>
    </row>
    <row r="2438" spans="1:18" ht="15.6" hidden="1" customHeight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8290</v>
      </c>
      <c r="O2438" t="s">
        <v>8291</v>
      </c>
      <c r="P2438" s="9" t="s">
        <v>9662</v>
      </c>
      <c r="Q2438" t="s">
        <v>8342</v>
      </c>
      <c r="R2438" t="s">
        <v>8330</v>
      </c>
    </row>
    <row r="2439" spans="1:18" ht="15.6" hidden="1" customHeight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8290</v>
      </c>
      <c r="O2439" t="s">
        <v>8291</v>
      </c>
      <c r="P2439" s="9" t="s">
        <v>8547</v>
      </c>
      <c r="Q2439" t="s">
        <v>8342</v>
      </c>
      <c r="R2439" t="s">
        <v>8332</v>
      </c>
    </row>
    <row r="2440" spans="1:18" ht="15.6" hidden="1" customHeight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8290</v>
      </c>
      <c r="O2440" t="s">
        <v>8291</v>
      </c>
      <c r="P2440" s="9" t="s">
        <v>8722</v>
      </c>
      <c r="Q2440" t="s">
        <v>8342</v>
      </c>
      <c r="R2440" t="s">
        <v>8329</v>
      </c>
    </row>
    <row r="2441" spans="1:18" ht="15.6" hidden="1" customHeight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8290</v>
      </c>
      <c r="O2441" t="s">
        <v>8291</v>
      </c>
      <c r="P2441" s="9" t="s">
        <v>9698</v>
      </c>
      <c r="Q2441" t="s">
        <v>8342</v>
      </c>
      <c r="R2441" t="s">
        <v>8328</v>
      </c>
    </row>
    <row r="2442" spans="1:18" ht="15.6" hidden="1" customHeight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8290</v>
      </c>
      <c r="O2442" t="s">
        <v>8291</v>
      </c>
      <c r="P2442" s="9" t="s">
        <v>8552</v>
      </c>
      <c r="Q2442" t="s">
        <v>8343</v>
      </c>
      <c r="R2442" t="s">
        <v>8332</v>
      </c>
    </row>
    <row r="2443" spans="1:18" ht="15.6" hidden="1" customHeight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8290</v>
      </c>
      <c r="O2443" t="s">
        <v>8306</v>
      </c>
      <c r="P2443" s="9" t="s">
        <v>8479</v>
      </c>
      <c r="Q2443" t="s">
        <v>8342</v>
      </c>
      <c r="R2443" t="s">
        <v>8326</v>
      </c>
    </row>
    <row r="2444" spans="1:18" ht="15.6" hidden="1" customHeight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8290</v>
      </c>
      <c r="O2444" t="s">
        <v>8306</v>
      </c>
      <c r="P2444" s="9" t="s">
        <v>8502</v>
      </c>
      <c r="Q2444" t="s">
        <v>8342</v>
      </c>
      <c r="R2444" t="s">
        <v>8333</v>
      </c>
    </row>
    <row r="2445" spans="1:18" ht="15.6" hidden="1" customHeight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8290</v>
      </c>
      <c r="O2445" t="s">
        <v>8306</v>
      </c>
      <c r="P2445" s="9" t="s">
        <v>9113</v>
      </c>
      <c r="Q2445" t="s">
        <v>8341</v>
      </c>
      <c r="R2445" t="s">
        <v>8326</v>
      </c>
    </row>
    <row r="2446" spans="1:18" ht="15.6" hidden="1" customHeight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8290</v>
      </c>
      <c r="O2446" t="s">
        <v>8306</v>
      </c>
      <c r="P2446" s="9" t="s">
        <v>8446</v>
      </c>
      <c r="Q2446" t="s">
        <v>8343</v>
      </c>
      <c r="R2446" t="s">
        <v>8335</v>
      </c>
    </row>
    <row r="2447" spans="1:18" ht="15.6" hidden="1" customHeight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8290</v>
      </c>
      <c r="O2447" t="s">
        <v>8306</v>
      </c>
      <c r="P2447" s="9" t="s">
        <v>8499</v>
      </c>
      <c r="Q2447" t="s">
        <v>8342</v>
      </c>
      <c r="R2447" t="s">
        <v>8327</v>
      </c>
    </row>
    <row r="2448" spans="1:18" ht="15.6" hidden="1" customHeight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8290</v>
      </c>
      <c r="O2448" t="s">
        <v>8306</v>
      </c>
      <c r="P2448" s="9" t="s">
        <v>8962</v>
      </c>
      <c r="Q2448" t="s">
        <v>8343</v>
      </c>
      <c r="R2448" t="s">
        <v>8329</v>
      </c>
    </row>
    <row r="2449" spans="1:18" ht="15.6" hidden="1" customHeight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8290</v>
      </c>
      <c r="O2449" t="s">
        <v>8306</v>
      </c>
      <c r="P2449" s="9" t="s">
        <v>9241</v>
      </c>
      <c r="Q2449" t="s">
        <v>8343</v>
      </c>
      <c r="R2449" t="s">
        <v>8329</v>
      </c>
    </row>
    <row r="2450" spans="1:18" ht="15.6" hidden="1" customHeight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8290</v>
      </c>
      <c r="O2450" t="s">
        <v>8306</v>
      </c>
      <c r="P2450" s="9" t="s">
        <v>9019</v>
      </c>
      <c r="Q2450" t="s">
        <v>8343</v>
      </c>
      <c r="R2450" t="s">
        <v>8327</v>
      </c>
    </row>
    <row r="2451" spans="1:18" ht="15.6" hidden="1" customHeight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8290</v>
      </c>
      <c r="O2451" t="s">
        <v>8306</v>
      </c>
      <c r="P2451" s="9" t="s">
        <v>8662</v>
      </c>
      <c r="Q2451" t="s">
        <v>8341</v>
      </c>
      <c r="R2451" t="s">
        <v>8329</v>
      </c>
    </row>
    <row r="2452" spans="1:18" ht="15.6" hidden="1" customHeight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8290</v>
      </c>
      <c r="O2452" t="s">
        <v>8306</v>
      </c>
      <c r="P2452" s="9" t="s">
        <v>9699</v>
      </c>
      <c r="Q2452" t="s">
        <v>8341</v>
      </c>
      <c r="R2452" t="s">
        <v>8328</v>
      </c>
    </row>
    <row r="2453" spans="1:18" ht="15.6" hidden="1" customHeight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8290</v>
      </c>
      <c r="O2453" t="s">
        <v>8306</v>
      </c>
      <c r="P2453" s="9" t="s">
        <v>9455</v>
      </c>
      <c r="Q2453" t="s">
        <v>8344</v>
      </c>
      <c r="R2453" t="s">
        <v>8333</v>
      </c>
    </row>
    <row r="2454" spans="1:18" ht="15.6" hidden="1" customHeight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8290</v>
      </c>
      <c r="O2454" t="s">
        <v>8306</v>
      </c>
      <c r="P2454" s="9" t="s">
        <v>9662</v>
      </c>
      <c r="Q2454" t="s">
        <v>8342</v>
      </c>
      <c r="R2454" t="s">
        <v>8330</v>
      </c>
    </row>
    <row r="2455" spans="1:18" ht="15.6" hidden="1" customHeight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8290</v>
      </c>
      <c r="O2455" t="s">
        <v>8306</v>
      </c>
      <c r="P2455" s="9" t="s">
        <v>8798</v>
      </c>
      <c r="Q2455" t="s">
        <v>8344</v>
      </c>
      <c r="R2455" t="s">
        <v>8332</v>
      </c>
    </row>
    <row r="2456" spans="1:18" ht="15.6" hidden="1" customHeight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8290</v>
      </c>
      <c r="O2456" t="s">
        <v>8306</v>
      </c>
      <c r="P2456" s="9" t="s">
        <v>9700</v>
      </c>
      <c r="Q2456" t="s">
        <v>8344</v>
      </c>
      <c r="R2456" t="s">
        <v>8333</v>
      </c>
    </row>
    <row r="2457" spans="1:18" ht="15.6" hidden="1" customHeight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8290</v>
      </c>
      <c r="O2457" t="s">
        <v>8306</v>
      </c>
      <c r="P2457" s="9" t="s">
        <v>9025</v>
      </c>
      <c r="Q2457" t="s">
        <v>8343</v>
      </c>
      <c r="R2457" t="s">
        <v>8334</v>
      </c>
    </row>
    <row r="2458" spans="1:18" ht="15.6" hidden="1" customHeight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8290</v>
      </c>
      <c r="O2458" t="s">
        <v>8306</v>
      </c>
      <c r="P2458" s="9" t="s">
        <v>8865</v>
      </c>
      <c r="Q2458" t="s">
        <v>8344</v>
      </c>
      <c r="R2458" t="s">
        <v>8332</v>
      </c>
    </row>
    <row r="2459" spans="1:18" ht="15.6" hidden="1" customHeight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8290</v>
      </c>
      <c r="O2459" t="s">
        <v>8306</v>
      </c>
      <c r="P2459" s="9" t="s">
        <v>8734</v>
      </c>
      <c r="Q2459" t="s">
        <v>8343</v>
      </c>
      <c r="R2459" t="s">
        <v>8333</v>
      </c>
    </row>
    <row r="2460" spans="1:18" ht="15.6" hidden="1" customHeight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8290</v>
      </c>
      <c r="O2460" t="s">
        <v>8306</v>
      </c>
      <c r="P2460" s="9" t="s">
        <v>9701</v>
      </c>
      <c r="Q2460" t="s">
        <v>8343</v>
      </c>
      <c r="R2460" t="s">
        <v>8325</v>
      </c>
    </row>
    <row r="2461" spans="1:18" ht="15.6" hidden="1" customHeight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8290</v>
      </c>
      <c r="O2461" t="s">
        <v>8306</v>
      </c>
      <c r="P2461" s="9" t="s">
        <v>9702</v>
      </c>
      <c r="Q2461" t="s">
        <v>8343</v>
      </c>
      <c r="R2461" t="s">
        <v>8333</v>
      </c>
    </row>
    <row r="2462" spans="1:18" ht="15.6" hidden="1" customHeight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8290</v>
      </c>
      <c r="O2462" t="s">
        <v>8306</v>
      </c>
      <c r="P2462" s="9" t="s">
        <v>9294</v>
      </c>
      <c r="Q2462" t="s">
        <v>8343</v>
      </c>
      <c r="R2462" t="s">
        <v>8330</v>
      </c>
    </row>
    <row r="2463" spans="1:18" ht="15.6" hidden="1" customHeight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">
        <v>8283</v>
      </c>
      <c r="P2463" s="9" t="s">
        <v>9703</v>
      </c>
      <c r="Q2463" t="s">
        <v>8338</v>
      </c>
      <c r="R2463" t="s">
        <v>8327</v>
      </c>
    </row>
    <row r="2464" spans="1:18" ht="15.6" hidden="1" customHeight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">
        <v>8283</v>
      </c>
      <c r="P2464" s="9" t="s">
        <v>9704</v>
      </c>
      <c r="Q2464" t="s">
        <v>8339</v>
      </c>
      <c r="R2464" t="s">
        <v>8336</v>
      </c>
    </row>
    <row r="2465" spans="1:18" ht="15.6" hidden="1" customHeight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">
        <v>8283</v>
      </c>
      <c r="P2465" s="9" t="s">
        <v>9002</v>
      </c>
      <c r="Q2465" t="s">
        <v>8340</v>
      </c>
      <c r="R2465" t="s">
        <v>8334</v>
      </c>
    </row>
    <row r="2466" spans="1:18" ht="15.6" hidden="1" customHeight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">
        <v>8283</v>
      </c>
      <c r="P2466" s="9" t="s">
        <v>8532</v>
      </c>
      <c r="Q2466" t="s">
        <v>8342</v>
      </c>
      <c r="R2466" t="s">
        <v>8328</v>
      </c>
    </row>
    <row r="2467" spans="1:18" ht="15.6" hidden="1" customHeight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">
        <v>8283</v>
      </c>
      <c r="P2467" s="9" t="s">
        <v>9705</v>
      </c>
      <c r="Q2467" t="s">
        <v>8339</v>
      </c>
      <c r="R2467" t="s">
        <v>8327</v>
      </c>
    </row>
    <row r="2468" spans="1:18" ht="15.6" hidden="1" customHeight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">
        <v>8283</v>
      </c>
      <c r="P2468" s="9" t="s">
        <v>9706</v>
      </c>
      <c r="Q2468" t="s">
        <v>8340</v>
      </c>
      <c r="R2468" t="s">
        <v>8335</v>
      </c>
    </row>
    <row r="2469" spans="1:18" ht="15.6" hidden="1" customHeight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">
        <v>8283</v>
      </c>
      <c r="P2469" s="9" t="s">
        <v>9707</v>
      </c>
      <c r="Q2469" t="s">
        <v>8339</v>
      </c>
      <c r="R2469" t="s">
        <v>8335</v>
      </c>
    </row>
    <row r="2470" spans="1:18" ht="15.6" hidden="1" customHeight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">
        <v>8283</v>
      </c>
      <c r="P2470" s="9" t="s">
        <v>9708</v>
      </c>
      <c r="Q2470" t="s">
        <v>8339</v>
      </c>
      <c r="R2470" t="s">
        <v>8328</v>
      </c>
    </row>
    <row r="2471" spans="1:18" ht="15.6" hidden="1" customHeight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">
        <v>8283</v>
      </c>
      <c r="P2471" s="9" t="s">
        <v>9709</v>
      </c>
      <c r="Q2471" t="s">
        <v>8338</v>
      </c>
      <c r="R2471" t="s">
        <v>8332</v>
      </c>
    </row>
    <row r="2472" spans="1:18" ht="15.6" hidden="1" customHeight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">
        <v>8283</v>
      </c>
      <c r="P2472" s="9" t="s">
        <v>9445</v>
      </c>
      <c r="Q2472" t="s">
        <v>8339</v>
      </c>
      <c r="R2472" t="s">
        <v>8335</v>
      </c>
    </row>
    <row r="2473" spans="1:18" ht="15.6" hidden="1" customHeight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">
        <v>8283</v>
      </c>
      <c r="P2473" s="9" t="s">
        <v>8674</v>
      </c>
      <c r="Q2473" t="s">
        <v>8338</v>
      </c>
      <c r="R2473" t="s">
        <v>8337</v>
      </c>
    </row>
    <row r="2474" spans="1:18" ht="15.6" hidden="1" customHeight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">
        <v>8283</v>
      </c>
      <c r="P2474" s="9" t="s">
        <v>9710</v>
      </c>
      <c r="Q2474" t="s">
        <v>8331</v>
      </c>
      <c r="R2474" t="s">
        <v>8336</v>
      </c>
    </row>
    <row r="2475" spans="1:18" ht="15.6" hidden="1" customHeight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">
        <v>8283</v>
      </c>
      <c r="P2475" s="9" t="s">
        <v>8594</v>
      </c>
      <c r="Q2475" t="s">
        <v>8339</v>
      </c>
      <c r="R2475" t="s">
        <v>8329</v>
      </c>
    </row>
    <row r="2476" spans="1:18" ht="15.6" hidden="1" customHeight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">
        <v>8283</v>
      </c>
      <c r="P2476" s="9" t="s">
        <v>9711</v>
      </c>
      <c r="Q2476" t="s">
        <v>8331</v>
      </c>
      <c r="R2476" t="s">
        <v>8327</v>
      </c>
    </row>
    <row r="2477" spans="1:18" ht="15.6" hidden="1" customHeight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">
        <v>8283</v>
      </c>
      <c r="P2477" s="9" t="s">
        <v>9712</v>
      </c>
      <c r="Q2477" t="s">
        <v>8331</v>
      </c>
      <c r="R2477" t="s">
        <v>8325</v>
      </c>
    </row>
    <row r="2478" spans="1:18" ht="15.6" hidden="1" customHeight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">
        <v>8283</v>
      </c>
      <c r="P2478" s="9" t="s">
        <v>8920</v>
      </c>
      <c r="Q2478" t="s">
        <v>8341</v>
      </c>
      <c r="R2478" t="s">
        <v>8329</v>
      </c>
    </row>
    <row r="2479" spans="1:18" ht="15.6" hidden="1" customHeight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">
        <v>8283</v>
      </c>
      <c r="P2479" s="9" t="s">
        <v>9713</v>
      </c>
      <c r="Q2479" t="s">
        <v>8339</v>
      </c>
      <c r="R2479" t="s">
        <v>8336</v>
      </c>
    </row>
    <row r="2480" spans="1:18" ht="15.6" hidden="1" customHeight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">
        <v>8283</v>
      </c>
      <c r="P2480" s="9" t="s">
        <v>9714</v>
      </c>
      <c r="Q2480" t="s">
        <v>8339</v>
      </c>
      <c r="R2480" t="s">
        <v>8337</v>
      </c>
    </row>
    <row r="2481" spans="1:18" ht="15.6" hidden="1" customHeight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">
        <v>8283</v>
      </c>
      <c r="P2481" s="9" t="s">
        <v>8566</v>
      </c>
      <c r="Q2481" t="s">
        <v>8339</v>
      </c>
      <c r="R2481" t="s">
        <v>8326</v>
      </c>
    </row>
    <row r="2482" spans="1:18" ht="15.6" hidden="1" customHeight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">
        <v>8283</v>
      </c>
      <c r="P2482" s="9" t="s">
        <v>8966</v>
      </c>
      <c r="Q2482" t="s">
        <v>8342</v>
      </c>
      <c r="R2482" t="s">
        <v>8327</v>
      </c>
    </row>
    <row r="2483" spans="1:18" ht="15.6" hidden="1" customHeight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">
        <v>8283</v>
      </c>
      <c r="P2483" s="9" t="s">
        <v>9715</v>
      </c>
      <c r="Q2483" t="s">
        <v>8339</v>
      </c>
      <c r="R2483" t="s">
        <v>8334</v>
      </c>
    </row>
    <row r="2484" spans="1:18" ht="15.6" hidden="1" customHeight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">
        <v>8283</v>
      </c>
      <c r="P2484" s="9" t="s">
        <v>9716</v>
      </c>
      <c r="Q2484" t="s">
        <v>8338</v>
      </c>
      <c r="R2484" t="s">
        <v>8336</v>
      </c>
    </row>
    <row r="2485" spans="1:18" ht="15.6" hidden="1" customHeight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">
        <v>8283</v>
      </c>
      <c r="P2485" s="9" t="s">
        <v>9717</v>
      </c>
      <c r="Q2485" t="s">
        <v>8339</v>
      </c>
      <c r="R2485" t="s">
        <v>8334</v>
      </c>
    </row>
    <row r="2486" spans="1:18" ht="15.6" hidden="1" customHeight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">
        <v>8283</v>
      </c>
      <c r="P2486" s="9" t="s">
        <v>9718</v>
      </c>
      <c r="Q2486" t="s">
        <v>8338</v>
      </c>
      <c r="R2486" t="s">
        <v>8327</v>
      </c>
    </row>
    <row r="2487" spans="1:18" ht="15.6" hidden="1" customHeight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">
        <v>8283</v>
      </c>
      <c r="P2487" s="9" t="s">
        <v>9719</v>
      </c>
      <c r="Q2487" t="s">
        <v>8338</v>
      </c>
      <c r="R2487" t="s">
        <v>8328</v>
      </c>
    </row>
    <row r="2488" spans="1:18" ht="15.6" hidden="1" customHeight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">
        <v>8283</v>
      </c>
      <c r="P2488" s="9" t="s">
        <v>9720</v>
      </c>
      <c r="Q2488" t="s">
        <v>8339</v>
      </c>
      <c r="R2488" t="s">
        <v>8334</v>
      </c>
    </row>
    <row r="2489" spans="1:18" ht="15.6" hidden="1" customHeight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">
        <v>8283</v>
      </c>
      <c r="P2489" s="9" t="s">
        <v>9052</v>
      </c>
      <c r="Q2489" t="s">
        <v>8339</v>
      </c>
      <c r="R2489" t="s">
        <v>8335</v>
      </c>
    </row>
    <row r="2490" spans="1:18" ht="15.6" hidden="1" customHeight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">
        <v>8283</v>
      </c>
      <c r="P2490" s="9" t="s">
        <v>9515</v>
      </c>
      <c r="Q2490" t="s">
        <v>8338</v>
      </c>
      <c r="R2490" t="s">
        <v>8329</v>
      </c>
    </row>
    <row r="2491" spans="1:18" ht="15.6" hidden="1" customHeight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">
        <v>8283</v>
      </c>
      <c r="P2491" s="9" t="s">
        <v>9706</v>
      </c>
      <c r="Q2491" t="s">
        <v>8340</v>
      </c>
      <c r="R2491" t="s">
        <v>8335</v>
      </c>
    </row>
    <row r="2492" spans="1:18" ht="15.6" hidden="1" customHeight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">
        <v>8283</v>
      </c>
      <c r="P2492" s="9" t="s">
        <v>9445</v>
      </c>
      <c r="Q2492" t="s">
        <v>8339</v>
      </c>
      <c r="R2492" t="s">
        <v>8335</v>
      </c>
    </row>
    <row r="2493" spans="1:18" ht="15.6" hidden="1" customHeight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">
        <v>8283</v>
      </c>
      <c r="P2493" s="9" t="s">
        <v>9721</v>
      </c>
      <c r="Q2493" t="s">
        <v>8331</v>
      </c>
      <c r="R2493" t="s">
        <v>8337</v>
      </c>
    </row>
    <row r="2494" spans="1:18" ht="15.6" hidden="1" customHeight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">
        <v>8283</v>
      </c>
      <c r="P2494" s="9" t="s">
        <v>9722</v>
      </c>
      <c r="Q2494" t="s">
        <v>8339</v>
      </c>
      <c r="R2494" t="s">
        <v>8335</v>
      </c>
    </row>
    <row r="2495" spans="1:18" ht="15.6" hidden="1" customHeight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">
        <v>8283</v>
      </c>
      <c r="P2495" s="9" t="s">
        <v>8628</v>
      </c>
      <c r="Q2495" t="s">
        <v>8340</v>
      </c>
      <c r="R2495" t="s">
        <v>8334</v>
      </c>
    </row>
    <row r="2496" spans="1:18" ht="15.6" hidden="1" customHeight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">
        <v>8283</v>
      </c>
      <c r="P2496" s="9" t="s">
        <v>9723</v>
      </c>
      <c r="Q2496" t="s">
        <v>8339</v>
      </c>
      <c r="R2496" t="s">
        <v>8335</v>
      </c>
    </row>
    <row r="2497" spans="1:18" ht="15.6" hidden="1" customHeight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">
        <v>8283</v>
      </c>
      <c r="P2497" s="9" t="s">
        <v>9724</v>
      </c>
      <c r="Q2497" t="s">
        <v>8339</v>
      </c>
      <c r="R2497" t="s">
        <v>8325</v>
      </c>
    </row>
    <row r="2498" spans="1:18" ht="15.6" hidden="1" customHeight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">
        <v>8283</v>
      </c>
      <c r="P2498" s="9" t="s">
        <v>9725</v>
      </c>
      <c r="Q2498" t="s">
        <v>8340</v>
      </c>
      <c r="R2498" t="s">
        <v>8333</v>
      </c>
    </row>
    <row r="2499" spans="1:18" ht="15.6" hidden="1" customHeight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">
        <v>8283</v>
      </c>
      <c r="P2499" s="9" t="s">
        <v>8413</v>
      </c>
      <c r="Q2499" t="s">
        <v>8338</v>
      </c>
      <c r="R2499" t="s">
        <v>8326</v>
      </c>
    </row>
    <row r="2500" spans="1:18" ht="15.6" hidden="1" customHeight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">
        <v>8283</v>
      </c>
      <c r="P2500" s="9" t="s">
        <v>9405</v>
      </c>
      <c r="Q2500" t="s">
        <v>8342</v>
      </c>
      <c r="R2500" t="s">
        <v>8332</v>
      </c>
    </row>
    <row r="2501" spans="1:18" ht="15.6" hidden="1" customHeight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">
        <v>8283</v>
      </c>
      <c r="P2501" s="9" t="s">
        <v>8949</v>
      </c>
      <c r="Q2501" t="s">
        <v>8339</v>
      </c>
      <c r="R2501" t="s">
        <v>8330</v>
      </c>
    </row>
    <row r="2502" spans="1:18" ht="15.6" hidden="1" customHeight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">
        <v>8283</v>
      </c>
      <c r="P2502" s="9" t="s">
        <v>9365</v>
      </c>
      <c r="Q2502" t="s">
        <v>8339</v>
      </c>
      <c r="R2502" t="s">
        <v>8325</v>
      </c>
    </row>
    <row r="2503" spans="1:18" ht="15.6" hidden="1" customHeight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8290</v>
      </c>
      <c r="O2503" t="s">
        <v>8307</v>
      </c>
      <c r="P2503" s="9" t="s">
        <v>9726</v>
      </c>
      <c r="Q2503" t="s">
        <v>8342</v>
      </c>
      <c r="R2503" t="s">
        <v>8327</v>
      </c>
    </row>
    <row r="2504" spans="1:18" ht="15.6" hidden="1" customHeight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8290</v>
      </c>
      <c r="O2504" t="s">
        <v>8307</v>
      </c>
      <c r="P2504" s="9" t="s">
        <v>9727</v>
      </c>
      <c r="Q2504" t="s">
        <v>8341</v>
      </c>
      <c r="R2504" t="s">
        <v>8327</v>
      </c>
    </row>
    <row r="2505" spans="1:18" ht="15.6" hidden="1" customHeight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8290</v>
      </c>
      <c r="O2505" t="s">
        <v>8307</v>
      </c>
      <c r="P2505" s="9" t="s">
        <v>9330</v>
      </c>
      <c r="Q2505" t="s">
        <v>8343</v>
      </c>
      <c r="R2505" t="s">
        <v>8325</v>
      </c>
    </row>
    <row r="2506" spans="1:18" ht="15.6" hidden="1" customHeight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8290</v>
      </c>
      <c r="O2506" t="s">
        <v>8307</v>
      </c>
      <c r="P2506" s="9" t="s">
        <v>9121</v>
      </c>
      <c r="Q2506" t="s">
        <v>8341</v>
      </c>
      <c r="R2506" t="s">
        <v>8329</v>
      </c>
    </row>
    <row r="2507" spans="1:18" ht="15.6" hidden="1" customHeight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8290</v>
      </c>
      <c r="O2507" t="s">
        <v>8307</v>
      </c>
      <c r="P2507" s="9" t="s">
        <v>8484</v>
      </c>
      <c r="Q2507" t="s">
        <v>8342</v>
      </c>
      <c r="R2507" t="s">
        <v>8333</v>
      </c>
    </row>
    <row r="2508" spans="1:18" ht="15.6" hidden="1" customHeight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8290</v>
      </c>
      <c r="O2508" t="s">
        <v>8307</v>
      </c>
      <c r="P2508" s="9" t="s">
        <v>9344</v>
      </c>
      <c r="Q2508" t="s">
        <v>8342</v>
      </c>
      <c r="R2508" t="s">
        <v>8328</v>
      </c>
    </row>
    <row r="2509" spans="1:18" ht="15.6" hidden="1" customHeight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8290</v>
      </c>
      <c r="O2509" t="s">
        <v>8307</v>
      </c>
      <c r="P2509" s="9" t="s">
        <v>9728</v>
      </c>
      <c r="Q2509" t="s">
        <v>8342</v>
      </c>
      <c r="R2509" t="s">
        <v>8335</v>
      </c>
    </row>
    <row r="2510" spans="1:18" ht="15.6" hidden="1" customHeight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8290</v>
      </c>
      <c r="O2510" t="s">
        <v>8307</v>
      </c>
      <c r="P2510" s="9" t="s">
        <v>8408</v>
      </c>
      <c r="Q2510" t="s">
        <v>8341</v>
      </c>
      <c r="R2510" t="s">
        <v>8326</v>
      </c>
    </row>
    <row r="2511" spans="1:18" ht="15.6" hidden="1" customHeight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8290</v>
      </c>
      <c r="O2511" t="s">
        <v>8307</v>
      </c>
      <c r="P2511" s="9" t="s">
        <v>8643</v>
      </c>
      <c r="Q2511" t="s">
        <v>8342</v>
      </c>
      <c r="R2511" t="s">
        <v>8333</v>
      </c>
    </row>
    <row r="2512" spans="1:18" ht="15.6" hidden="1" customHeight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8290</v>
      </c>
      <c r="O2512" t="s">
        <v>8307</v>
      </c>
      <c r="P2512" s="9" t="s">
        <v>8664</v>
      </c>
      <c r="Q2512" t="s">
        <v>8342</v>
      </c>
      <c r="R2512" t="s">
        <v>8334</v>
      </c>
    </row>
    <row r="2513" spans="1:18" ht="15.6" hidden="1" customHeight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8290</v>
      </c>
      <c r="O2513" t="s">
        <v>8307</v>
      </c>
      <c r="P2513" s="9" t="s">
        <v>9049</v>
      </c>
      <c r="Q2513" t="s">
        <v>8343</v>
      </c>
      <c r="R2513" t="s">
        <v>8332</v>
      </c>
    </row>
    <row r="2514" spans="1:18" ht="15.6" hidden="1" customHeight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8290</v>
      </c>
      <c r="O2514" t="s">
        <v>8307</v>
      </c>
      <c r="P2514" s="9" t="s">
        <v>8386</v>
      </c>
      <c r="Q2514" t="s">
        <v>8341</v>
      </c>
      <c r="R2514" t="s">
        <v>8330</v>
      </c>
    </row>
    <row r="2515" spans="1:18" ht="15.6" hidden="1" customHeight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8290</v>
      </c>
      <c r="O2515" t="s">
        <v>8307</v>
      </c>
      <c r="P2515" s="9" t="s">
        <v>9095</v>
      </c>
      <c r="Q2515" t="s">
        <v>8343</v>
      </c>
      <c r="R2515" t="s">
        <v>8337</v>
      </c>
    </row>
    <row r="2516" spans="1:18" ht="15.6" hidden="1" customHeight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8290</v>
      </c>
      <c r="O2516" t="s">
        <v>8307</v>
      </c>
      <c r="P2516" s="9" t="s">
        <v>9210</v>
      </c>
      <c r="Q2516" t="s">
        <v>8341</v>
      </c>
      <c r="R2516" t="s">
        <v>8327</v>
      </c>
    </row>
    <row r="2517" spans="1:18" ht="15.6" hidden="1" customHeight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8290</v>
      </c>
      <c r="O2517" t="s">
        <v>8307</v>
      </c>
      <c r="P2517" s="9" t="s">
        <v>9220</v>
      </c>
      <c r="Q2517" t="s">
        <v>8342</v>
      </c>
      <c r="R2517" t="s">
        <v>8332</v>
      </c>
    </row>
    <row r="2518" spans="1:18" ht="15.6" hidden="1" customHeight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8290</v>
      </c>
      <c r="O2518" t="s">
        <v>8307</v>
      </c>
      <c r="P2518" s="9" t="s">
        <v>9729</v>
      </c>
      <c r="Q2518" t="s">
        <v>8341</v>
      </c>
      <c r="R2518" t="s">
        <v>8329</v>
      </c>
    </row>
    <row r="2519" spans="1:18" ht="15.6" hidden="1" customHeight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8290</v>
      </c>
      <c r="O2519" t="s">
        <v>8307</v>
      </c>
      <c r="P2519" s="9" t="s">
        <v>8502</v>
      </c>
      <c r="Q2519" t="s">
        <v>8342</v>
      </c>
      <c r="R2519" t="s">
        <v>8333</v>
      </c>
    </row>
    <row r="2520" spans="1:18" ht="15.6" hidden="1" customHeight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8290</v>
      </c>
      <c r="O2520" t="s">
        <v>8307</v>
      </c>
      <c r="P2520" s="9" t="s">
        <v>8653</v>
      </c>
      <c r="Q2520" t="s">
        <v>8341</v>
      </c>
      <c r="R2520" t="s">
        <v>8329</v>
      </c>
    </row>
    <row r="2521" spans="1:18" ht="15.6" hidden="1" customHeight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8290</v>
      </c>
      <c r="O2521" t="s">
        <v>8307</v>
      </c>
      <c r="P2521" s="9" t="s">
        <v>8912</v>
      </c>
      <c r="Q2521" t="s">
        <v>8341</v>
      </c>
      <c r="R2521" t="s">
        <v>8336</v>
      </c>
    </row>
    <row r="2522" spans="1:18" ht="15.6" hidden="1" customHeight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8290</v>
      </c>
      <c r="O2522" t="s">
        <v>8307</v>
      </c>
      <c r="P2522" s="9" t="s">
        <v>8555</v>
      </c>
      <c r="Q2522" t="s">
        <v>8343</v>
      </c>
      <c r="R2522" t="s">
        <v>8327</v>
      </c>
    </row>
    <row r="2523" spans="1:18" ht="15.6" hidden="1" customHeight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8279</v>
      </c>
      <c r="O2523" t="s">
        <v>8308</v>
      </c>
      <c r="P2523" s="9" t="s">
        <v>9730</v>
      </c>
      <c r="Q2523" t="s">
        <v>8342</v>
      </c>
      <c r="R2523" t="s">
        <v>8328</v>
      </c>
    </row>
    <row r="2524" spans="1:18" ht="15.6" hidden="1" customHeight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8279</v>
      </c>
      <c r="O2524" t="s">
        <v>8308</v>
      </c>
      <c r="P2524" s="9" t="s">
        <v>9471</v>
      </c>
      <c r="Q2524" t="s">
        <v>8343</v>
      </c>
      <c r="R2524" t="s">
        <v>8334</v>
      </c>
    </row>
    <row r="2525" spans="1:18" ht="15.6" hidden="1" customHeight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8279</v>
      </c>
      <c r="O2525" t="s">
        <v>8308</v>
      </c>
      <c r="P2525" s="9" t="s">
        <v>9488</v>
      </c>
      <c r="Q2525" t="s">
        <v>8341</v>
      </c>
      <c r="R2525" t="s">
        <v>8329</v>
      </c>
    </row>
    <row r="2526" spans="1:18" ht="15.6" hidden="1" customHeight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8279</v>
      </c>
      <c r="O2526" t="s">
        <v>8308</v>
      </c>
      <c r="P2526" s="9" t="s">
        <v>9342</v>
      </c>
      <c r="Q2526" t="s">
        <v>8341</v>
      </c>
      <c r="R2526" t="s">
        <v>8330</v>
      </c>
    </row>
    <row r="2527" spans="1:18" ht="15.6" hidden="1" customHeight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8279</v>
      </c>
      <c r="O2527" t="s">
        <v>8308</v>
      </c>
      <c r="P2527" s="9" t="s">
        <v>9731</v>
      </c>
      <c r="Q2527" t="s">
        <v>8339</v>
      </c>
      <c r="R2527" t="s">
        <v>8325</v>
      </c>
    </row>
    <row r="2528" spans="1:18" ht="15.6" hidden="1" customHeight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8279</v>
      </c>
      <c r="O2528" t="s">
        <v>8308</v>
      </c>
      <c r="P2528" s="9" t="s">
        <v>9732</v>
      </c>
      <c r="Q2528" t="s">
        <v>8341</v>
      </c>
      <c r="R2528" t="s">
        <v>8330</v>
      </c>
    </row>
    <row r="2529" spans="1:18" ht="15.6" hidden="1" customHeight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8279</v>
      </c>
      <c r="O2529" t="s">
        <v>8308</v>
      </c>
      <c r="P2529" s="9" t="s">
        <v>9424</v>
      </c>
      <c r="Q2529" t="s">
        <v>8340</v>
      </c>
      <c r="R2529" t="s">
        <v>8328</v>
      </c>
    </row>
    <row r="2530" spans="1:18" ht="15.6" hidden="1" customHeight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8279</v>
      </c>
      <c r="O2530" t="s">
        <v>8308</v>
      </c>
      <c r="P2530" s="9" t="s">
        <v>9733</v>
      </c>
      <c r="Q2530" t="s">
        <v>8342</v>
      </c>
      <c r="R2530" t="s">
        <v>8327</v>
      </c>
    </row>
    <row r="2531" spans="1:18" ht="15.6" hidden="1" customHeight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8279</v>
      </c>
      <c r="O2531" t="s">
        <v>8308</v>
      </c>
      <c r="P2531" s="9" t="s">
        <v>8622</v>
      </c>
      <c r="Q2531" t="s">
        <v>8339</v>
      </c>
      <c r="R2531" t="s">
        <v>8333</v>
      </c>
    </row>
    <row r="2532" spans="1:18" ht="15.6" hidden="1" customHeight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8279</v>
      </c>
      <c r="O2532" t="s">
        <v>8308</v>
      </c>
      <c r="P2532" s="9" t="s">
        <v>9511</v>
      </c>
      <c r="Q2532" t="s">
        <v>8342</v>
      </c>
      <c r="R2532" t="s">
        <v>8334</v>
      </c>
    </row>
    <row r="2533" spans="1:18" ht="15.6" hidden="1" customHeight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8279</v>
      </c>
      <c r="O2533" t="s">
        <v>8308</v>
      </c>
      <c r="P2533" s="9" t="s">
        <v>9109</v>
      </c>
      <c r="Q2533" t="s">
        <v>8342</v>
      </c>
      <c r="R2533" t="s">
        <v>8326</v>
      </c>
    </row>
    <row r="2534" spans="1:18" ht="15.6" hidden="1" customHeight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8279</v>
      </c>
      <c r="O2534" t="s">
        <v>8308</v>
      </c>
      <c r="P2534" s="9" t="s">
        <v>8566</v>
      </c>
      <c r="Q2534" t="s">
        <v>8339</v>
      </c>
      <c r="R2534" t="s">
        <v>8326</v>
      </c>
    </row>
    <row r="2535" spans="1:18" ht="15.6" hidden="1" customHeight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8279</v>
      </c>
      <c r="O2535" t="s">
        <v>8308</v>
      </c>
      <c r="P2535" s="9" t="s">
        <v>8630</v>
      </c>
      <c r="Q2535" t="s">
        <v>8340</v>
      </c>
      <c r="R2535" t="s">
        <v>8332</v>
      </c>
    </row>
    <row r="2536" spans="1:18" ht="15.6" hidden="1" customHeight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8279</v>
      </c>
      <c r="O2536" t="s">
        <v>8308</v>
      </c>
      <c r="P2536" s="9" t="s">
        <v>9734</v>
      </c>
      <c r="Q2536" t="s">
        <v>8324</v>
      </c>
      <c r="R2536" t="s">
        <v>8330</v>
      </c>
    </row>
    <row r="2537" spans="1:18" ht="15.6" hidden="1" customHeight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8279</v>
      </c>
      <c r="O2537" t="s">
        <v>8308</v>
      </c>
      <c r="P2537" s="9" t="s">
        <v>8662</v>
      </c>
      <c r="Q2537" t="s">
        <v>8341</v>
      </c>
      <c r="R2537" t="s">
        <v>8329</v>
      </c>
    </row>
    <row r="2538" spans="1:18" ht="15.6" hidden="1" customHeight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8279</v>
      </c>
      <c r="O2538" t="s">
        <v>8308</v>
      </c>
      <c r="P2538" s="9" t="s">
        <v>9310</v>
      </c>
      <c r="Q2538" t="s">
        <v>8340</v>
      </c>
      <c r="R2538" t="s">
        <v>8326</v>
      </c>
    </row>
    <row r="2539" spans="1:18" ht="15.6" hidden="1" customHeight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8279</v>
      </c>
      <c r="O2539" t="s">
        <v>8308</v>
      </c>
      <c r="P2539" s="9" t="s">
        <v>9735</v>
      </c>
      <c r="Q2539" t="s">
        <v>8338</v>
      </c>
      <c r="R2539" t="s">
        <v>8336</v>
      </c>
    </row>
    <row r="2540" spans="1:18" ht="15.6" hidden="1" customHeight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8279</v>
      </c>
      <c r="O2540" t="s">
        <v>8308</v>
      </c>
      <c r="P2540" s="9" t="s">
        <v>9736</v>
      </c>
      <c r="Q2540" t="s">
        <v>8340</v>
      </c>
      <c r="R2540" t="s">
        <v>8332</v>
      </c>
    </row>
    <row r="2541" spans="1:18" ht="15.6" hidden="1" customHeight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8279</v>
      </c>
      <c r="O2541" t="s">
        <v>8308</v>
      </c>
      <c r="P2541" s="9" t="s">
        <v>9139</v>
      </c>
      <c r="Q2541" t="s">
        <v>8341</v>
      </c>
      <c r="R2541" t="s">
        <v>8337</v>
      </c>
    </row>
    <row r="2542" spans="1:18" ht="15.6" hidden="1" customHeight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8279</v>
      </c>
      <c r="O2542" t="s">
        <v>8308</v>
      </c>
      <c r="P2542" s="9" t="s">
        <v>9737</v>
      </c>
      <c r="Q2542" t="s">
        <v>8338</v>
      </c>
      <c r="R2542" t="s">
        <v>8327</v>
      </c>
    </row>
    <row r="2543" spans="1:18" ht="15.6" hidden="1" customHeight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8279</v>
      </c>
      <c r="O2543" t="s">
        <v>8308</v>
      </c>
      <c r="P2543" s="9" t="s">
        <v>9738</v>
      </c>
      <c r="Q2543" t="s">
        <v>8340</v>
      </c>
      <c r="R2543" t="s">
        <v>8326</v>
      </c>
    </row>
    <row r="2544" spans="1:18" ht="15.6" hidden="1" customHeight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8279</v>
      </c>
      <c r="O2544" t="s">
        <v>8308</v>
      </c>
      <c r="P2544" s="9" t="s">
        <v>9243</v>
      </c>
      <c r="Q2544" t="s">
        <v>8340</v>
      </c>
      <c r="R2544" t="s">
        <v>8327</v>
      </c>
    </row>
    <row r="2545" spans="1:18" ht="15.6" hidden="1" customHeight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8279</v>
      </c>
      <c r="O2545" t="s">
        <v>8308</v>
      </c>
      <c r="P2545" s="9" t="s">
        <v>9739</v>
      </c>
      <c r="Q2545" t="s">
        <v>8331</v>
      </c>
      <c r="R2545" t="s">
        <v>8337</v>
      </c>
    </row>
    <row r="2546" spans="1:18" ht="15.6" hidden="1" customHeight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8279</v>
      </c>
      <c r="O2546" t="s">
        <v>8308</v>
      </c>
      <c r="P2546" s="9" t="s">
        <v>9740</v>
      </c>
      <c r="Q2546" t="s">
        <v>8339</v>
      </c>
      <c r="R2546" t="s">
        <v>8336</v>
      </c>
    </row>
    <row r="2547" spans="1:18" ht="15.6" hidden="1" customHeight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8279</v>
      </c>
      <c r="O2547" t="s">
        <v>8308</v>
      </c>
      <c r="P2547" s="9" t="s">
        <v>9220</v>
      </c>
      <c r="Q2547" t="s">
        <v>8342</v>
      </c>
      <c r="R2547" t="s">
        <v>8332</v>
      </c>
    </row>
    <row r="2548" spans="1:18" ht="15.6" hidden="1" customHeight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8279</v>
      </c>
      <c r="O2548" t="s">
        <v>8308</v>
      </c>
      <c r="P2548" s="9" t="s">
        <v>9016</v>
      </c>
      <c r="Q2548" t="s">
        <v>8340</v>
      </c>
      <c r="R2548" t="s">
        <v>8328</v>
      </c>
    </row>
    <row r="2549" spans="1:18" ht="15.6" hidden="1" customHeight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8279</v>
      </c>
      <c r="O2549" t="s">
        <v>8308</v>
      </c>
      <c r="P2549" s="9" t="s">
        <v>9009</v>
      </c>
      <c r="Q2549" t="s">
        <v>8339</v>
      </c>
      <c r="R2549" t="s">
        <v>8334</v>
      </c>
    </row>
    <row r="2550" spans="1:18" ht="15.6" hidden="1" customHeight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8279</v>
      </c>
      <c r="O2550" t="s">
        <v>8308</v>
      </c>
      <c r="P2550" s="9" t="s">
        <v>9741</v>
      </c>
      <c r="Q2550" t="s">
        <v>8343</v>
      </c>
      <c r="R2550" t="s">
        <v>8328</v>
      </c>
    </row>
    <row r="2551" spans="1:18" ht="15.6" hidden="1" customHeight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8279</v>
      </c>
      <c r="O2551" t="s">
        <v>8308</v>
      </c>
      <c r="P2551" s="9" t="s">
        <v>9742</v>
      </c>
      <c r="Q2551" t="s">
        <v>8340</v>
      </c>
      <c r="R2551" t="s">
        <v>8335</v>
      </c>
    </row>
    <row r="2552" spans="1:18" ht="15.6" hidden="1" customHeight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8279</v>
      </c>
      <c r="O2552" t="s">
        <v>8308</v>
      </c>
      <c r="P2552" s="9" t="s">
        <v>8727</v>
      </c>
      <c r="Q2552" t="s">
        <v>8342</v>
      </c>
      <c r="R2552" t="s">
        <v>8327</v>
      </c>
    </row>
    <row r="2553" spans="1:18" ht="15.6" hidden="1" customHeight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8279</v>
      </c>
      <c r="O2553" t="s">
        <v>8308</v>
      </c>
      <c r="P2553" s="9" t="s">
        <v>9571</v>
      </c>
      <c r="Q2553" t="s">
        <v>8339</v>
      </c>
      <c r="R2553" t="s">
        <v>8333</v>
      </c>
    </row>
    <row r="2554" spans="1:18" ht="15.6" hidden="1" customHeight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8279</v>
      </c>
      <c r="O2554" t="s">
        <v>8308</v>
      </c>
      <c r="P2554" s="9" t="s">
        <v>9743</v>
      </c>
      <c r="Q2554" t="s">
        <v>8344</v>
      </c>
      <c r="R2554" t="s">
        <v>8333</v>
      </c>
    </row>
    <row r="2555" spans="1:18" ht="15.6" hidden="1" customHeight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8279</v>
      </c>
      <c r="O2555" t="s">
        <v>8308</v>
      </c>
      <c r="P2555" s="9" t="s">
        <v>8631</v>
      </c>
      <c r="Q2555" t="s">
        <v>8339</v>
      </c>
      <c r="R2555" t="s">
        <v>8326</v>
      </c>
    </row>
    <row r="2556" spans="1:18" ht="15.6" hidden="1" customHeight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8279</v>
      </c>
      <c r="O2556" t="s">
        <v>8308</v>
      </c>
      <c r="P2556" s="9" t="s">
        <v>8452</v>
      </c>
      <c r="Q2556" t="s">
        <v>8342</v>
      </c>
      <c r="R2556" t="s">
        <v>8325</v>
      </c>
    </row>
    <row r="2557" spans="1:18" ht="15.6" hidden="1" customHeight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8279</v>
      </c>
      <c r="O2557" t="s">
        <v>8308</v>
      </c>
      <c r="P2557" s="9" t="s">
        <v>9052</v>
      </c>
      <c r="Q2557" t="s">
        <v>8339</v>
      </c>
      <c r="R2557" t="s">
        <v>8335</v>
      </c>
    </row>
    <row r="2558" spans="1:18" ht="15.6" hidden="1" customHeight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8279</v>
      </c>
      <c r="O2558" t="s">
        <v>8308</v>
      </c>
      <c r="P2558" s="9" t="s">
        <v>9744</v>
      </c>
      <c r="Q2558" t="s">
        <v>8339</v>
      </c>
      <c r="R2558" t="s">
        <v>8330</v>
      </c>
    </row>
    <row r="2559" spans="1:18" ht="15.6" hidden="1" customHeight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8279</v>
      </c>
      <c r="O2559" t="s">
        <v>8308</v>
      </c>
      <c r="P2559" s="9" t="s">
        <v>8599</v>
      </c>
      <c r="Q2559" t="s">
        <v>8341</v>
      </c>
      <c r="R2559" t="s">
        <v>8335</v>
      </c>
    </row>
    <row r="2560" spans="1:18" ht="15.6" hidden="1" customHeight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8279</v>
      </c>
      <c r="O2560" t="s">
        <v>8308</v>
      </c>
      <c r="P2560" s="9" t="s">
        <v>8649</v>
      </c>
      <c r="Q2560" t="s">
        <v>8342</v>
      </c>
      <c r="R2560" t="s">
        <v>8334</v>
      </c>
    </row>
    <row r="2561" spans="1:18" ht="15.6" hidden="1" customHeight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8279</v>
      </c>
      <c r="O2561" t="s">
        <v>8308</v>
      </c>
      <c r="P2561" s="9" t="s">
        <v>9745</v>
      </c>
      <c r="Q2561" t="s">
        <v>8338</v>
      </c>
      <c r="R2561" t="s">
        <v>8329</v>
      </c>
    </row>
    <row r="2562" spans="1:18" ht="15.6" hidden="1" customHeight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8279</v>
      </c>
      <c r="O2562" t="s">
        <v>8308</v>
      </c>
      <c r="P2562" s="9" t="s">
        <v>9280</v>
      </c>
      <c r="Q2562" t="s">
        <v>8342</v>
      </c>
      <c r="R2562" t="s">
        <v>8333</v>
      </c>
    </row>
    <row r="2563" spans="1:18" ht="15.6" hidden="1" customHeight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8290</v>
      </c>
      <c r="O2563" t="s">
        <v>8291</v>
      </c>
      <c r="P2563" s="9" t="s">
        <v>9746</v>
      </c>
      <c r="Q2563" t="s">
        <v>8342</v>
      </c>
      <c r="R2563" t="s">
        <v>8328</v>
      </c>
    </row>
    <row r="2564" spans="1:18" ht="15.6" hidden="1" customHeight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8290</v>
      </c>
      <c r="O2564" t="s">
        <v>8291</v>
      </c>
      <c r="P2564" s="9" t="s">
        <v>9747</v>
      </c>
      <c r="Q2564" t="s">
        <v>8343</v>
      </c>
      <c r="R2564" t="s">
        <v>8327</v>
      </c>
    </row>
    <row r="2565" spans="1:18" ht="15.6" hidden="1" customHeight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8290</v>
      </c>
      <c r="O2565" t="s">
        <v>8291</v>
      </c>
      <c r="P2565" s="9" t="s">
        <v>8806</v>
      </c>
      <c r="Q2565" t="s">
        <v>8342</v>
      </c>
      <c r="R2565" t="s">
        <v>8325</v>
      </c>
    </row>
    <row r="2566" spans="1:18" ht="15.6" hidden="1" customHeight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8290</v>
      </c>
      <c r="O2566" t="s">
        <v>8291</v>
      </c>
      <c r="P2566" s="9" t="s">
        <v>9748</v>
      </c>
      <c r="Q2566" t="s">
        <v>8341</v>
      </c>
      <c r="R2566" t="s">
        <v>8326</v>
      </c>
    </row>
    <row r="2567" spans="1:18" ht="15.6" hidden="1" customHeight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8290</v>
      </c>
      <c r="O2567" t="s">
        <v>8291</v>
      </c>
      <c r="P2567" s="9" t="s">
        <v>9168</v>
      </c>
      <c r="Q2567" t="s">
        <v>8343</v>
      </c>
      <c r="R2567" t="s">
        <v>8334</v>
      </c>
    </row>
    <row r="2568" spans="1:18" ht="15.6" hidden="1" customHeight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8290</v>
      </c>
      <c r="O2568" t="s">
        <v>8291</v>
      </c>
      <c r="P2568" s="9" t="s">
        <v>8374</v>
      </c>
      <c r="Q2568" t="s">
        <v>8341</v>
      </c>
      <c r="R2568" t="s">
        <v>8326</v>
      </c>
    </row>
    <row r="2569" spans="1:18" ht="15.6" hidden="1" customHeight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8290</v>
      </c>
      <c r="O2569" t="s">
        <v>8291</v>
      </c>
      <c r="P2569" s="9" t="s">
        <v>8866</v>
      </c>
      <c r="Q2569" t="s">
        <v>8342</v>
      </c>
      <c r="R2569" t="s">
        <v>8334</v>
      </c>
    </row>
    <row r="2570" spans="1:18" ht="15.6" hidden="1" customHeight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8290</v>
      </c>
      <c r="O2570" t="s">
        <v>8291</v>
      </c>
      <c r="P2570" s="9" t="s">
        <v>8527</v>
      </c>
      <c r="Q2570" t="s">
        <v>8343</v>
      </c>
      <c r="R2570" t="s">
        <v>8327</v>
      </c>
    </row>
    <row r="2571" spans="1:18" ht="15.6" hidden="1" customHeight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8290</v>
      </c>
      <c r="O2571" t="s">
        <v>8291</v>
      </c>
      <c r="P2571" s="9" t="s">
        <v>9380</v>
      </c>
      <c r="Q2571" t="s">
        <v>8342</v>
      </c>
      <c r="R2571" t="s">
        <v>8327</v>
      </c>
    </row>
    <row r="2572" spans="1:18" ht="15.6" hidden="1" customHeight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8290</v>
      </c>
      <c r="O2572" t="s">
        <v>8291</v>
      </c>
      <c r="P2572" s="9" t="s">
        <v>9749</v>
      </c>
      <c r="Q2572" t="s">
        <v>8344</v>
      </c>
      <c r="R2572" t="s">
        <v>8332</v>
      </c>
    </row>
    <row r="2573" spans="1:18" ht="15.6" hidden="1" customHeight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8290</v>
      </c>
      <c r="O2573" t="s">
        <v>8291</v>
      </c>
      <c r="P2573" s="9" t="s">
        <v>9750</v>
      </c>
      <c r="Q2573" t="s">
        <v>8343</v>
      </c>
      <c r="R2573" t="s">
        <v>8334</v>
      </c>
    </row>
    <row r="2574" spans="1:18" ht="15.6" hidden="1" customHeight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8290</v>
      </c>
      <c r="O2574" t="s">
        <v>8291</v>
      </c>
      <c r="P2574" s="9" t="s">
        <v>8899</v>
      </c>
      <c r="Q2574" t="s">
        <v>8342</v>
      </c>
      <c r="R2574" t="s">
        <v>8334</v>
      </c>
    </row>
    <row r="2575" spans="1:18" ht="15.6" hidden="1" customHeight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8290</v>
      </c>
      <c r="O2575" t="s">
        <v>8291</v>
      </c>
      <c r="P2575" s="9" t="s">
        <v>8946</v>
      </c>
      <c r="Q2575" t="s">
        <v>8341</v>
      </c>
      <c r="R2575" t="s">
        <v>8326</v>
      </c>
    </row>
    <row r="2576" spans="1:18" ht="15.6" hidden="1" customHeight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8290</v>
      </c>
      <c r="O2576" t="s">
        <v>8291</v>
      </c>
      <c r="P2576" s="9" t="s">
        <v>9751</v>
      </c>
      <c r="Q2576" t="s">
        <v>8343</v>
      </c>
      <c r="R2576" t="s">
        <v>8335</v>
      </c>
    </row>
    <row r="2577" spans="1:18" ht="15.6" hidden="1" customHeight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8290</v>
      </c>
      <c r="O2577" t="s">
        <v>8291</v>
      </c>
      <c r="P2577" s="9" t="s">
        <v>9752</v>
      </c>
      <c r="Q2577" t="s">
        <v>8341</v>
      </c>
      <c r="R2577" t="s">
        <v>8337</v>
      </c>
    </row>
    <row r="2578" spans="1:18" ht="15.6" hidden="1" customHeight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8290</v>
      </c>
      <c r="O2578" t="s">
        <v>8291</v>
      </c>
      <c r="P2578" s="9" t="s">
        <v>9102</v>
      </c>
      <c r="Q2578" t="s">
        <v>8342</v>
      </c>
      <c r="R2578" t="s">
        <v>8333</v>
      </c>
    </row>
    <row r="2579" spans="1:18" ht="15.6" hidden="1" customHeight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8290</v>
      </c>
      <c r="O2579" t="s">
        <v>8291</v>
      </c>
      <c r="P2579" s="9" t="s">
        <v>8796</v>
      </c>
      <c r="Q2579" t="s">
        <v>8341</v>
      </c>
      <c r="R2579" t="s">
        <v>8326</v>
      </c>
    </row>
    <row r="2580" spans="1:18" ht="15.6" hidden="1" customHeight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8290</v>
      </c>
      <c r="O2580" t="s">
        <v>8291</v>
      </c>
      <c r="P2580" s="9" t="s">
        <v>8726</v>
      </c>
      <c r="Q2580" t="s">
        <v>8342</v>
      </c>
      <c r="R2580" t="s">
        <v>8327</v>
      </c>
    </row>
    <row r="2581" spans="1:18" ht="15.6" hidden="1" customHeight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8290</v>
      </c>
      <c r="O2581" t="s">
        <v>8291</v>
      </c>
      <c r="P2581" s="9" t="s">
        <v>8668</v>
      </c>
      <c r="Q2581" t="s">
        <v>8341</v>
      </c>
      <c r="R2581" t="s">
        <v>8326</v>
      </c>
    </row>
    <row r="2582" spans="1:18" ht="15.6" hidden="1" customHeight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8290</v>
      </c>
      <c r="O2582" t="s">
        <v>8291</v>
      </c>
      <c r="P2582" s="9" t="s">
        <v>8481</v>
      </c>
      <c r="Q2582" t="s">
        <v>8342</v>
      </c>
      <c r="R2582" t="s">
        <v>8335</v>
      </c>
    </row>
    <row r="2583" spans="1:18" ht="15.6" hidden="1" customHeight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8290</v>
      </c>
      <c r="O2583" t="s">
        <v>8291</v>
      </c>
      <c r="P2583" s="9" t="s">
        <v>9753</v>
      </c>
      <c r="Q2583" t="s">
        <v>8342</v>
      </c>
      <c r="R2583" t="s">
        <v>8329</v>
      </c>
    </row>
    <row r="2584" spans="1:18" ht="15.6" hidden="1" customHeight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8290</v>
      </c>
      <c r="O2584" t="s">
        <v>8291</v>
      </c>
      <c r="P2584" s="9" t="s">
        <v>9754</v>
      </c>
      <c r="Q2584" t="s">
        <v>8343</v>
      </c>
      <c r="R2584" t="s">
        <v>8328</v>
      </c>
    </row>
    <row r="2585" spans="1:18" ht="15.6" hidden="1" customHeight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8290</v>
      </c>
      <c r="O2585" t="s">
        <v>8291</v>
      </c>
      <c r="P2585" s="9" t="s">
        <v>8956</v>
      </c>
      <c r="Q2585" t="s">
        <v>8342</v>
      </c>
      <c r="R2585" t="s">
        <v>8332</v>
      </c>
    </row>
    <row r="2586" spans="1:18" ht="15.6" hidden="1" customHeight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8290</v>
      </c>
      <c r="O2586" t="s">
        <v>8291</v>
      </c>
      <c r="P2586" s="9" t="s">
        <v>8857</v>
      </c>
      <c r="Q2586" t="s">
        <v>8342</v>
      </c>
      <c r="R2586" t="s">
        <v>8325</v>
      </c>
    </row>
    <row r="2587" spans="1:18" ht="15.6" hidden="1" customHeight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8290</v>
      </c>
      <c r="O2587" t="s">
        <v>8291</v>
      </c>
      <c r="P2587" s="9" t="s">
        <v>9755</v>
      </c>
      <c r="Q2587" t="s">
        <v>8341</v>
      </c>
      <c r="R2587" t="s">
        <v>8336</v>
      </c>
    </row>
    <row r="2588" spans="1:18" ht="15.6" hidden="1" customHeight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8290</v>
      </c>
      <c r="O2588" t="s">
        <v>8291</v>
      </c>
      <c r="P2588" s="9" t="s">
        <v>8398</v>
      </c>
      <c r="Q2588" t="s">
        <v>8342</v>
      </c>
      <c r="R2588" t="s">
        <v>8330</v>
      </c>
    </row>
    <row r="2589" spans="1:18" ht="15.6" hidden="1" customHeight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8290</v>
      </c>
      <c r="O2589" t="s">
        <v>8291</v>
      </c>
      <c r="P2589" s="9" t="s">
        <v>9662</v>
      </c>
      <c r="Q2589" t="s">
        <v>8342</v>
      </c>
      <c r="R2589" t="s">
        <v>8330</v>
      </c>
    </row>
    <row r="2590" spans="1:18" ht="15.6" hidden="1" customHeight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8290</v>
      </c>
      <c r="O2590" t="s">
        <v>8291</v>
      </c>
      <c r="P2590" s="9" t="s">
        <v>8425</v>
      </c>
      <c r="Q2590" t="s">
        <v>8342</v>
      </c>
      <c r="R2590" t="s">
        <v>8333</v>
      </c>
    </row>
    <row r="2591" spans="1:18" ht="15.6" hidden="1" customHeight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8290</v>
      </c>
      <c r="O2591" t="s">
        <v>8291</v>
      </c>
      <c r="P2591" s="9" t="s">
        <v>9112</v>
      </c>
      <c r="Q2591" t="s">
        <v>8343</v>
      </c>
      <c r="R2591" t="s">
        <v>8333</v>
      </c>
    </row>
    <row r="2592" spans="1:18" ht="15.6" hidden="1" customHeight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8290</v>
      </c>
      <c r="O2592" t="s">
        <v>8291</v>
      </c>
      <c r="P2592" s="9" t="s">
        <v>8834</v>
      </c>
      <c r="Q2592" t="s">
        <v>8343</v>
      </c>
      <c r="R2592" t="s">
        <v>8332</v>
      </c>
    </row>
    <row r="2593" spans="1:18" ht="15.6" hidden="1" customHeight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8290</v>
      </c>
      <c r="O2593" t="s">
        <v>8291</v>
      </c>
      <c r="P2593" s="9" t="s">
        <v>9092</v>
      </c>
      <c r="Q2593" t="s">
        <v>8343</v>
      </c>
      <c r="R2593" t="s">
        <v>8332</v>
      </c>
    </row>
    <row r="2594" spans="1:18" ht="15.6" hidden="1" customHeight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8290</v>
      </c>
      <c r="O2594" t="s">
        <v>8291</v>
      </c>
      <c r="P2594" s="9" t="s">
        <v>8385</v>
      </c>
      <c r="Q2594" t="s">
        <v>8341</v>
      </c>
      <c r="R2594" t="s">
        <v>8328</v>
      </c>
    </row>
    <row r="2595" spans="1:18" ht="15.6" hidden="1" customHeight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8290</v>
      </c>
      <c r="O2595" t="s">
        <v>8291</v>
      </c>
      <c r="P2595" s="9" t="s">
        <v>8401</v>
      </c>
      <c r="Q2595" t="s">
        <v>8342</v>
      </c>
      <c r="R2595" t="s">
        <v>8334</v>
      </c>
    </row>
    <row r="2596" spans="1:18" ht="15.6" hidden="1" customHeight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8290</v>
      </c>
      <c r="O2596" t="s">
        <v>8291</v>
      </c>
      <c r="P2596" s="9" t="s">
        <v>8348</v>
      </c>
      <c r="Q2596" t="s">
        <v>8341</v>
      </c>
      <c r="R2596" t="s">
        <v>8326</v>
      </c>
    </row>
    <row r="2597" spans="1:18" ht="15.6" hidden="1" customHeight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8290</v>
      </c>
      <c r="O2597" t="s">
        <v>8291</v>
      </c>
      <c r="P2597" s="9" t="s">
        <v>8658</v>
      </c>
      <c r="Q2597" t="s">
        <v>8344</v>
      </c>
      <c r="R2597" t="s">
        <v>8332</v>
      </c>
    </row>
    <row r="2598" spans="1:18" ht="15.6" hidden="1" customHeight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8290</v>
      </c>
      <c r="O2598" t="s">
        <v>8291</v>
      </c>
      <c r="P2598" s="9" t="s">
        <v>8348</v>
      </c>
      <c r="Q2598" t="s">
        <v>8341</v>
      </c>
      <c r="R2598" t="s">
        <v>8326</v>
      </c>
    </row>
    <row r="2599" spans="1:18" ht="15.6" hidden="1" customHeight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8290</v>
      </c>
      <c r="O2599" t="s">
        <v>8291</v>
      </c>
      <c r="P2599" s="9" t="s">
        <v>9140</v>
      </c>
      <c r="Q2599" t="s">
        <v>8343</v>
      </c>
      <c r="R2599" t="s">
        <v>8325</v>
      </c>
    </row>
    <row r="2600" spans="1:18" ht="15.6" hidden="1" customHeight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8290</v>
      </c>
      <c r="O2600" t="s">
        <v>8291</v>
      </c>
      <c r="P2600" s="9" t="s">
        <v>9413</v>
      </c>
      <c r="Q2600" t="s">
        <v>8342</v>
      </c>
      <c r="R2600" t="s">
        <v>8327</v>
      </c>
    </row>
    <row r="2601" spans="1:18" ht="15.6" hidden="1" customHeight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8290</v>
      </c>
      <c r="O2601" t="s">
        <v>8291</v>
      </c>
      <c r="P2601" s="9" t="s">
        <v>8912</v>
      </c>
      <c r="Q2601" t="s">
        <v>8341</v>
      </c>
      <c r="R2601" t="s">
        <v>8336</v>
      </c>
    </row>
    <row r="2602" spans="1:18" ht="15.6" hidden="1" customHeight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8290</v>
      </c>
      <c r="O2602" t="s">
        <v>8291</v>
      </c>
      <c r="P2602" s="9" t="s">
        <v>9548</v>
      </c>
      <c r="Q2602" t="s">
        <v>8343</v>
      </c>
      <c r="R2602" t="s">
        <v>8332</v>
      </c>
    </row>
    <row r="2603" spans="1:18" ht="15.6" hidden="1" customHeight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8273</v>
      </c>
      <c r="O2603" t="s">
        <v>8309</v>
      </c>
      <c r="P2603" s="9" t="s">
        <v>9756</v>
      </c>
      <c r="Q2603" t="s">
        <v>8339</v>
      </c>
      <c r="R2603" t="s">
        <v>8327</v>
      </c>
    </row>
    <row r="2604" spans="1:18" ht="15.6" hidden="1" customHeight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8273</v>
      </c>
      <c r="O2604" t="s">
        <v>8309</v>
      </c>
      <c r="P2604" s="9" t="s">
        <v>9354</v>
      </c>
      <c r="Q2604" t="s">
        <v>8341</v>
      </c>
      <c r="R2604" t="s">
        <v>8329</v>
      </c>
    </row>
    <row r="2605" spans="1:18" ht="15.6" hidden="1" customHeight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8273</v>
      </c>
      <c r="O2605" t="s">
        <v>8309</v>
      </c>
      <c r="P2605" s="9" t="s">
        <v>9757</v>
      </c>
      <c r="Q2605" t="s">
        <v>8340</v>
      </c>
      <c r="R2605" t="s">
        <v>8337</v>
      </c>
    </row>
    <row r="2606" spans="1:18" ht="15.6" hidden="1" customHeight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8273</v>
      </c>
      <c r="O2606" t="s">
        <v>8309</v>
      </c>
      <c r="P2606" s="9" t="s">
        <v>9758</v>
      </c>
      <c r="Q2606" t="s">
        <v>8339</v>
      </c>
      <c r="R2606" t="s">
        <v>8334</v>
      </c>
    </row>
    <row r="2607" spans="1:18" ht="15.6" hidden="1" customHeight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8273</v>
      </c>
      <c r="O2607" t="s">
        <v>8309</v>
      </c>
      <c r="P2607" s="9" t="s">
        <v>8358</v>
      </c>
      <c r="Q2607" t="s">
        <v>8343</v>
      </c>
      <c r="R2607" t="s">
        <v>8325</v>
      </c>
    </row>
    <row r="2608" spans="1:18" ht="15.6" hidden="1" customHeight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8273</v>
      </c>
      <c r="O2608" t="s">
        <v>8309</v>
      </c>
      <c r="P2608" s="9" t="s">
        <v>9759</v>
      </c>
      <c r="Q2608" t="s">
        <v>8341</v>
      </c>
      <c r="R2608" t="s">
        <v>8334</v>
      </c>
    </row>
    <row r="2609" spans="1:18" ht="15.6" hidden="1" customHeight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8273</v>
      </c>
      <c r="O2609" t="s">
        <v>8309</v>
      </c>
      <c r="P2609" s="9" t="s">
        <v>8640</v>
      </c>
      <c r="Q2609" t="s">
        <v>8342</v>
      </c>
      <c r="R2609" t="s">
        <v>8336</v>
      </c>
    </row>
    <row r="2610" spans="1:18" ht="15.6" hidden="1" customHeight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8273</v>
      </c>
      <c r="O2610" t="s">
        <v>8309</v>
      </c>
      <c r="P2610" s="9" t="s">
        <v>8517</v>
      </c>
      <c r="Q2610" t="s">
        <v>8344</v>
      </c>
      <c r="R2610" t="s">
        <v>8333</v>
      </c>
    </row>
    <row r="2611" spans="1:18" ht="15.6" hidden="1" customHeight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8273</v>
      </c>
      <c r="O2611" t="s">
        <v>8309</v>
      </c>
      <c r="P2611" s="9" t="s">
        <v>8410</v>
      </c>
      <c r="Q2611" t="s">
        <v>8339</v>
      </c>
      <c r="R2611" t="s">
        <v>8336</v>
      </c>
    </row>
    <row r="2612" spans="1:18" ht="15.6" hidden="1" customHeight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8273</v>
      </c>
      <c r="O2612" t="s">
        <v>8309</v>
      </c>
      <c r="P2612" s="9" t="s">
        <v>8888</v>
      </c>
      <c r="Q2612" t="s">
        <v>8343</v>
      </c>
      <c r="R2612" t="s">
        <v>8326</v>
      </c>
    </row>
    <row r="2613" spans="1:18" ht="15.6" hidden="1" customHeight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8273</v>
      </c>
      <c r="O2613" t="s">
        <v>8309</v>
      </c>
      <c r="P2613" s="9" t="s">
        <v>9294</v>
      </c>
      <c r="Q2613" t="s">
        <v>8343</v>
      </c>
      <c r="R2613" t="s">
        <v>8330</v>
      </c>
    </row>
    <row r="2614" spans="1:18" ht="15.6" hidden="1" customHeight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8273</v>
      </c>
      <c r="O2614" t="s">
        <v>8309</v>
      </c>
      <c r="P2614" s="9" t="s">
        <v>9760</v>
      </c>
      <c r="Q2614" t="s">
        <v>8341</v>
      </c>
      <c r="R2614" t="s">
        <v>8337</v>
      </c>
    </row>
    <row r="2615" spans="1:18" ht="15.6" hidden="1" customHeight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8273</v>
      </c>
      <c r="O2615" t="s">
        <v>8309</v>
      </c>
      <c r="P2615" s="9" t="s">
        <v>9761</v>
      </c>
      <c r="Q2615" t="s">
        <v>8339</v>
      </c>
      <c r="R2615" t="s">
        <v>8327</v>
      </c>
    </row>
    <row r="2616" spans="1:18" ht="15.6" hidden="1" customHeight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8273</v>
      </c>
      <c r="O2616" t="s">
        <v>8309</v>
      </c>
      <c r="P2616" s="9" t="s">
        <v>9017</v>
      </c>
      <c r="Q2616" t="s">
        <v>8341</v>
      </c>
      <c r="R2616" t="s">
        <v>8335</v>
      </c>
    </row>
    <row r="2617" spans="1:18" ht="15.6" hidden="1" customHeight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8273</v>
      </c>
      <c r="O2617" t="s">
        <v>8309</v>
      </c>
      <c r="P2617" s="9" t="s">
        <v>9208</v>
      </c>
      <c r="Q2617" t="s">
        <v>8343</v>
      </c>
      <c r="R2617" t="s">
        <v>8334</v>
      </c>
    </row>
    <row r="2618" spans="1:18" ht="15.6" hidden="1" customHeight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8273</v>
      </c>
      <c r="O2618" t="s">
        <v>8309</v>
      </c>
      <c r="P2618" s="9" t="s">
        <v>8689</v>
      </c>
      <c r="Q2618" t="s">
        <v>8342</v>
      </c>
      <c r="R2618" t="s">
        <v>8326</v>
      </c>
    </row>
    <row r="2619" spans="1:18" ht="15.6" hidden="1" customHeight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8273</v>
      </c>
      <c r="O2619" t="s">
        <v>8309</v>
      </c>
      <c r="P2619" s="9" t="s">
        <v>9699</v>
      </c>
      <c r="Q2619" t="s">
        <v>8341</v>
      </c>
      <c r="R2619" t="s">
        <v>8328</v>
      </c>
    </row>
    <row r="2620" spans="1:18" ht="15.6" hidden="1" customHeight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8273</v>
      </c>
      <c r="O2620" t="s">
        <v>8309</v>
      </c>
      <c r="P2620" s="9" t="s">
        <v>9628</v>
      </c>
      <c r="Q2620" t="s">
        <v>8342</v>
      </c>
      <c r="R2620" t="s">
        <v>8329</v>
      </c>
    </row>
    <row r="2621" spans="1:18" ht="15.6" hidden="1" customHeight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8273</v>
      </c>
      <c r="O2621" t="s">
        <v>8309</v>
      </c>
      <c r="P2621" s="9" t="s">
        <v>8930</v>
      </c>
      <c r="Q2621" t="s">
        <v>8342</v>
      </c>
      <c r="R2621" t="s">
        <v>8328</v>
      </c>
    </row>
    <row r="2622" spans="1:18" ht="15.6" hidden="1" customHeight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8273</v>
      </c>
      <c r="O2622" t="s">
        <v>8309</v>
      </c>
      <c r="P2622" s="9" t="s">
        <v>9762</v>
      </c>
      <c r="Q2622" t="s">
        <v>8342</v>
      </c>
      <c r="R2622" t="s">
        <v>8328</v>
      </c>
    </row>
    <row r="2623" spans="1:18" ht="15.6" hidden="1" customHeight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8273</v>
      </c>
      <c r="O2623" t="s">
        <v>8309</v>
      </c>
      <c r="P2623" s="9" t="s">
        <v>8493</v>
      </c>
      <c r="Q2623" t="s">
        <v>8342</v>
      </c>
      <c r="R2623" t="s">
        <v>8335</v>
      </c>
    </row>
    <row r="2624" spans="1:18" ht="15.6" hidden="1" customHeight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8273</v>
      </c>
      <c r="O2624" t="s">
        <v>8309</v>
      </c>
      <c r="P2624" s="9" t="s">
        <v>8641</v>
      </c>
      <c r="Q2624" t="s">
        <v>8343</v>
      </c>
      <c r="R2624" t="s">
        <v>8330</v>
      </c>
    </row>
    <row r="2625" spans="1:18" ht="15.6" hidden="1" customHeight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8273</v>
      </c>
      <c r="O2625" t="s">
        <v>8309</v>
      </c>
      <c r="P2625" s="9" t="s">
        <v>8828</v>
      </c>
      <c r="Q2625" t="s">
        <v>8343</v>
      </c>
      <c r="R2625" t="s">
        <v>8330</v>
      </c>
    </row>
    <row r="2626" spans="1:18" ht="15.6" hidden="1" customHeight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8273</v>
      </c>
      <c r="O2626" t="s">
        <v>8309</v>
      </c>
      <c r="P2626" s="9" t="s">
        <v>8685</v>
      </c>
      <c r="Q2626" t="s">
        <v>8339</v>
      </c>
      <c r="R2626" t="s">
        <v>8327</v>
      </c>
    </row>
    <row r="2627" spans="1:18" ht="15.6" hidden="1" customHeight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8273</v>
      </c>
      <c r="O2627" t="s">
        <v>8309</v>
      </c>
      <c r="P2627" s="9" t="s">
        <v>9763</v>
      </c>
      <c r="Q2627" t="s">
        <v>8343</v>
      </c>
      <c r="R2627" t="s">
        <v>8329</v>
      </c>
    </row>
    <row r="2628" spans="1:18" ht="15.6" hidden="1" customHeight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8273</v>
      </c>
      <c r="O2628" t="s">
        <v>8309</v>
      </c>
      <c r="P2628" s="9" t="s">
        <v>9030</v>
      </c>
      <c r="Q2628" t="s">
        <v>8342</v>
      </c>
      <c r="R2628" t="s">
        <v>8325</v>
      </c>
    </row>
    <row r="2629" spans="1:18" ht="15.6" hidden="1" customHeight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8273</v>
      </c>
      <c r="O2629" t="s">
        <v>8309</v>
      </c>
      <c r="P2629" s="9" t="s">
        <v>8510</v>
      </c>
      <c r="Q2629" t="s">
        <v>8342</v>
      </c>
      <c r="R2629" t="s">
        <v>8329</v>
      </c>
    </row>
    <row r="2630" spans="1:18" ht="15.6" hidden="1" customHeight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8273</v>
      </c>
      <c r="O2630" t="s">
        <v>8309</v>
      </c>
      <c r="P2630" s="9" t="s">
        <v>9732</v>
      </c>
      <c r="Q2630" t="s">
        <v>8341</v>
      </c>
      <c r="R2630" t="s">
        <v>8330</v>
      </c>
    </row>
    <row r="2631" spans="1:18" ht="15.6" hidden="1" customHeight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8273</v>
      </c>
      <c r="O2631" t="s">
        <v>8309</v>
      </c>
      <c r="P2631" s="9" t="s">
        <v>8873</v>
      </c>
      <c r="Q2631" t="s">
        <v>8342</v>
      </c>
      <c r="R2631" t="s">
        <v>8335</v>
      </c>
    </row>
    <row r="2632" spans="1:18" ht="15.6" hidden="1" customHeight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t="s">
        <v>8309</v>
      </c>
      <c r="P2632" s="9" t="s">
        <v>9338</v>
      </c>
      <c r="Q2632" t="s">
        <v>8343</v>
      </c>
      <c r="R2632" t="s">
        <v>8336</v>
      </c>
    </row>
    <row r="2633" spans="1:18" ht="15.6" hidden="1" customHeight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8273</v>
      </c>
      <c r="O2633" t="s">
        <v>8309</v>
      </c>
      <c r="P2633" s="9" t="s">
        <v>9057</v>
      </c>
      <c r="Q2633" t="s">
        <v>8342</v>
      </c>
      <c r="R2633" t="s">
        <v>8327</v>
      </c>
    </row>
    <row r="2634" spans="1:18" ht="15.6" hidden="1" customHeight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8273</v>
      </c>
      <c r="O2634" t="s">
        <v>8309</v>
      </c>
      <c r="P2634" s="9" t="s">
        <v>9764</v>
      </c>
      <c r="Q2634" t="s">
        <v>8343</v>
      </c>
      <c r="R2634" t="s">
        <v>8325</v>
      </c>
    </row>
    <row r="2635" spans="1:18" ht="15.6" hidden="1" customHeight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8273</v>
      </c>
      <c r="O2635" t="s">
        <v>8309</v>
      </c>
      <c r="P2635" s="9" t="s">
        <v>8945</v>
      </c>
      <c r="Q2635" t="s">
        <v>8341</v>
      </c>
      <c r="R2635" t="s">
        <v>8332</v>
      </c>
    </row>
    <row r="2636" spans="1:18" ht="15.6" hidden="1" customHeight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8273</v>
      </c>
      <c r="O2636" t="s">
        <v>8309</v>
      </c>
      <c r="P2636" s="9" t="s">
        <v>8555</v>
      </c>
      <c r="Q2636" t="s">
        <v>8343</v>
      </c>
      <c r="R2636" t="s">
        <v>8327</v>
      </c>
    </row>
    <row r="2637" spans="1:18" ht="15.6" hidden="1" customHeight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8273</v>
      </c>
      <c r="O2637" t="s">
        <v>8309</v>
      </c>
      <c r="P2637" s="9" t="s">
        <v>8739</v>
      </c>
      <c r="Q2637" t="s">
        <v>8342</v>
      </c>
      <c r="R2637" t="s">
        <v>8333</v>
      </c>
    </row>
    <row r="2638" spans="1:18" ht="15.6" hidden="1" customHeight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8273</v>
      </c>
      <c r="O2638" t="s">
        <v>8309</v>
      </c>
      <c r="P2638" s="9" t="s">
        <v>8897</v>
      </c>
      <c r="Q2638" t="s">
        <v>8343</v>
      </c>
      <c r="R2638" t="s">
        <v>8328</v>
      </c>
    </row>
    <row r="2639" spans="1:18" ht="15.6" hidden="1" customHeight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8273</v>
      </c>
      <c r="O2639" t="s">
        <v>8309</v>
      </c>
      <c r="P2639" s="9" t="s">
        <v>8909</v>
      </c>
      <c r="Q2639" t="s">
        <v>8343</v>
      </c>
      <c r="R2639" t="s">
        <v>8328</v>
      </c>
    </row>
    <row r="2640" spans="1:18" ht="15.6" hidden="1" customHeight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8273</v>
      </c>
      <c r="O2640" t="s">
        <v>8309</v>
      </c>
      <c r="P2640" s="9" t="s">
        <v>8367</v>
      </c>
      <c r="Q2640" t="s">
        <v>8341</v>
      </c>
      <c r="R2640" t="s">
        <v>8337</v>
      </c>
    </row>
    <row r="2641" spans="1:18" ht="15.6" hidden="1" customHeight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8273</v>
      </c>
      <c r="O2641" t="s">
        <v>8309</v>
      </c>
      <c r="P2641" s="9" t="s">
        <v>8735</v>
      </c>
      <c r="Q2641" t="s">
        <v>8342</v>
      </c>
      <c r="R2641" t="s">
        <v>8332</v>
      </c>
    </row>
    <row r="2642" spans="1:18" ht="15.6" hidden="1" customHeight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t="s">
        <v>8309</v>
      </c>
      <c r="P2642" s="9" t="s">
        <v>9592</v>
      </c>
      <c r="Q2642" t="s">
        <v>8342</v>
      </c>
      <c r="R2642" t="s">
        <v>8335</v>
      </c>
    </row>
    <row r="2643" spans="1:18" ht="15.6" hidden="1" customHeight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8273</v>
      </c>
      <c r="O2643" t="s">
        <v>8309</v>
      </c>
      <c r="P2643" s="9" t="s">
        <v>9495</v>
      </c>
      <c r="Q2643" t="s">
        <v>8341</v>
      </c>
      <c r="R2643" t="s">
        <v>8327</v>
      </c>
    </row>
    <row r="2644" spans="1:18" ht="15.6" hidden="1" customHeight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8273</v>
      </c>
      <c r="O2644" t="s">
        <v>8309</v>
      </c>
      <c r="P2644" s="9" t="s">
        <v>9234</v>
      </c>
      <c r="Q2644" t="s">
        <v>8343</v>
      </c>
      <c r="R2644" t="s">
        <v>8336</v>
      </c>
    </row>
    <row r="2645" spans="1:18" ht="15.6" hidden="1" customHeight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8273</v>
      </c>
      <c r="O2645" t="s">
        <v>8309</v>
      </c>
      <c r="P2645" s="9" t="s">
        <v>8641</v>
      </c>
      <c r="Q2645" t="s">
        <v>8343</v>
      </c>
      <c r="R2645" t="s">
        <v>8330</v>
      </c>
    </row>
    <row r="2646" spans="1:18" ht="15.6" hidden="1" customHeight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8273</v>
      </c>
      <c r="O2646" t="s">
        <v>8309</v>
      </c>
      <c r="P2646" s="9" t="s">
        <v>9454</v>
      </c>
      <c r="Q2646" t="s">
        <v>8344</v>
      </c>
      <c r="R2646" t="s">
        <v>8333</v>
      </c>
    </row>
    <row r="2647" spans="1:18" ht="15.6" hidden="1" customHeight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8273</v>
      </c>
      <c r="O2647" t="s">
        <v>8309</v>
      </c>
      <c r="P2647" s="9" t="s">
        <v>9131</v>
      </c>
      <c r="Q2647" t="s">
        <v>8341</v>
      </c>
      <c r="R2647" t="s">
        <v>8329</v>
      </c>
    </row>
    <row r="2648" spans="1:18" ht="15.6" hidden="1" customHeight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8273</v>
      </c>
      <c r="O2648" t="s">
        <v>8309</v>
      </c>
      <c r="P2648" s="9" t="s">
        <v>9765</v>
      </c>
      <c r="Q2648" t="s">
        <v>8342</v>
      </c>
      <c r="R2648" t="s">
        <v>8327</v>
      </c>
    </row>
    <row r="2649" spans="1:18" ht="15.6" hidden="1" customHeight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8273</v>
      </c>
      <c r="O2649" t="s">
        <v>8309</v>
      </c>
      <c r="P2649" s="9" t="s">
        <v>8365</v>
      </c>
      <c r="Q2649" t="s">
        <v>8342</v>
      </c>
      <c r="R2649" t="s">
        <v>8326</v>
      </c>
    </row>
    <row r="2650" spans="1:18" ht="15.6" hidden="1" customHeight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8273</v>
      </c>
      <c r="O2650" t="s">
        <v>8309</v>
      </c>
      <c r="P2650" s="9" t="s">
        <v>9766</v>
      </c>
      <c r="Q2650" t="s">
        <v>8343</v>
      </c>
      <c r="R2650" t="s">
        <v>8333</v>
      </c>
    </row>
    <row r="2651" spans="1:18" ht="15.6" hidden="1" customHeight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8273</v>
      </c>
      <c r="O2651" t="s">
        <v>8309</v>
      </c>
      <c r="P2651" s="9" t="s">
        <v>8554</v>
      </c>
      <c r="Q2651" t="s">
        <v>8342</v>
      </c>
      <c r="R2651" t="s">
        <v>8337</v>
      </c>
    </row>
    <row r="2652" spans="1:18" ht="15.6" hidden="1" customHeight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8273</v>
      </c>
      <c r="O2652" t="s">
        <v>8309</v>
      </c>
      <c r="P2652" s="9" t="s">
        <v>9021</v>
      </c>
      <c r="Q2652" t="s">
        <v>8343</v>
      </c>
      <c r="R2652" t="s">
        <v>8330</v>
      </c>
    </row>
    <row r="2653" spans="1:18" ht="15.6" hidden="1" customHeight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8273</v>
      </c>
      <c r="O2653" t="s">
        <v>8309</v>
      </c>
      <c r="P2653" s="9" t="s">
        <v>8349</v>
      </c>
      <c r="Q2653" t="s">
        <v>8342</v>
      </c>
      <c r="R2653" t="s">
        <v>8330</v>
      </c>
    </row>
    <row r="2654" spans="1:18" ht="15.6" hidden="1" customHeight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8273</v>
      </c>
      <c r="O2654" t="s">
        <v>8309</v>
      </c>
      <c r="P2654" s="9" t="s">
        <v>9732</v>
      </c>
      <c r="Q2654" t="s">
        <v>8341</v>
      </c>
      <c r="R2654" t="s">
        <v>8330</v>
      </c>
    </row>
    <row r="2655" spans="1:18" ht="15.6" hidden="1" customHeight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8273</v>
      </c>
      <c r="O2655" t="s">
        <v>8309</v>
      </c>
      <c r="P2655" s="9" t="s">
        <v>9191</v>
      </c>
      <c r="Q2655" t="s">
        <v>8341</v>
      </c>
      <c r="R2655" t="s">
        <v>8325</v>
      </c>
    </row>
    <row r="2656" spans="1:18" ht="15.6" hidden="1" customHeight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8273</v>
      </c>
      <c r="O2656" t="s">
        <v>8309</v>
      </c>
      <c r="P2656" s="9" t="s">
        <v>8841</v>
      </c>
      <c r="Q2656" t="s">
        <v>8342</v>
      </c>
      <c r="R2656" t="s">
        <v>8333</v>
      </c>
    </row>
    <row r="2657" spans="1:18" ht="15.6" hidden="1" customHeight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t="s">
        <v>8309</v>
      </c>
      <c r="P2657" s="9" t="s">
        <v>9644</v>
      </c>
      <c r="Q2657" t="s">
        <v>8343</v>
      </c>
      <c r="R2657" t="s">
        <v>8332</v>
      </c>
    </row>
    <row r="2658" spans="1:18" ht="15.6" hidden="1" customHeight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8273</v>
      </c>
      <c r="O2658" t="s">
        <v>8309</v>
      </c>
      <c r="P2658" s="9" t="s">
        <v>8517</v>
      </c>
      <c r="Q2658" t="s">
        <v>8344</v>
      </c>
      <c r="R2658" t="s">
        <v>8333</v>
      </c>
    </row>
    <row r="2659" spans="1:18" ht="15.6" hidden="1" customHeight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8273</v>
      </c>
      <c r="O2659" t="s">
        <v>8309</v>
      </c>
      <c r="P2659" s="9" t="s">
        <v>9767</v>
      </c>
      <c r="Q2659" t="s">
        <v>8343</v>
      </c>
      <c r="R2659" t="s">
        <v>8336</v>
      </c>
    </row>
    <row r="2660" spans="1:18" ht="15.6" hidden="1" customHeight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8273</v>
      </c>
      <c r="O2660" t="s">
        <v>8309</v>
      </c>
      <c r="P2660" s="9" t="s">
        <v>9767</v>
      </c>
      <c r="Q2660" t="s">
        <v>8343</v>
      </c>
      <c r="R2660" t="s">
        <v>8336</v>
      </c>
    </row>
    <row r="2661" spans="1:18" ht="15.6" hidden="1" customHeight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8273</v>
      </c>
      <c r="O2661" t="s">
        <v>8309</v>
      </c>
      <c r="P2661" s="9" t="s">
        <v>9104</v>
      </c>
      <c r="Q2661" t="s">
        <v>8342</v>
      </c>
      <c r="R2661" t="s">
        <v>8334</v>
      </c>
    </row>
    <row r="2662" spans="1:18" ht="15.6" hidden="1" customHeight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8273</v>
      </c>
      <c r="O2662" t="s">
        <v>8309</v>
      </c>
      <c r="P2662" s="9" t="s">
        <v>8771</v>
      </c>
      <c r="Q2662" t="s">
        <v>8342</v>
      </c>
      <c r="R2662" t="s">
        <v>8328</v>
      </c>
    </row>
    <row r="2663" spans="1:18" ht="15.6" hidden="1" customHeight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8273</v>
      </c>
      <c r="O2663" t="s">
        <v>8310</v>
      </c>
      <c r="P2663" s="9" t="s">
        <v>9768</v>
      </c>
      <c r="Q2663" t="s">
        <v>8340</v>
      </c>
      <c r="R2663" t="s">
        <v>8328</v>
      </c>
    </row>
    <row r="2664" spans="1:18" ht="15.6" hidden="1" customHeight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8273</v>
      </c>
      <c r="O2664" t="s">
        <v>8310</v>
      </c>
      <c r="P2664" s="9" t="s">
        <v>8657</v>
      </c>
      <c r="Q2664" t="s">
        <v>8342</v>
      </c>
      <c r="R2664" t="s">
        <v>8326</v>
      </c>
    </row>
    <row r="2665" spans="1:18" ht="15.6" hidden="1" customHeight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8273</v>
      </c>
      <c r="O2665" t="s">
        <v>8310</v>
      </c>
      <c r="P2665" s="9" t="s">
        <v>9769</v>
      </c>
      <c r="Q2665" t="s">
        <v>8342</v>
      </c>
      <c r="R2665" t="s">
        <v>8327</v>
      </c>
    </row>
    <row r="2666" spans="1:18" ht="15.6" hidden="1" customHeight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8273</v>
      </c>
      <c r="O2666" t="s">
        <v>8310</v>
      </c>
      <c r="P2666" s="9" t="s">
        <v>9298</v>
      </c>
      <c r="Q2666" t="s">
        <v>8342</v>
      </c>
      <c r="R2666" t="s">
        <v>8330</v>
      </c>
    </row>
    <row r="2667" spans="1:18" ht="15.6" hidden="1" customHeight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8273</v>
      </c>
      <c r="O2667" t="s">
        <v>8310</v>
      </c>
      <c r="P2667" s="9" t="s">
        <v>8848</v>
      </c>
      <c r="Q2667" t="s">
        <v>8342</v>
      </c>
      <c r="R2667" t="s">
        <v>8334</v>
      </c>
    </row>
    <row r="2668" spans="1:18" ht="15.6" hidden="1" customHeight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8273</v>
      </c>
      <c r="O2668" t="s">
        <v>8310</v>
      </c>
      <c r="P2668" s="9" t="s">
        <v>9770</v>
      </c>
      <c r="Q2668" t="s">
        <v>8342</v>
      </c>
      <c r="R2668" t="s">
        <v>8327</v>
      </c>
    </row>
    <row r="2669" spans="1:18" ht="15.6" hidden="1" customHeight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8273</v>
      </c>
      <c r="O2669" t="s">
        <v>8310</v>
      </c>
      <c r="P2669" s="9" t="s">
        <v>8819</v>
      </c>
      <c r="Q2669" t="s">
        <v>8343</v>
      </c>
      <c r="R2669" t="s">
        <v>8332</v>
      </c>
    </row>
    <row r="2670" spans="1:18" ht="15.6" hidden="1" customHeight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8273</v>
      </c>
      <c r="O2670" t="s">
        <v>8310</v>
      </c>
      <c r="P2670" s="9" t="s">
        <v>8720</v>
      </c>
      <c r="Q2670" t="s">
        <v>8342</v>
      </c>
      <c r="R2670" t="s">
        <v>8328</v>
      </c>
    </row>
    <row r="2671" spans="1:18" ht="15.6" hidden="1" customHeight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8273</v>
      </c>
      <c r="O2671" t="s">
        <v>8310</v>
      </c>
      <c r="P2671" s="9" t="s">
        <v>9155</v>
      </c>
      <c r="Q2671" t="s">
        <v>8342</v>
      </c>
      <c r="R2671" t="s">
        <v>8330</v>
      </c>
    </row>
    <row r="2672" spans="1:18" ht="15.6" hidden="1" customHeight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8273</v>
      </c>
      <c r="O2672" t="s">
        <v>8310</v>
      </c>
      <c r="P2672" s="9" t="s">
        <v>9205</v>
      </c>
      <c r="Q2672" t="s">
        <v>8341</v>
      </c>
      <c r="R2672" t="s">
        <v>8326</v>
      </c>
    </row>
    <row r="2673" spans="1:18" ht="15.6" hidden="1" customHeight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8273</v>
      </c>
      <c r="O2673" t="s">
        <v>8310</v>
      </c>
      <c r="P2673" s="9" t="s">
        <v>8997</v>
      </c>
      <c r="Q2673" t="s">
        <v>8341</v>
      </c>
      <c r="R2673" t="s">
        <v>8330</v>
      </c>
    </row>
    <row r="2674" spans="1:18" ht="15.6" hidden="1" customHeight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8273</v>
      </c>
      <c r="O2674" t="s">
        <v>8310</v>
      </c>
      <c r="P2674" s="9" t="s">
        <v>9492</v>
      </c>
      <c r="Q2674" t="s">
        <v>8342</v>
      </c>
      <c r="R2674" t="s">
        <v>8337</v>
      </c>
    </row>
    <row r="2675" spans="1:18" ht="15.6" hidden="1" customHeight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8273</v>
      </c>
      <c r="O2675" t="s">
        <v>8310</v>
      </c>
      <c r="P2675" s="9" t="s">
        <v>9472</v>
      </c>
      <c r="Q2675" t="s">
        <v>8341</v>
      </c>
      <c r="R2675" t="s">
        <v>8328</v>
      </c>
    </row>
    <row r="2676" spans="1:18" ht="15.6" hidden="1" customHeight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8273</v>
      </c>
      <c r="O2676" t="s">
        <v>8310</v>
      </c>
      <c r="P2676" s="9" t="s">
        <v>9227</v>
      </c>
      <c r="Q2676" t="s">
        <v>8343</v>
      </c>
      <c r="R2676" t="s">
        <v>8336</v>
      </c>
    </row>
    <row r="2677" spans="1:18" ht="15.6" hidden="1" customHeight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8273</v>
      </c>
      <c r="O2677" t="s">
        <v>8310</v>
      </c>
      <c r="P2677" s="9" t="s">
        <v>9020</v>
      </c>
      <c r="Q2677" t="s">
        <v>8341</v>
      </c>
      <c r="R2677" t="s">
        <v>8329</v>
      </c>
    </row>
    <row r="2678" spans="1:18" ht="15.6" hidden="1" customHeight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8273</v>
      </c>
      <c r="O2678" t="s">
        <v>8310</v>
      </c>
      <c r="P2678" s="9" t="s">
        <v>8548</v>
      </c>
      <c r="Q2678" t="s">
        <v>8343</v>
      </c>
      <c r="R2678" t="s">
        <v>8335</v>
      </c>
    </row>
    <row r="2679" spans="1:18" ht="15.6" hidden="1" customHeight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8273</v>
      </c>
      <c r="O2679" t="s">
        <v>8310</v>
      </c>
      <c r="P2679" s="9" t="s">
        <v>9180</v>
      </c>
      <c r="Q2679" t="s">
        <v>8341</v>
      </c>
      <c r="R2679" t="s">
        <v>8336</v>
      </c>
    </row>
    <row r="2680" spans="1:18" ht="15.6" hidden="1" customHeight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8273</v>
      </c>
      <c r="O2680" t="s">
        <v>8310</v>
      </c>
      <c r="P2680" s="9" t="s">
        <v>9396</v>
      </c>
      <c r="Q2680" t="s">
        <v>8342</v>
      </c>
      <c r="R2680" t="s">
        <v>8327</v>
      </c>
    </row>
    <row r="2681" spans="1:18" ht="15.6" hidden="1" customHeight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8273</v>
      </c>
      <c r="O2681" t="s">
        <v>8310</v>
      </c>
      <c r="P2681" s="9" t="s">
        <v>8392</v>
      </c>
      <c r="Q2681" t="s">
        <v>8342</v>
      </c>
      <c r="R2681" t="s">
        <v>8332</v>
      </c>
    </row>
    <row r="2682" spans="1:18" ht="15.6" hidden="1" customHeight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8273</v>
      </c>
      <c r="O2682" t="s">
        <v>8310</v>
      </c>
      <c r="P2682" s="9" t="s">
        <v>9771</v>
      </c>
      <c r="Q2682" t="s">
        <v>8343</v>
      </c>
      <c r="R2682" t="s">
        <v>8334</v>
      </c>
    </row>
    <row r="2683" spans="1:18" ht="15.6" hidden="1" customHeight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8290</v>
      </c>
      <c r="O2683" t="s">
        <v>8291</v>
      </c>
      <c r="P2683" s="9" t="s">
        <v>9772</v>
      </c>
      <c r="Q2683" t="s">
        <v>8341</v>
      </c>
      <c r="R2683" t="s">
        <v>8336</v>
      </c>
    </row>
    <row r="2684" spans="1:18" ht="15.6" hidden="1" customHeight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8290</v>
      </c>
      <c r="O2684" t="s">
        <v>8291</v>
      </c>
      <c r="P2684" s="9" t="s">
        <v>8391</v>
      </c>
      <c r="Q2684" t="s">
        <v>8341</v>
      </c>
      <c r="R2684" t="s">
        <v>8329</v>
      </c>
    </row>
    <row r="2685" spans="1:18" ht="15.6" hidden="1" customHeight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8290</v>
      </c>
      <c r="O2685" t="s">
        <v>8291</v>
      </c>
      <c r="P2685" s="9" t="s">
        <v>9225</v>
      </c>
      <c r="Q2685" t="s">
        <v>8342</v>
      </c>
      <c r="R2685" t="s">
        <v>8332</v>
      </c>
    </row>
    <row r="2686" spans="1:18" ht="15.6" hidden="1" customHeight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8290</v>
      </c>
      <c r="O2686" t="s">
        <v>8291</v>
      </c>
      <c r="P2686" s="9" t="s">
        <v>9497</v>
      </c>
      <c r="Q2686" t="s">
        <v>8341</v>
      </c>
      <c r="R2686" t="s">
        <v>8336</v>
      </c>
    </row>
    <row r="2687" spans="1:18" ht="15.6" hidden="1" customHeight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8290</v>
      </c>
      <c r="O2687" t="s">
        <v>8291</v>
      </c>
      <c r="P2687" s="9" t="s">
        <v>9124</v>
      </c>
      <c r="Q2687" t="s">
        <v>8342</v>
      </c>
      <c r="R2687" t="s">
        <v>8333</v>
      </c>
    </row>
    <row r="2688" spans="1:18" ht="15.6" hidden="1" customHeight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8290</v>
      </c>
      <c r="O2688" t="s">
        <v>8291</v>
      </c>
      <c r="P2688" s="9" t="s">
        <v>9394</v>
      </c>
      <c r="Q2688" t="s">
        <v>8341</v>
      </c>
      <c r="R2688" t="s">
        <v>8328</v>
      </c>
    </row>
    <row r="2689" spans="1:18" ht="15.6" hidden="1" customHeight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8290</v>
      </c>
      <c r="O2689" t="s">
        <v>8291</v>
      </c>
      <c r="P2689" s="9" t="s">
        <v>9216</v>
      </c>
      <c r="Q2689" t="s">
        <v>8342</v>
      </c>
      <c r="R2689" t="s">
        <v>8325</v>
      </c>
    </row>
    <row r="2690" spans="1:18" ht="15.6" hidden="1" customHeight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8290</v>
      </c>
      <c r="O2690" t="s">
        <v>8291</v>
      </c>
      <c r="P2690" s="9" t="s">
        <v>9773</v>
      </c>
      <c r="Q2690" t="s">
        <v>8342</v>
      </c>
      <c r="R2690" t="s">
        <v>8332</v>
      </c>
    </row>
    <row r="2691" spans="1:18" ht="15.6" hidden="1" customHeight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8290</v>
      </c>
      <c r="O2691" t="s">
        <v>8291</v>
      </c>
      <c r="P2691" s="9" t="s">
        <v>9767</v>
      </c>
      <c r="Q2691" t="s">
        <v>8343</v>
      </c>
      <c r="R2691" t="s">
        <v>8336</v>
      </c>
    </row>
    <row r="2692" spans="1:18" ht="15.6" hidden="1" customHeight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8290</v>
      </c>
      <c r="O2692" t="s">
        <v>8291</v>
      </c>
      <c r="P2692" s="9" t="s">
        <v>8490</v>
      </c>
      <c r="Q2692" t="s">
        <v>8342</v>
      </c>
      <c r="R2692" t="s">
        <v>8335</v>
      </c>
    </row>
    <row r="2693" spans="1:18" ht="15.6" hidden="1" customHeight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8290</v>
      </c>
      <c r="O2693" t="s">
        <v>8291</v>
      </c>
      <c r="P2693" s="9" t="s">
        <v>8401</v>
      </c>
      <c r="Q2693" t="s">
        <v>8342</v>
      </c>
      <c r="R2693" t="s">
        <v>8334</v>
      </c>
    </row>
    <row r="2694" spans="1:18" ht="15.6" hidden="1" customHeight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8290</v>
      </c>
      <c r="O2694" t="s">
        <v>8291</v>
      </c>
      <c r="P2694" s="9" t="s">
        <v>8643</v>
      </c>
      <c r="Q2694" t="s">
        <v>8342</v>
      </c>
      <c r="R2694" t="s">
        <v>8333</v>
      </c>
    </row>
    <row r="2695" spans="1:18" ht="15.6" hidden="1" customHeight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8290</v>
      </c>
      <c r="O2695" t="s">
        <v>8291</v>
      </c>
      <c r="P2695" s="9" t="s">
        <v>9485</v>
      </c>
      <c r="Q2695" t="s">
        <v>8341</v>
      </c>
      <c r="R2695" t="s">
        <v>8326</v>
      </c>
    </row>
    <row r="2696" spans="1:18" ht="15.6" hidden="1" customHeight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8290</v>
      </c>
      <c r="O2696" t="s">
        <v>8291</v>
      </c>
      <c r="P2696" s="9" t="s">
        <v>8366</v>
      </c>
      <c r="Q2696" t="s">
        <v>8341</v>
      </c>
      <c r="R2696" t="s">
        <v>8327</v>
      </c>
    </row>
    <row r="2697" spans="1:18" ht="15.6" hidden="1" customHeight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8290</v>
      </c>
      <c r="O2697" t="s">
        <v>8291</v>
      </c>
      <c r="P2697" s="9" t="s">
        <v>9573</v>
      </c>
      <c r="Q2697" t="s">
        <v>8342</v>
      </c>
      <c r="R2697" t="s">
        <v>8333</v>
      </c>
    </row>
    <row r="2698" spans="1:18" ht="15.6" hidden="1" customHeight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8290</v>
      </c>
      <c r="O2698" t="s">
        <v>8291</v>
      </c>
      <c r="P2698" s="9" t="s">
        <v>9383</v>
      </c>
      <c r="Q2698" t="s">
        <v>8341</v>
      </c>
      <c r="R2698" t="s">
        <v>8330</v>
      </c>
    </row>
    <row r="2699" spans="1:18" ht="15.6" hidden="1" customHeight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8290</v>
      </c>
      <c r="O2699" t="s">
        <v>8291</v>
      </c>
      <c r="P2699" s="9" t="s">
        <v>8479</v>
      </c>
      <c r="Q2699" t="s">
        <v>8342</v>
      </c>
      <c r="R2699" t="s">
        <v>8326</v>
      </c>
    </row>
    <row r="2700" spans="1:18" ht="15.6" hidden="1" customHeight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8290</v>
      </c>
      <c r="O2700" t="s">
        <v>8291</v>
      </c>
      <c r="P2700" s="9" t="s">
        <v>9774</v>
      </c>
      <c r="Q2700" t="s">
        <v>8341</v>
      </c>
      <c r="R2700" t="s">
        <v>8325</v>
      </c>
    </row>
    <row r="2701" spans="1:18" ht="15.6" hidden="1" customHeight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8290</v>
      </c>
      <c r="O2701" t="s">
        <v>8291</v>
      </c>
      <c r="P2701" s="9" t="s">
        <v>8946</v>
      </c>
      <c r="Q2701" t="s">
        <v>8341</v>
      </c>
      <c r="R2701" t="s">
        <v>8326</v>
      </c>
    </row>
    <row r="2702" spans="1:18" ht="15.6" hidden="1" customHeight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8290</v>
      </c>
      <c r="O2702" t="s">
        <v>8291</v>
      </c>
      <c r="P2702" s="9" t="s">
        <v>9603</v>
      </c>
      <c r="Q2702" t="s">
        <v>8341</v>
      </c>
      <c r="R2702" t="s">
        <v>8327</v>
      </c>
    </row>
    <row r="2703" spans="1:18" ht="15.6" hidden="1" customHeight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8271</v>
      </c>
      <c r="O2703" t="s">
        <v>8311</v>
      </c>
      <c r="P2703" s="9" t="s">
        <v>9462</v>
      </c>
      <c r="Q2703" t="s">
        <v>8344</v>
      </c>
      <c r="R2703" t="s">
        <v>8334</v>
      </c>
    </row>
    <row r="2704" spans="1:18" ht="15.6" hidden="1" customHeight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8271</v>
      </c>
      <c r="O2704" t="s">
        <v>8311</v>
      </c>
      <c r="P2704" s="9" t="s">
        <v>9648</v>
      </c>
      <c r="Q2704" t="s">
        <v>8344</v>
      </c>
      <c r="R2704" t="s">
        <v>8334</v>
      </c>
    </row>
    <row r="2705" spans="1:18" ht="15.6" hidden="1" customHeight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8271</v>
      </c>
      <c r="O2705" t="s">
        <v>8311</v>
      </c>
      <c r="P2705" s="9" t="s">
        <v>9384</v>
      </c>
      <c r="Q2705" t="s">
        <v>8344</v>
      </c>
      <c r="R2705" t="s">
        <v>8332</v>
      </c>
    </row>
    <row r="2706" spans="1:18" ht="15.6" hidden="1" customHeight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8271</v>
      </c>
      <c r="O2706" t="s">
        <v>8311</v>
      </c>
      <c r="P2706" s="9" t="s">
        <v>9775</v>
      </c>
      <c r="Q2706" t="s">
        <v>8344</v>
      </c>
      <c r="R2706" t="s">
        <v>8333</v>
      </c>
    </row>
    <row r="2707" spans="1:18" ht="15.6" hidden="1" customHeight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8271</v>
      </c>
      <c r="O2707" t="s">
        <v>8311</v>
      </c>
      <c r="P2707" s="9" t="s">
        <v>9629</v>
      </c>
      <c r="Q2707" t="s">
        <v>8344</v>
      </c>
      <c r="R2707" t="s">
        <v>8333</v>
      </c>
    </row>
    <row r="2708" spans="1:18" ht="15.6" hidden="1" customHeight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8271</v>
      </c>
      <c r="O2708" t="s">
        <v>8311</v>
      </c>
      <c r="P2708" s="9" t="s">
        <v>8522</v>
      </c>
      <c r="Q2708" t="s">
        <v>8341</v>
      </c>
      <c r="R2708" t="s">
        <v>8328</v>
      </c>
    </row>
    <row r="2709" spans="1:18" ht="15.6" hidden="1" customHeight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8271</v>
      </c>
      <c r="O2709" t="s">
        <v>8311</v>
      </c>
      <c r="P2709" s="9" t="s">
        <v>9776</v>
      </c>
      <c r="Q2709" t="s">
        <v>8340</v>
      </c>
      <c r="R2709" t="s">
        <v>8335</v>
      </c>
    </row>
    <row r="2710" spans="1:18" ht="15.6" hidden="1" customHeight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8271</v>
      </c>
      <c r="O2710" t="s">
        <v>8311</v>
      </c>
      <c r="P2710" s="9" t="s">
        <v>9777</v>
      </c>
      <c r="Q2710" t="s">
        <v>8343</v>
      </c>
      <c r="R2710" t="s">
        <v>8325</v>
      </c>
    </row>
    <row r="2711" spans="1:18" ht="15.6" hidden="1" customHeight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t="s">
        <v>8311</v>
      </c>
      <c r="P2711" s="9" t="s">
        <v>8555</v>
      </c>
      <c r="Q2711" t="s">
        <v>8343</v>
      </c>
      <c r="R2711" t="s">
        <v>8327</v>
      </c>
    </row>
    <row r="2712" spans="1:18" ht="15.6" hidden="1" customHeight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8271</v>
      </c>
      <c r="O2712" t="s">
        <v>8311</v>
      </c>
      <c r="P2712" s="9" t="s">
        <v>8348</v>
      </c>
      <c r="Q2712" t="s">
        <v>8341</v>
      </c>
      <c r="R2712" t="s">
        <v>8326</v>
      </c>
    </row>
    <row r="2713" spans="1:18" ht="15.6" hidden="1" customHeight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t="s">
        <v>8311</v>
      </c>
      <c r="P2713" s="9" t="s">
        <v>8355</v>
      </c>
      <c r="Q2713" t="s">
        <v>8341</v>
      </c>
      <c r="R2713" t="s">
        <v>8325</v>
      </c>
    </row>
    <row r="2714" spans="1:18" ht="15.6" hidden="1" customHeight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8271</v>
      </c>
      <c r="O2714" t="s">
        <v>8311</v>
      </c>
      <c r="P2714" s="9" t="s">
        <v>9778</v>
      </c>
      <c r="Q2714" t="s">
        <v>8340</v>
      </c>
      <c r="R2714" t="s">
        <v>8336</v>
      </c>
    </row>
    <row r="2715" spans="1:18" ht="15.6" hidden="1" customHeight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8271</v>
      </c>
      <c r="O2715" t="s">
        <v>8311</v>
      </c>
      <c r="P2715" s="9" t="s">
        <v>9682</v>
      </c>
      <c r="Q2715" t="s">
        <v>8342</v>
      </c>
      <c r="R2715" t="s">
        <v>8330</v>
      </c>
    </row>
    <row r="2716" spans="1:18" ht="15.6" hidden="1" customHeight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8271</v>
      </c>
      <c r="O2716" t="s">
        <v>8311</v>
      </c>
      <c r="P2716" s="9" t="s">
        <v>9779</v>
      </c>
      <c r="Q2716" t="s">
        <v>8343</v>
      </c>
      <c r="R2716" t="s">
        <v>8328</v>
      </c>
    </row>
    <row r="2717" spans="1:18" ht="15.6" hidden="1" customHeight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8271</v>
      </c>
      <c r="O2717" t="s">
        <v>8311</v>
      </c>
      <c r="P2717" s="9" t="s">
        <v>9285</v>
      </c>
      <c r="Q2717" t="s">
        <v>8343</v>
      </c>
      <c r="R2717" t="s">
        <v>8332</v>
      </c>
    </row>
    <row r="2718" spans="1:18" ht="15.6" hidden="1" customHeight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8271</v>
      </c>
      <c r="O2718" t="s">
        <v>8311</v>
      </c>
      <c r="P2718" s="9" t="s">
        <v>8530</v>
      </c>
      <c r="Q2718" t="s">
        <v>8342</v>
      </c>
      <c r="R2718" t="s">
        <v>8328</v>
      </c>
    </row>
    <row r="2719" spans="1:18" ht="15.6" hidden="1" customHeight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8271</v>
      </c>
      <c r="O2719" t="s">
        <v>8311</v>
      </c>
      <c r="P2719" s="9" t="s">
        <v>8688</v>
      </c>
      <c r="Q2719" t="s">
        <v>8341</v>
      </c>
      <c r="R2719" t="s">
        <v>8329</v>
      </c>
    </row>
    <row r="2720" spans="1:18" ht="15.6" hidden="1" customHeight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8271</v>
      </c>
      <c r="O2720" t="s">
        <v>8311</v>
      </c>
      <c r="P2720" s="9" t="s">
        <v>9625</v>
      </c>
      <c r="Q2720" t="s">
        <v>8343</v>
      </c>
      <c r="R2720" t="s">
        <v>8335</v>
      </c>
    </row>
    <row r="2721" spans="1:18" ht="15.6" hidden="1" customHeight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t="s">
        <v>8311</v>
      </c>
      <c r="P2721" s="9" t="s">
        <v>9152</v>
      </c>
      <c r="Q2721" t="s">
        <v>8343</v>
      </c>
      <c r="R2721" t="s">
        <v>8333</v>
      </c>
    </row>
    <row r="2722" spans="1:18" ht="15.6" hidden="1" customHeight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8271</v>
      </c>
      <c r="O2722" t="s">
        <v>8311</v>
      </c>
      <c r="P2722" s="9" t="s">
        <v>9694</v>
      </c>
      <c r="Q2722" t="s">
        <v>8343</v>
      </c>
      <c r="R2722" t="s">
        <v>8329</v>
      </c>
    </row>
    <row r="2723" spans="1:18" ht="15.6" hidden="1" customHeight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8273</v>
      </c>
      <c r="O2723" t="s">
        <v>8303</v>
      </c>
      <c r="P2723" s="9" t="s">
        <v>9780</v>
      </c>
      <c r="Q2723" t="s">
        <v>8340</v>
      </c>
      <c r="R2723" t="s">
        <v>8327</v>
      </c>
    </row>
    <row r="2724" spans="1:18" ht="15.6" hidden="1" customHeight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8273</v>
      </c>
      <c r="O2724" t="s">
        <v>8303</v>
      </c>
      <c r="P2724" s="9" t="s">
        <v>9294</v>
      </c>
      <c r="Q2724" t="s">
        <v>8343</v>
      </c>
      <c r="R2724" t="s">
        <v>8330</v>
      </c>
    </row>
    <row r="2725" spans="1:18" ht="15.6" hidden="1" customHeight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8273</v>
      </c>
      <c r="O2725" t="s">
        <v>8303</v>
      </c>
      <c r="P2725" s="9" t="s">
        <v>9072</v>
      </c>
      <c r="Q2725" t="s">
        <v>8341</v>
      </c>
      <c r="R2725" t="s">
        <v>8330</v>
      </c>
    </row>
    <row r="2726" spans="1:18" ht="15.6" hidden="1" customHeight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8273</v>
      </c>
      <c r="O2726" t="s">
        <v>8303</v>
      </c>
      <c r="P2726" s="9" t="s">
        <v>8886</v>
      </c>
      <c r="Q2726" t="s">
        <v>8342</v>
      </c>
      <c r="R2726" t="s">
        <v>8326</v>
      </c>
    </row>
    <row r="2727" spans="1:18" ht="15.6" hidden="1" customHeight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8273</v>
      </c>
      <c r="O2727" t="s">
        <v>8303</v>
      </c>
      <c r="P2727" s="9" t="s">
        <v>9622</v>
      </c>
      <c r="Q2727" t="s">
        <v>8344</v>
      </c>
      <c r="R2727" t="s">
        <v>8332</v>
      </c>
    </row>
    <row r="2728" spans="1:18" ht="15.6" hidden="1" customHeight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8273</v>
      </c>
      <c r="O2728" t="s">
        <v>8303</v>
      </c>
      <c r="P2728" s="9" t="s">
        <v>9025</v>
      </c>
      <c r="Q2728" t="s">
        <v>8343</v>
      </c>
      <c r="R2728" t="s">
        <v>8334</v>
      </c>
    </row>
    <row r="2729" spans="1:18" ht="15.6" hidden="1" customHeight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8273</v>
      </c>
      <c r="O2729" t="s">
        <v>8303</v>
      </c>
      <c r="P2729" s="9" t="s">
        <v>8875</v>
      </c>
      <c r="Q2729" t="s">
        <v>8342</v>
      </c>
      <c r="R2729" t="s">
        <v>8326</v>
      </c>
    </row>
    <row r="2730" spans="1:18" ht="15.6" hidden="1" customHeight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8273</v>
      </c>
      <c r="O2730" t="s">
        <v>8303</v>
      </c>
      <c r="P2730" s="9" t="s">
        <v>8398</v>
      </c>
      <c r="Q2730" t="s">
        <v>8342</v>
      </c>
      <c r="R2730" t="s">
        <v>8330</v>
      </c>
    </row>
    <row r="2731" spans="1:18" ht="15.6" hidden="1" customHeight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8273</v>
      </c>
      <c r="O2731" t="s">
        <v>8303</v>
      </c>
      <c r="P2731" s="9" t="s">
        <v>9470</v>
      </c>
      <c r="Q2731" t="s">
        <v>8342</v>
      </c>
      <c r="R2731" t="s">
        <v>8335</v>
      </c>
    </row>
    <row r="2732" spans="1:18" ht="15.6" hidden="1" customHeight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8273</v>
      </c>
      <c r="O2732" t="s">
        <v>8303</v>
      </c>
      <c r="P2732" s="9" t="s">
        <v>9584</v>
      </c>
      <c r="Q2732" t="s">
        <v>8340</v>
      </c>
      <c r="R2732" t="s">
        <v>8334</v>
      </c>
    </row>
    <row r="2733" spans="1:18" ht="15.6" hidden="1" customHeight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8273</v>
      </c>
      <c r="O2733" t="s">
        <v>8303</v>
      </c>
      <c r="P2733" s="9" t="s">
        <v>9781</v>
      </c>
      <c r="Q2733" t="s">
        <v>8341</v>
      </c>
      <c r="R2733" t="s">
        <v>8327</v>
      </c>
    </row>
    <row r="2734" spans="1:18" ht="15.6" hidden="1" customHeight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8273</v>
      </c>
      <c r="O2734" t="s">
        <v>8303</v>
      </c>
      <c r="P2734" s="9" t="s">
        <v>9401</v>
      </c>
      <c r="Q2734" t="s">
        <v>8340</v>
      </c>
      <c r="R2734" t="s">
        <v>8335</v>
      </c>
    </row>
    <row r="2735" spans="1:18" ht="15.6" hidden="1" customHeight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8273</v>
      </c>
      <c r="O2735" t="s">
        <v>8303</v>
      </c>
      <c r="P2735" s="9" t="s">
        <v>9148</v>
      </c>
      <c r="Q2735" t="s">
        <v>8342</v>
      </c>
      <c r="R2735" t="s">
        <v>8333</v>
      </c>
    </row>
    <row r="2736" spans="1:18" ht="15.6" hidden="1" customHeight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8273</v>
      </c>
      <c r="O2736" t="s">
        <v>8303</v>
      </c>
      <c r="P2736" s="9" t="s">
        <v>9293</v>
      </c>
      <c r="Q2736" t="s">
        <v>8343</v>
      </c>
      <c r="R2736" t="s">
        <v>8328</v>
      </c>
    </row>
    <row r="2737" spans="1:18" ht="15.6" hidden="1" customHeight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8273</v>
      </c>
      <c r="O2737" t="s">
        <v>8303</v>
      </c>
      <c r="P2737" s="9" t="s">
        <v>9782</v>
      </c>
      <c r="Q2737" t="s">
        <v>8340</v>
      </c>
      <c r="R2737" t="s">
        <v>8333</v>
      </c>
    </row>
    <row r="2738" spans="1:18" ht="15.6" hidden="1" customHeight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8273</v>
      </c>
      <c r="O2738" t="s">
        <v>8303</v>
      </c>
      <c r="P2738" s="9" t="s">
        <v>9198</v>
      </c>
      <c r="Q2738" t="s">
        <v>8341</v>
      </c>
      <c r="R2738" t="s">
        <v>8334</v>
      </c>
    </row>
    <row r="2739" spans="1:18" ht="15.6" hidden="1" customHeight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8273</v>
      </c>
      <c r="O2739" t="s">
        <v>8303</v>
      </c>
      <c r="P2739" s="9" t="s">
        <v>9783</v>
      </c>
      <c r="Q2739" t="s">
        <v>8340</v>
      </c>
      <c r="R2739" t="s">
        <v>8337</v>
      </c>
    </row>
    <row r="2740" spans="1:18" ht="15.6" hidden="1" customHeight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8273</v>
      </c>
      <c r="O2740" t="s">
        <v>8303</v>
      </c>
      <c r="P2740" s="9" t="s">
        <v>9784</v>
      </c>
      <c r="Q2740" t="s">
        <v>8343</v>
      </c>
      <c r="R2740" t="s">
        <v>8328</v>
      </c>
    </row>
    <row r="2741" spans="1:18" ht="15.6" hidden="1" customHeight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8273</v>
      </c>
      <c r="O2741" t="s">
        <v>8303</v>
      </c>
      <c r="P2741" s="9" t="s">
        <v>8397</v>
      </c>
      <c r="Q2741" t="s">
        <v>8341</v>
      </c>
      <c r="R2741" t="s">
        <v>8334</v>
      </c>
    </row>
    <row r="2742" spans="1:18" ht="15.6" hidden="1" customHeight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8273</v>
      </c>
      <c r="O2742" t="s">
        <v>8303</v>
      </c>
      <c r="P2742" s="9" t="s">
        <v>8894</v>
      </c>
      <c r="Q2742" t="s">
        <v>8342</v>
      </c>
      <c r="R2742" t="s">
        <v>8333</v>
      </c>
    </row>
    <row r="2743" spans="1:18" ht="15.6" hidden="1" customHeight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8276</v>
      </c>
      <c r="O2743" t="s">
        <v>8312</v>
      </c>
      <c r="P2743" s="9" t="s">
        <v>8523</v>
      </c>
      <c r="Q2743" t="s">
        <v>8341</v>
      </c>
      <c r="R2743" t="s">
        <v>8328</v>
      </c>
    </row>
    <row r="2744" spans="1:18" ht="15.6" hidden="1" customHeight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8276</v>
      </c>
      <c r="O2744" t="s">
        <v>8312</v>
      </c>
      <c r="P2744" s="9" t="s">
        <v>9785</v>
      </c>
      <c r="Q2744" t="s">
        <v>8339</v>
      </c>
      <c r="R2744" t="s">
        <v>8325</v>
      </c>
    </row>
    <row r="2745" spans="1:18" ht="15.6" hidden="1" customHeight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8276</v>
      </c>
      <c r="O2745" t="s">
        <v>8312</v>
      </c>
      <c r="P2745" s="9" t="s">
        <v>8836</v>
      </c>
      <c r="Q2745" t="s">
        <v>8343</v>
      </c>
      <c r="R2745" t="s">
        <v>8328</v>
      </c>
    </row>
    <row r="2746" spans="1:18" ht="15.6" hidden="1" customHeight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8276</v>
      </c>
      <c r="O2746" t="s">
        <v>8312</v>
      </c>
      <c r="P2746" s="9" t="s">
        <v>9786</v>
      </c>
      <c r="Q2746" t="s">
        <v>8339</v>
      </c>
      <c r="R2746" t="s">
        <v>8332</v>
      </c>
    </row>
    <row r="2747" spans="1:18" ht="15.6" hidden="1" customHeight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8276</v>
      </c>
      <c r="O2747" t="s">
        <v>8312</v>
      </c>
      <c r="P2747" s="9" t="s">
        <v>9787</v>
      </c>
      <c r="Q2747" t="s">
        <v>8339</v>
      </c>
      <c r="R2747" t="s">
        <v>8325</v>
      </c>
    </row>
    <row r="2748" spans="1:18" ht="15.6" hidden="1" customHeight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8276</v>
      </c>
      <c r="O2748" t="s">
        <v>8312</v>
      </c>
      <c r="P2748" s="9" t="s">
        <v>8804</v>
      </c>
      <c r="Q2748" t="s">
        <v>8341</v>
      </c>
      <c r="R2748" t="s">
        <v>8326</v>
      </c>
    </row>
    <row r="2749" spans="1:18" ht="15.6" hidden="1" customHeight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8276</v>
      </c>
      <c r="O2749" t="s">
        <v>8312</v>
      </c>
      <c r="P2749" s="9" t="s">
        <v>9787</v>
      </c>
      <c r="Q2749" t="s">
        <v>8339</v>
      </c>
      <c r="R2749" t="s">
        <v>8325</v>
      </c>
    </row>
    <row r="2750" spans="1:18" ht="15.6" hidden="1" customHeight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8276</v>
      </c>
      <c r="O2750" t="s">
        <v>8312</v>
      </c>
      <c r="P2750" s="9" t="s">
        <v>8861</v>
      </c>
      <c r="Q2750" t="s">
        <v>8343</v>
      </c>
      <c r="R2750" t="s">
        <v>8327</v>
      </c>
    </row>
    <row r="2751" spans="1:18" ht="15.6" hidden="1" customHeight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8276</v>
      </c>
      <c r="O2751" t="s">
        <v>8312</v>
      </c>
      <c r="P2751" s="9" t="s">
        <v>8380</v>
      </c>
      <c r="Q2751" t="s">
        <v>8342</v>
      </c>
      <c r="R2751" t="s">
        <v>8334</v>
      </c>
    </row>
    <row r="2752" spans="1:18" ht="15.6" hidden="1" customHeight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8276</v>
      </c>
      <c r="O2752" t="s">
        <v>8312</v>
      </c>
      <c r="P2752" s="9" t="s">
        <v>8678</v>
      </c>
      <c r="Q2752" t="s">
        <v>8339</v>
      </c>
      <c r="R2752" t="s">
        <v>8336</v>
      </c>
    </row>
    <row r="2753" spans="1:18" ht="15.6" hidden="1" customHeight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8276</v>
      </c>
      <c r="O2753" t="s">
        <v>8312</v>
      </c>
      <c r="P2753" s="9" t="s">
        <v>9788</v>
      </c>
      <c r="Q2753" t="s">
        <v>8341</v>
      </c>
      <c r="R2753" t="s">
        <v>8335</v>
      </c>
    </row>
    <row r="2754" spans="1:18" ht="15.6" hidden="1" customHeight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8276</v>
      </c>
      <c r="O2754" t="s">
        <v>8312</v>
      </c>
      <c r="P2754" s="9" t="s">
        <v>9789</v>
      </c>
      <c r="Q2754" t="s">
        <v>8338</v>
      </c>
      <c r="R2754" t="s">
        <v>8330</v>
      </c>
    </row>
    <row r="2755" spans="1:18" ht="15.6" hidden="1" customHeight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8276</v>
      </c>
      <c r="O2755" t="s">
        <v>8312</v>
      </c>
      <c r="P2755" s="9" t="s">
        <v>9790</v>
      </c>
      <c r="Q2755" t="s">
        <v>8339</v>
      </c>
      <c r="R2755" t="s">
        <v>8326</v>
      </c>
    </row>
    <row r="2756" spans="1:18" ht="15.6" hidden="1" customHeight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8276</v>
      </c>
      <c r="O2756" t="s">
        <v>8312</v>
      </c>
      <c r="P2756" s="9" t="s">
        <v>8717</v>
      </c>
      <c r="Q2756" t="s">
        <v>8341</v>
      </c>
      <c r="R2756" t="s">
        <v>8327</v>
      </c>
    </row>
    <row r="2757" spans="1:18" ht="15.6" hidden="1" customHeight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8276</v>
      </c>
      <c r="O2757" t="s">
        <v>8312</v>
      </c>
      <c r="P2757" s="9" t="s">
        <v>8506</v>
      </c>
      <c r="Q2757" t="s">
        <v>8342</v>
      </c>
      <c r="R2757" t="s">
        <v>8334</v>
      </c>
    </row>
    <row r="2758" spans="1:18" ht="15.6" hidden="1" customHeight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8276</v>
      </c>
      <c r="O2758" t="s">
        <v>8312</v>
      </c>
      <c r="P2758" s="9" t="s">
        <v>8780</v>
      </c>
      <c r="Q2758" t="s">
        <v>8340</v>
      </c>
      <c r="R2758" t="s">
        <v>8337</v>
      </c>
    </row>
    <row r="2759" spans="1:18" ht="15.6" hidden="1" customHeight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8276</v>
      </c>
      <c r="O2759" t="s">
        <v>8312</v>
      </c>
      <c r="P2759" s="9" t="s">
        <v>9651</v>
      </c>
      <c r="Q2759" t="s">
        <v>8343</v>
      </c>
      <c r="R2759" t="s">
        <v>8326</v>
      </c>
    </row>
    <row r="2760" spans="1:18" ht="15.6" hidden="1" customHeight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8276</v>
      </c>
      <c r="O2760" t="s">
        <v>8312</v>
      </c>
      <c r="P2760" s="9" t="s">
        <v>8909</v>
      </c>
      <c r="Q2760" t="s">
        <v>8343</v>
      </c>
      <c r="R2760" t="s">
        <v>8328</v>
      </c>
    </row>
    <row r="2761" spans="1:18" ht="15.6" hidden="1" customHeight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8276</v>
      </c>
      <c r="O2761" t="s">
        <v>8312</v>
      </c>
      <c r="P2761" s="9" t="s">
        <v>9338</v>
      </c>
      <c r="Q2761" t="s">
        <v>8343</v>
      </c>
      <c r="R2761" t="s">
        <v>8336</v>
      </c>
    </row>
    <row r="2762" spans="1:18" ht="15.6" hidden="1" customHeight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8276</v>
      </c>
      <c r="O2762" t="s">
        <v>8312</v>
      </c>
      <c r="P2762" s="9" t="s">
        <v>9791</v>
      </c>
      <c r="Q2762" t="s">
        <v>8340</v>
      </c>
      <c r="R2762" t="s">
        <v>8325</v>
      </c>
    </row>
    <row r="2763" spans="1:18" ht="15.6" hidden="1" customHeight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8276</v>
      </c>
      <c r="O2763" t="s">
        <v>8312</v>
      </c>
      <c r="P2763" s="9" t="s">
        <v>8938</v>
      </c>
      <c r="Q2763" t="s">
        <v>8339</v>
      </c>
      <c r="R2763" t="s">
        <v>8337</v>
      </c>
    </row>
    <row r="2764" spans="1:18" ht="15.6" hidden="1" customHeight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8276</v>
      </c>
      <c r="O2764" t="s">
        <v>8312</v>
      </c>
      <c r="P2764" s="9" t="s">
        <v>9010</v>
      </c>
      <c r="Q2764" t="s">
        <v>8339</v>
      </c>
      <c r="R2764" t="s">
        <v>8332</v>
      </c>
    </row>
    <row r="2765" spans="1:18" ht="15.6" hidden="1" customHeight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8276</v>
      </c>
      <c r="O2765" t="s">
        <v>8312</v>
      </c>
      <c r="P2765" s="9" t="s">
        <v>9706</v>
      </c>
      <c r="Q2765" t="s">
        <v>8340</v>
      </c>
      <c r="R2765" t="s">
        <v>8335</v>
      </c>
    </row>
    <row r="2766" spans="1:18" ht="15.6" hidden="1" customHeight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8276</v>
      </c>
      <c r="O2766" t="s">
        <v>8312</v>
      </c>
      <c r="P2766" s="9" t="s">
        <v>9785</v>
      </c>
      <c r="Q2766" t="s">
        <v>8339</v>
      </c>
      <c r="R2766" t="s">
        <v>8325</v>
      </c>
    </row>
    <row r="2767" spans="1:18" ht="15.6" hidden="1" customHeight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8276</v>
      </c>
      <c r="O2767" t="s">
        <v>8312</v>
      </c>
      <c r="P2767" s="9" t="s">
        <v>9068</v>
      </c>
      <c r="Q2767" t="s">
        <v>8339</v>
      </c>
      <c r="R2767" t="s">
        <v>8329</v>
      </c>
    </row>
    <row r="2768" spans="1:18" ht="15.6" hidden="1" customHeight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8276</v>
      </c>
      <c r="O2768" t="s">
        <v>8312</v>
      </c>
      <c r="P2768" s="9" t="s">
        <v>8989</v>
      </c>
      <c r="Q2768" t="s">
        <v>8338</v>
      </c>
      <c r="R2768" t="s">
        <v>8326</v>
      </c>
    </row>
    <row r="2769" spans="1:18" ht="15.6" hidden="1" customHeight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8276</v>
      </c>
      <c r="O2769" t="s">
        <v>8312</v>
      </c>
      <c r="P2769" s="9" t="s">
        <v>9299</v>
      </c>
      <c r="Q2769" t="s">
        <v>8342</v>
      </c>
      <c r="R2769" t="s">
        <v>8336</v>
      </c>
    </row>
    <row r="2770" spans="1:18" ht="15.6" hidden="1" customHeight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8276</v>
      </c>
      <c r="O2770" t="s">
        <v>8312</v>
      </c>
      <c r="P2770" s="9" t="s">
        <v>8595</v>
      </c>
      <c r="Q2770" t="s">
        <v>8339</v>
      </c>
      <c r="R2770" t="s">
        <v>8333</v>
      </c>
    </row>
    <row r="2771" spans="1:18" ht="15.6" hidden="1" customHeight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8276</v>
      </c>
      <c r="O2771" t="s">
        <v>8312</v>
      </c>
      <c r="P2771" s="9" t="s">
        <v>8701</v>
      </c>
      <c r="Q2771" t="s">
        <v>8341</v>
      </c>
      <c r="R2771" t="s">
        <v>8335</v>
      </c>
    </row>
    <row r="2772" spans="1:18" ht="15.6" hidden="1" customHeight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8276</v>
      </c>
      <c r="O2772" t="s">
        <v>8312</v>
      </c>
      <c r="P2772" s="9" t="s">
        <v>9792</v>
      </c>
      <c r="Q2772" t="s">
        <v>8341</v>
      </c>
      <c r="R2772" t="s">
        <v>8333</v>
      </c>
    </row>
    <row r="2773" spans="1:18" ht="15.6" hidden="1" customHeight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8276</v>
      </c>
      <c r="O2773" t="s">
        <v>8312</v>
      </c>
      <c r="P2773" s="9" t="s">
        <v>9714</v>
      </c>
      <c r="Q2773" t="s">
        <v>8339</v>
      </c>
      <c r="R2773" t="s">
        <v>8337</v>
      </c>
    </row>
    <row r="2774" spans="1:18" ht="15.6" hidden="1" customHeight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8276</v>
      </c>
      <c r="O2774" t="s">
        <v>8312</v>
      </c>
      <c r="P2774" s="9" t="s">
        <v>9793</v>
      </c>
      <c r="Q2774" t="s">
        <v>8340</v>
      </c>
      <c r="R2774" t="s">
        <v>8328</v>
      </c>
    </row>
    <row r="2775" spans="1:18" ht="15.6" hidden="1" customHeight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8276</v>
      </c>
      <c r="O2775" t="s">
        <v>8312</v>
      </c>
      <c r="P2775" s="9" t="s">
        <v>8878</v>
      </c>
      <c r="Q2775" t="s">
        <v>8343</v>
      </c>
      <c r="R2775" t="s">
        <v>8335</v>
      </c>
    </row>
    <row r="2776" spans="1:18" ht="15.6" hidden="1" customHeight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8276</v>
      </c>
      <c r="O2776" t="s">
        <v>8312</v>
      </c>
      <c r="P2776" s="9" t="s">
        <v>8405</v>
      </c>
      <c r="Q2776" t="s">
        <v>8340</v>
      </c>
      <c r="R2776" t="s">
        <v>8333</v>
      </c>
    </row>
    <row r="2777" spans="1:18" ht="15.6" hidden="1" customHeight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8276</v>
      </c>
      <c r="O2777" t="s">
        <v>8312</v>
      </c>
      <c r="P2777" s="9" t="s">
        <v>8973</v>
      </c>
      <c r="Q2777" t="s">
        <v>8338</v>
      </c>
      <c r="R2777" t="s">
        <v>8330</v>
      </c>
    </row>
    <row r="2778" spans="1:18" ht="15.6" hidden="1" customHeight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8276</v>
      </c>
      <c r="O2778" t="s">
        <v>8312</v>
      </c>
      <c r="P2778" s="9" t="s">
        <v>8556</v>
      </c>
      <c r="Q2778" t="s">
        <v>8342</v>
      </c>
      <c r="R2778" t="s">
        <v>8325</v>
      </c>
    </row>
    <row r="2779" spans="1:18" ht="15.6" hidden="1" customHeight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8276</v>
      </c>
      <c r="O2779" t="s">
        <v>8312</v>
      </c>
      <c r="P2779" s="9" t="s">
        <v>9299</v>
      </c>
      <c r="Q2779" t="s">
        <v>8342</v>
      </c>
      <c r="R2779" t="s">
        <v>8336</v>
      </c>
    </row>
    <row r="2780" spans="1:18" ht="15.6" hidden="1" customHeight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8276</v>
      </c>
      <c r="O2780" t="s">
        <v>8312</v>
      </c>
      <c r="P2780" s="9" t="s">
        <v>9650</v>
      </c>
      <c r="Q2780" t="s">
        <v>8341</v>
      </c>
      <c r="R2780" t="s">
        <v>8326</v>
      </c>
    </row>
    <row r="2781" spans="1:18" ht="15.6" hidden="1" customHeight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8276</v>
      </c>
      <c r="O2781" t="s">
        <v>8312</v>
      </c>
      <c r="P2781" s="9" t="s">
        <v>8856</v>
      </c>
      <c r="Q2781" t="s">
        <v>8342</v>
      </c>
      <c r="R2781" t="s">
        <v>8329</v>
      </c>
    </row>
    <row r="2782" spans="1:18" ht="15.6" hidden="1" customHeight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8276</v>
      </c>
      <c r="O2782" t="s">
        <v>8312</v>
      </c>
      <c r="P2782" s="9" t="s">
        <v>9454</v>
      </c>
      <c r="Q2782" t="s">
        <v>8344</v>
      </c>
      <c r="R2782" t="s">
        <v>8333</v>
      </c>
    </row>
    <row r="2783" spans="1:18" ht="15.6" hidden="1" customHeight="1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">
        <v>8272</v>
      </c>
      <c r="P2783" s="9" t="s">
        <v>9327</v>
      </c>
      <c r="Q2783" t="s">
        <v>8342</v>
      </c>
      <c r="R2783" t="s">
        <v>8332</v>
      </c>
    </row>
    <row r="2784" spans="1:18" ht="15.6" hidden="1" customHeight="1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">
        <v>8272</v>
      </c>
      <c r="P2784" s="9" t="s">
        <v>9478</v>
      </c>
      <c r="Q2784" t="s">
        <v>8342</v>
      </c>
      <c r="R2784" t="s">
        <v>8332</v>
      </c>
    </row>
    <row r="2785" spans="1:18" ht="15.6" hidden="1" customHeight="1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">
        <v>8272</v>
      </c>
      <c r="P2785" s="9" t="s">
        <v>9592</v>
      </c>
      <c r="Q2785" t="s">
        <v>8342</v>
      </c>
      <c r="R2785" t="s">
        <v>8335</v>
      </c>
    </row>
    <row r="2786" spans="1:18" ht="15.6" hidden="1" customHeight="1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">
        <v>8272</v>
      </c>
      <c r="P2786" s="9" t="s">
        <v>9794</v>
      </c>
      <c r="Q2786" t="s">
        <v>8341</v>
      </c>
      <c r="R2786" t="s">
        <v>8329</v>
      </c>
    </row>
    <row r="2787" spans="1:18" ht="15.6" hidden="1" customHeight="1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">
        <v>8272</v>
      </c>
      <c r="P2787" s="9" t="s">
        <v>9207</v>
      </c>
      <c r="Q2787" t="s">
        <v>8343</v>
      </c>
      <c r="R2787" t="s">
        <v>8326</v>
      </c>
    </row>
    <row r="2788" spans="1:18" ht="15.6" hidden="1" customHeight="1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">
        <v>8272</v>
      </c>
      <c r="P2788" s="9" t="s">
        <v>8921</v>
      </c>
      <c r="Q2788" t="s">
        <v>8341</v>
      </c>
      <c r="R2788" t="s">
        <v>8336</v>
      </c>
    </row>
    <row r="2789" spans="1:18" ht="15.6" hidden="1" customHeight="1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">
        <v>8272</v>
      </c>
      <c r="P2789" s="9" t="s">
        <v>8359</v>
      </c>
      <c r="Q2789" t="s">
        <v>8341</v>
      </c>
      <c r="R2789" t="s">
        <v>8336</v>
      </c>
    </row>
    <row r="2790" spans="1:18" ht="15.6" hidden="1" customHeight="1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">
        <v>8272</v>
      </c>
      <c r="P2790" s="9" t="s">
        <v>9795</v>
      </c>
      <c r="Q2790" t="s">
        <v>8343</v>
      </c>
      <c r="R2790" t="s">
        <v>8336</v>
      </c>
    </row>
    <row r="2791" spans="1:18" ht="15.6" hidden="1" customHeight="1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">
        <v>8272</v>
      </c>
      <c r="P2791" s="9" t="s">
        <v>9796</v>
      </c>
      <c r="Q2791" t="s">
        <v>8342</v>
      </c>
      <c r="R2791" t="s">
        <v>8333</v>
      </c>
    </row>
    <row r="2792" spans="1:18" ht="15.6" hidden="1" customHeight="1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">
        <v>8272</v>
      </c>
      <c r="P2792" s="9" t="s">
        <v>9150</v>
      </c>
      <c r="Q2792" t="s">
        <v>8342</v>
      </c>
      <c r="R2792" t="s">
        <v>8332</v>
      </c>
    </row>
    <row r="2793" spans="1:18" ht="15.6" hidden="1" customHeight="1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">
        <v>8272</v>
      </c>
      <c r="P2793" s="9" t="s">
        <v>8731</v>
      </c>
      <c r="Q2793" t="s">
        <v>8343</v>
      </c>
      <c r="R2793" t="s">
        <v>8327</v>
      </c>
    </row>
    <row r="2794" spans="1:18" ht="15.6" hidden="1" customHeight="1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">
        <v>8272</v>
      </c>
      <c r="P2794" s="9" t="s">
        <v>9797</v>
      </c>
      <c r="Q2794" t="s">
        <v>8342</v>
      </c>
      <c r="R2794" t="s">
        <v>8336</v>
      </c>
    </row>
    <row r="2795" spans="1:18" ht="15.6" hidden="1" customHeight="1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">
        <v>8272</v>
      </c>
      <c r="P2795" s="9" t="s">
        <v>9798</v>
      </c>
      <c r="Q2795" t="s">
        <v>8342</v>
      </c>
      <c r="R2795" t="s">
        <v>8336</v>
      </c>
    </row>
    <row r="2796" spans="1:18" ht="15.6" customHeight="1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">
        <v>8272</v>
      </c>
      <c r="P2796" s="9" t="str">
        <f t="shared" ref="P2796:P2798" si="0">TEXT((((J2257/60)/60)/24)+DATE(1970,1,1),"yyyy-mmm-dd")</f>
        <v>2016-Apr-07</v>
      </c>
      <c r="Q2796" t="str">
        <f t="shared" ref="Q2796:Q2798" si="1">LEFT(P2257,4)</f>
        <v>2016</v>
      </c>
      <c r="R2796" t="str">
        <f t="shared" ref="R2796:R2798" si="2">MID(P2257,6,3)</f>
        <v>Apr</v>
      </c>
    </row>
    <row r="2797" spans="1:18" ht="15.6" customHeight="1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">
        <v>8272</v>
      </c>
      <c r="P2797" s="9" t="str">
        <f t="shared" si="0"/>
        <v>2016-Nov-08</v>
      </c>
      <c r="Q2797" t="str">
        <f t="shared" si="1"/>
        <v>2016</v>
      </c>
      <c r="R2797" t="str">
        <f t="shared" si="2"/>
        <v>Nov</v>
      </c>
    </row>
    <row r="2798" spans="1:18" ht="15.6" customHeight="1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">
        <v>8272</v>
      </c>
      <c r="P2798" s="9" t="str">
        <f t="shared" si="0"/>
        <v>2016-May-15</v>
      </c>
      <c r="Q2798" t="str">
        <f t="shared" si="1"/>
        <v>2016</v>
      </c>
      <c r="R2798" t="str">
        <f t="shared" si="2"/>
        <v>May</v>
      </c>
    </row>
    <row r="2799" spans="1:18" ht="15.6" hidden="1" customHeight="1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">
        <v>8272</v>
      </c>
      <c r="P2799" s="9" t="s">
        <v>9799</v>
      </c>
      <c r="Q2799" t="s">
        <v>8341</v>
      </c>
      <c r="R2799" t="s">
        <v>8336</v>
      </c>
    </row>
    <row r="2800" spans="1:18" ht="15.6" hidden="1" customHeight="1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">
        <v>8272</v>
      </c>
      <c r="P2800" s="9" t="s">
        <v>9800</v>
      </c>
      <c r="Q2800" t="s">
        <v>8342</v>
      </c>
      <c r="R2800" t="s">
        <v>8326</v>
      </c>
    </row>
    <row r="2801" spans="1:18" ht="15.6" hidden="1" customHeight="1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">
        <v>8272</v>
      </c>
      <c r="P2801" s="9" t="s">
        <v>8646</v>
      </c>
      <c r="Q2801" t="s">
        <v>8343</v>
      </c>
      <c r="R2801" t="s">
        <v>8325</v>
      </c>
    </row>
    <row r="2802" spans="1:18" ht="15.6" hidden="1" customHeight="1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">
        <v>8272</v>
      </c>
      <c r="P2802" s="9" t="s">
        <v>8850</v>
      </c>
      <c r="Q2802" t="s">
        <v>8341</v>
      </c>
      <c r="R2802" t="s">
        <v>8330</v>
      </c>
    </row>
    <row r="2803" spans="1:18" ht="15.6" customHeight="1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">
        <v>8272</v>
      </c>
      <c r="P2803" s="9" t="str">
        <f>TEXT((((J2264/60)/60)/24)+DATE(1970,1,1),"yyyy-mmm-dd")</f>
        <v>2014-Oct-14</v>
      </c>
      <c r="Q2803" t="str">
        <f>LEFT(P2264,4)</f>
        <v>2014</v>
      </c>
      <c r="R2803" t="str">
        <f>MID(P2264,6,3)</f>
        <v>Oct</v>
      </c>
    </row>
    <row r="2804" spans="1:18" ht="15.6" hidden="1" customHeight="1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">
        <v>8272</v>
      </c>
      <c r="P2804" s="9" t="s">
        <v>8805</v>
      </c>
      <c r="Q2804" t="s">
        <v>8342</v>
      </c>
      <c r="R2804" t="s">
        <v>8326</v>
      </c>
    </row>
    <row r="2805" spans="1:18" ht="15.6" hidden="1" customHeight="1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">
        <v>8272</v>
      </c>
      <c r="P2805" s="9" t="s">
        <v>8916</v>
      </c>
      <c r="Q2805" t="s">
        <v>8342</v>
      </c>
      <c r="R2805" t="s">
        <v>8336</v>
      </c>
    </row>
    <row r="2806" spans="1:18" ht="15.6" hidden="1" customHeight="1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">
        <v>8272</v>
      </c>
      <c r="P2806" s="9" t="s">
        <v>9801</v>
      </c>
      <c r="Q2806" t="s">
        <v>8341</v>
      </c>
      <c r="R2806" t="s">
        <v>8327</v>
      </c>
    </row>
    <row r="2807" spans="1:18" ht="15.6" customHeight="1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">
        <v>8272</v>
      </c>
      <c r="P2807" s="9" t="str">
        <f>TEXT((((J2268/60)/60)/24)+DATE(1970,1,1),"yyyy-mmm-dd")</f>
        <v>2016-Apr-09</v>
      </c>
      <c r="Q2807" t="str">
        <f>LEFT(P2268,4)</f>
        <v>2016</v>
      </c>
      <c r="R2807" t="str">
        <f>MID(P2268,6,3)</f>
        <v>Apr</v>
      </c>
    </row>
    <row r="2808" spans="1:18" ht="15.6" hidden="1" customHeight="1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">
        <v>8272</v>
      </c>
      <c r="P2808" s="9" t="s">
        <v>9118</v>
      </c>
      <c r="Q2808" t="s">
        <v>8342</v>
      </c>
      <c r="R2808" t="s">
        <v>8336</v>
      </c>
    </row>
    <row r="2809" spans="1:18" ht="15.6" hidden="1" customHeight="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">
        <v>8272</v>
      </c>
      <c r="P2809" s="9" t="s">
        <v>9216</v>
      </c>
      <c r="Q2809" t="s">
        <v>8342</v>
      </c>
      <c r="R2809" t="s">
        <v>8325</v>
      </c>
    </row>
    <row r="2810" spans="1:18" ht="15.6" hidden="1" customHeight="1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">
        <v>8272</v>
      </c>
      <c r="P2810" s="9" t="s">
        <v>9109</v>
      </c>
      <c r="Q2810" t="s">
        <v>8342</v>
      </c>
      <c r="R2810" t="s">
        <v>8326</v>
      </c>
    </row>
    <row r="2811" spans="1:18" ht="15.6" hidden="1" customHeight="1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">
        <v>8272</v>
      </c>
      <c r="P2811" s="9" t="s">
        <v>9292</v>
      </c>
      <c r="Q2811" t="s">
        <v>8343</v>
      </c>
      <c r="R2811" t="s">
        <v>8334</v>
      </c>
    </row>
    <row r="2812" spans="1:18" ht="15.6" hidden="1" customHeight="1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">
        <v>8272</v>
      </c>
      <c r="P2812" s="9" t="s">
        <v>8751</v>
      </c>
      <c r="Q2812" t="s">
        <v>8341</v>
      </c>
      <c r="R2812" t="s">
        <v>8335</v>
      </c>
    </row>
    <row r="2813" spans="1:18" ht="15.6" hidden="1" customHeight="1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">
        <v>8272</v>
      </c>
      <c r="P2813" s="9" t="s">
        <v>9773</v>
      </c>
      <c r="Q2813" t="s">
        <v>8342</v>
      </c>
      <c r="R2813" t="s">
        <v>8332</v>
      </c>
    </row>
    <row r="2814" spans="1:18" ht="15.6" hidden="1" customHeight="1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">
        <v>8272</v>
      </c>
      <c r="P2814" s="9" t="s">
        <v>9802</v>
      </c>
      <c r="Q2814" t="s">
        <v>8342</v>
      </c>
      <c r="R2814" t="s">
        <v>8333</v>
      </c>
    </row>
    <row r="2815" spans="1:18" ht="15.6" hidden="1" customHeight="1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">
        <v>8272</v>
      </c>
      <c r="P2815" s="9" t="s">
        <v>8485</v>
      </c>
      <c r="Q2815" t="s">
        <v>8343</v>
      </c>
      <c r="R2815" t="s">
        <v>8330</v>
      </c>
    </row>
    <row r="2816" spans="1:18" ht="15.6" hidden="1" customHeight="1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">
        <v>8272</v>
      </c>
      <c r="P2816" s="9" t="s">
        <v>9592</v>
      </c>
      <c r="Q2816" t="s">
        <v>8342</v>
      </c>
      <c r="R2816" t="s">
        <v>8335</v>
      </c>
    </row>
    <row r="2817" spans="1:18" ht="15.6" customHeight="1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">
        <v>8272</v>
      </c>
      <c r="P2817" s="9" t="str">
        <f>TEXT((((J2278/60)/60)/24)+DATE(1970,1,1),"yyyy-mmm-dd")</f>
        <v>2013-Dec-06</v>
      </c>
      <c r="Q2817" t="str">
        <f>LEFT(P2278,4)</f>
        <v>2013</v>
      </c>
      <c r="R2817" t="str">
        <f>MID(P2278,6,3)</f>
        <v>Dec</v>
      </c>
    </row>
    <row r="2818" spans="1:18" ht="15.6" hidden="1" customHeight="1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">
        <v>8272</v>
      </c>
      <c r="P2818" s="9" t="s">
        <v>8840</v>
      </c>
      <c r="Q2818" t="s">
        <v>8342</v>
      </c>
      <c r="R2818" t="s">
        <v>8326</v>
      </c>
    </row>
    <row r="2819" spans="1:18" ht="15.6" customHeight="1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">
        <v>8272</v>
      </c>
      <c r="P2819" s="9" t="str">
        <f>TEXT((((J2280/60)/60)/24)+DATE(1970,1,1),"yyyy-mmm-dd")</f>
        <v>2015-Nov-30</v>
      </c>
      <c r="Q2819" t="str">
        <f>LEFT(P2280,4)</f>
        <v>2015</v>
      </c>
      <c r="R2819" t="str">
        <f>MID(P2280,6,3)</f>
        <v>Nov</v>
      </c>
    </row>
    <row r="2820" spans="1:18" ht="15.6" hidden="1" customHeight="1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">
        <v>8272</v>
      </c>
      <c r="P2820" s="9" t="s">
        <v>8974</v>
      </c>
      <c r="Q2820" t="s">
        <v>8342</v>
      </c>
      <c r="R2820" t="s">
        <v>8328</v>
      </c>
    </row>
    <row r="2821" spans="1:18" ht="15.6" hidden="1" customHeight="1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">
        <v>8272</v>
      </c>
      <c r="P2821" s="9" t="s">
        <v>9347</v>
      </c>
      <c r="Q2821" t="s">
        <v>8342</v>
      </c>
      <c r="R2821" t="s">
        <v>8325</v>
      </c>
    </row>
    <row r="2822" spans="1:18" ht="15.6" customHeight="1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">
        <v>8272</v>
      </c>
      <c r="P2822" s="9" t="str">
        <f>TEXT((((J2283/60)/60)/24)+DATE(1970,1,1),"yyyy-mmm-dd")</f>
        <v>2011-May-24</v>
      </c>
      <c r="Q2822" t="str">
        <f>LEFT(P2283,4)</f>
        <v>2011</v>
      </c>
      <c r="R2822" t="str">
        <f>MID(P2283,6,3)</f>
        <v>May</v>
      </c>
    </row>
    <row r="2823" spans="1:18" ht="15.6" hidden="1" customHeight="1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">
        <v>8272</v>
      </c>
      <c r="P2823" s="9" t="s">
        <v>8491</v>
      </c>
      <c r="Q2823" t="s">
        <v>8341</v>
      </c>
      <c r="R2823" t="s">
        <v>8327</v>
      </c>
    </row>
    <row r="2824" spans="1:18" ht="15.6" hidden="1" customHeight="1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">
        <v>8272</v>
      </c>
      <c r="P2824" s="9" t="s">
        <v>9102</v>
      </c>
      <c r="Q2824" t="s">
        <v>8342</v>
      </c>
      <c r="R2824" t="s">
        <v>8333</v>
      </c>
    </row>
    <row r="2825" spans="1:18" ht="15.6" customHeight="1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">
        <v>8272</v>
      </c>
      <c r="P2825" s="9" t="str">
        <f t="shared" ref="P2825:P2826" si="3">TEXT((((J2286/60)/60)/24)+DATE(1970,1,1),"yyyy-mmm-dd")</f>
        <v>2011-Feb-11</v>
      </c>
      <c r="Q2825" t="str">
        <f t="shared" ref="Q2825:Q2826" si="4">LEFT(P2286,4)</f>
        <v>2011</v>
      </c>
      <c r="R2825" t="str">
        <f t="shared" ref="R2825:R2826" si="5">MID(P2286,6,3)</f>
        <v>Feb</v>
      </c>
    </row>
    <row r="2826" spans="1:18" ht="15.6" customHeight="1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">
        <v>8272</v>
      </c>
      <c r="P2826" s="9" t="str">
        <f t="shared" si="3"/>
        <v>2012-May-30</v>
      </c>
      <c r="Q2826" t="str">
        <f t="shared" si="4"/>
        <v>2012</v>
      </c>
      <c r="R2826" t="str">
        <f t="shared" si="5"/>
        <v>May</v>
      </c>
    </row>
    <row r="2827" spans="1:18" ht="15.6" hidden="1" customHeight="1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">
        <v>8272</v>
      </c>
      <c r="P2827" s="9" t="s">
        <v>9353</v>
      </c>
      <c r="Q2827" t="s">
        <v>8342</v>
      </c>
      <c r="R2827" t="s">
        <v>8330</v>
      </c>
    </row>
    <row r="2828" spans="1:18" ht="15.6" hidden="1" customHeight="1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">
        <v>8272</v>
      </c>
      <c r="P2828" s="9" t="s">
        <v>8497</v>
      </c>
      <c r="Q2828" t="s">
        <v>8342</v>
      </c>
      <c r="R2828" t="s">
        <v>8336</v>
      </c>
    </row>
    <row r="2829" spans="1:18" ht="15.6" hidden="1" customHeight="1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">
        <v>8272</v>
      </c>
      <c r="P2829" s="9" t="s">
        <v>9764</v>
      </c>
      <c r="Q2829" t="s">
        <v>8343</v>
      </c>
      <c r="R2829" t="s">
        <v>8325</v>
      </c>
    </row>
    <row r="2830" spans="1:18" ht="15.6" hidden="1" customHeight="1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">
        <v>8272</v>
      </c>
      <c r="P2830" s="9" t="s">
        <v>9803</v>
      </c>
      <c r="Q2830" t="s">
        <v>8342</v>
      </c>
      <c r="R2830" t="s">
        <v>8328</v>
      </c>
    </row>
    <row r="2831" spans="1:18" ht="15.6" hidden="1" customHeight="1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">
        <v>8272</v>
      </c>
      <c r="P2831" s="9" t="s">
        <v>9701</v>
      </c>
      <c r="Q2831" t="s">
        <v>8343</v>
      </c>
      <c r="R2831" t="s">
        <v>8325</v>
      </c>
    </row>
    <row r="2832" spans="1:18" ht="15.6" hidden="1" customHeight="1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">
        <v>8272</v>
      </c>
      <c r="P2832" s="9" t="s">
        <v>9804</v>
      </c>
      <c r="Q2832" t="s">
        <v>8341</v>
      </c>
      <c r="R2832" t="s">
        <v>8335</v>
      </c>
    </row>
    <row r="2833" spans="1:18" ht="15.6" hidden="1" customHeight="1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">
        <v>8272</v>
      </c>
      <c r="P2833" s="9" t="s">
        <v>8497</v>
      </c>
      <c r="Q2833" t="s">
        <v>8342</v>
      </c>
      <c r="R2833" t="s">
        <v>8336</v>
      </c>
    </row>
    <row r="2834" spans="1:18" ht="15.6" hidden="1" customHeight="1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">
        <v>8272</v>
      </c>
      <c r="P2834" s="9" t="s">
        <v>8482</v>
      </c>
      <c r="Q2834" t="s">
        <v>8341</v>
      </c>
      <c r="R2834" t="s">
        <v>8329</v>
      </c>
    </row>
    <row r="2835" spans="1:18" ht="15.6" hidden="1" customHeight="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">
        <v>8272</v>
      </c>
      <c r="P2835" s="9" t="s">
        <v>8827</v>
      </c>
      <c r="Q2835" t="s">
        <v>8342</v>
      </c>
      <c r="R2835" t="s">
        <v>8328</v>
      </c>
    </row>
    <row r="2836" spans="1:18" ht="15.6" hidden="1" customHeight="1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">
        <v>8272</v>
      </c>
      <c r="P2836" s="9" t="s">
        <v>8956</v>
      </c>
      <c r="Q2836" t="s">
        <v>8342</v>
      </c>
      <c r="R2836" t="s">
        <v>8332</v>
      </c>
    </row>
    <row r="2837" spans="1:18" ht="15.6" hidden="1" customHeight="1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">
        <v>8272</v>
      </c>
      <c r="P2837" s="9" t="s">
        <v>9298</v>
      </c>
      <c r="Q2837" t="s">
        <v>8342</v>
      </c>
      <c r="R2837" t="s">
        <v>8330</v>
      </c>
    </row>
    <row r="2838" spans="1:18" ht="15.6" customHeight="1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">
        <v>8272</v>
      </c>
      <c r="P2838" s="9" t="str">
        <f t="shared" ref="P2838:P2839" si="6">TEXT((((J2299/60)/60)/24)+DATE(1970,1,1),"yyyy-mmm-dd")</f>
        <v>2012-Feb-09</v>
      </c>
      <c r="Q2838" t="str">
        <f t="shared" ref="Q2838:Q2839" si="7">LEFT(P2299,4)</f>
        <v>2012</v>
      </c>
      <c r="R2838" t="str">
        <f t="shared" ref="R2838:R2839" si="8">MID(P2299,6,3)</f>
        <v>Feb</v>
      </c>
    </row>
    <row r="2839" spans="1:18" ht="15.6" customHeight="1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">
        <v>8272</v>
      </c>
      <c r="P2839" s="9" t="str">
        <f t="shared" si="6"/>
        <v>2014-Feb-24</v>
      </c>
      <c r="Q2839" t="str">
        <f t="shared" si="7"/>
        <v>2014</v>
      </c>
      <c r="R2839" t="str">
        <f t="shared" si="8"/>
        <v>Feb</v>
      </c>
    </row>
    <row r="2840" spans="1:18" ht="15.6" hidden="1" customHeight="1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">
        <v>8272</v>
      </c>
      <c r="P2840" s="9" t="s">
        <v>8374</v>
      </c>
      <c r="Q2840" t="s">
        <v>8341</v>
      </c>
      <c r="R2840" t="s">
        <v>8326</v>
      </c>
    </row>
    <row r="2841" spans="1:18" ht="15.6" hidden="1" customHeight="1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">
        <v>8272</v>
      </c>
      <c r="P2841" s="9" t="s">
        <v>9805</v>
      </c>
      <c r="Q2841" t="s">
        <v>8341</v>
      </c>
      <c r="R2841" t="s">
        <v>8327</v>
      </c>
    </row>
    <row r="2842" spans="1:18" ht="15.6" hidden="1" customHeight="1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">
        <v>8272</v>
      </c>
      <c r="P2842" s="9" t="s">
        <v>9102</v>
      </c>
      <c r="Q2842" t="s">
        <v>8342</v>
      </c>
      <c r="R2842" t="s">
        <v>8333</v>
      </c>
    </row>
    <row r="2843" spans="1:18" ht="15.6" customHeight="1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">
        <v>8272</v>
      </c>
      <c r="P2843" s="9" t="str">
        <f t="shared" ref="P2843:P2846" si="9">TEXT((((J2304/60)/60)/24)+DATE(1970,1,1),"yyyy-mmm-dd")</f>
        <v>2013-Nov-27</v>
      </c>
      <c r="Q2843" t="str">
        <f t="shared" ref="Q2843:Q2846" si="10">LEFT(P2304,4)</f>
        <v>2013</v>
      </c>
      <c r="R2843" t="str">
        <f t="shared" ref="R2843:R2846" si="11">MID(P2304,6,3)</f>
        <v>Nov</v>
      </c>
    </row>
    <row r="2844" spans="1:18" ht="15.6" customHeight="1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">
        <v>8272</v>
      </c>
      <c r="P2844" s="9" t="str">
        <f t="shared" si="9"/>
        <v>2011-Nov-03</v>
      </c>
      <c r="Q2844" t="str">
        <f t="shared" si="10"/>
        <v>2011</v>
      </c>
      <c r="R2844" t="str">
        <f t="shared" si="11"/>
        <v>Nov</v>
      </c>
    </row>
    <row r="2845" spans="1:18" ht="15.6" customHeight="1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">
        <v>8272</v>
      </c>
      <c r="P2845" s="9" t="str">
        <f t="shared" si="9"/>
        <v>2010-Nov-20</v>
      </c>
      <c r="Q2845" t="str">
        <f t="shared" si="10"/>
        <v>2010</v>
      </c>
      <c r="R2845" t="str">
        <f t="shared" si="11"/>
        <v>Nov</v>
      </c>
    </row>
    <row r="2846" spans="1:18" ht="15.6" customHeight="1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">
        <v>8272</v>
      </c>
      <c r="P2846" s="9" t="str">
        <f t="shared" si="9"/>
        <v>2014-Jul-14</v>
      </c>
      <c r="Q2846" t="str">
        <f t="shared" si="10"/>
        <v>2014</v>
      </c>
      <c r="R2846" t="str">
        <f t="shared" si="11"/>
        <v>Jul</v>
      </c>
    </row>
    <row r="2847" spans="1:18" ht="15.6" hidden="1" customHeight="1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">
        <v>8272</v>
      </c>
      <c r="P2847" s="9" t="s">
        <v>9592</v>
      </c>
      <c r="Q2847" t="s">
        <v>8342</v>
      </c>
      <c r="R2847" t="s">
        <v>8335</v>
      </c>
    </row>
    <row r="2848" spans="1:18" ht="15.6" customHeight="1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">
        <v>8272</v>
      </c>
      <c r="P2848" s="9" t="str">
        <f t="shared" ref="P2848:P2858" si="12">TEXT((((J2309/60)/60)/24)+DATE(1970,1,1),"yyyy-mmm-dd")</f>
        <v>2012-Apr-05</v>
      </c>
      <c r="Q2848" t="str">
        <f t="shared" ref="Q2848:Q2858" si="13">LEFT(P2309,4)</f>
        <v>2012</v>
      </c>
      <c r="R2848" t="str">
        <f t="shared" ref="R2848:R2858" si="14">MID(P2309,6,3)</f>
        <v>Apr</v>
      </c>
    </row>
    <row r="2849" spans="1:18" ht="15.6" customHeight="1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">
        <v>8272</v>
      </c>
      <c r="P2849" s="9" t="str">
        <f t="shared" si="12"/>
        <v>2014-Jul-31</v>
      </c>
      <c r="Q2849" t="str">
        <f t="shared" si="13"/>
        <v>2014</v>
      </c>
      <c r="R2849" t="str">
        <f t="shared" si="14"/>
        <v>Jul</v>
      </c>
    </row>
    <row r="2850" spans="1:18" ht="15.6" customHeight="1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">
        <v>8272</v>
      </c>
      <c r="P2850" s="9" t="str">
        <f t="shared" si="12"/>
        <v>2013-Feb-02</v>
      </c>
      <c r="Q2850" t="str">
        <f t="shared" si="13"/>
        <v>2013</v>
      </c>
      <c r="R2850" t="str">
        <f t="shared" si="14"/>
        <v>Feb</v>
      </c>
    </row>
    <row r="2851" spans="1:18" ht="15.6" customHeight="1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">
        <v>8272</v>
      </c>
      <c r="P2851" s="9" t="str">
        <f t="shared" si="12"/>
        <v>2013-Feb-19</v>
      </c>
      <c r="Q2851" t="str">
        <f t="shared" si="13"/>
        <v>2013</v>
      </c>
      <c r="R2851" t="str">
        <f t="shared" si="14"/>
        <v>Feb</v>
      </c>
    </row>
    <row r="2852" spans="1:18" ht="15.6" customHeight="1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">
        <v>8272</v>
      </c>
      <c r="P2852" s="9" t="str">
        <f t="shared" si="12"/>
        <v>2014-Apr-07</v>
      </c>
      <c r="Q2852" t="str">
        <f t="shared" si="13"/>
        <v>2014</v>
      </c>
      <c r="R2852" t="str">
        <f t="shared" si="14"/>
        <v>Apr</v>
      </c>
    </row>
    <row r="2853" spans="1:18" ht="15.6" customHeight="1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">
        <v>8272</v>
      </c>
      <c r="P2853" s="9" t="str">
        <f t="shared" si="12"/>
        <v>2014-Mar-18</v>
      </c>
      <c r="Q2853" t="str">
        <f t="shared" si="13"/>
        <v>2014</v>
      </c>
      <c r="R2853" t="str">
        <f t="shared" si="14"/>
        <v>Mar</v>
      </c>
    </row>
    <row r="2854" spans="1:18" ht="15.6" customHeight="1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">
        <v>8272</v>
      </c>
      <c r="P2854" s="9" t="str">
        <f t="shared" si="12"/>
        <v>2012-Apr-03</v>
      </c>
      <c r="Q2854" t="str">
        <f t="shared" si="13"/>
        <v>2012</v>
      </c>
      <c r="R2854" t="str">
        <f t="shared" si="14"/>
        <v>Apr</v>
      </c>
    </row>
    <row r="2855" spans="1:18" ht="15.6" customHeight="1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">
        <v>8272</v>
      </c>
      <c r="P2855" s="9" t="str">
        <f t="shared" si="12"/>
        <v>2012-May-08</v>
      </c>
      <c r="Q2855" t="str">
        <f t="shared" si="13"/>
        <v>2012</v>
      </c>
      <c r="R2855" t="str">
        <f t="shared" si="14"/>
        <v>May</v>
      </c>
    </row>
    <row r="2856" spans="1:18" ht="15.6" customHeight="1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">
        <v>8272</v>
      </c>
      <c r="P2856" s="9" t="str">
        <f t="shared" si="12"/>
        <v>2012-Apr-05</v>
      </c>
      <c r="Q2856" t="str">
        <f t="shared" si="13"/>
        <v>2012</v>
      </c>
      <c r="R2856" t="str">
        <f t="shared" si="14"/>
        <v>Apr</v>
      </c>
    </row>
    <row r="2857" spans="1:18" ht="15.6" customHeight="1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">
        <v>8272</v>
      </c>
      <c r="P2857" s="9" t="str">
        <f t="shared" si="12"/>
        <v>2009-Sep-23</v>
      </c>
      <c r="Q2857" t="str">
        <f t="shared" si="13"/>
        <v>2009</v>
      </c>
      <c r="R2857" t="str">
        <f t="shared" si="14"/>
        <v>Sep</v>
      </c>
    </row>
    <row r="2858" spans="1:18" ht="15.6" customHeight="1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">
        <v>8272</v>
      </c>
      <c r="P2858" s="9" t="str">
        <f t="shared" si="12"/>
        <v>2010-Jan-14</v>
      </c>
      <c r="Q2858" t="str">
        <f t="shared" si="13"/>
        <v>2010</v>
      </c>
      <c r="R2858" t="str">
        <f t="shared" si="14"/>
        <v>Jan</v>
      </c>
    </row>
    <row r="2859" spans="1:18" ht="15.6" hidden="1" customHeight="1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">
        <v>8272</v>
      </c>
      <c r="P2859" s="9" t="s">
        <v>8927</v>
      </c>
      <c r="Q2859" t="s">
        <v>8343</v>
      </c>
      <c r="R2859" t="s">
        <v>8337</v>
      </c>
    </row>
    <row r="2860" spans="1:18" ht="15.6" customHeight="1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">
        <v>8272</v>
      </c>
      <c r="P2860" s="9" t="str">
        <f t="shared" ref="P2860:P2869" si="15">TEXT((((J2321/60)/60)/24)+DATE(1970,1,1),"yyyy-mmm-dd")</f>
        <v>2013-Nov-15</v>
      </c>
      <c r="Q2860" t="str">
        <f t="shared" ref="Q2860:Q2869" si="16">LEFT(P2321,4)</f>
        <v>2013</v>
      </c>
      <c r="R2860" t="str">
        <f t="shared" ref="R2860:R2869" si="17">MID(P2321,6,3)</f>
        <v>Nov</v>
      </c>
    </row>
    <row r="2861" spans="1:18" ht="15.6" customHeight="1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">
        <v>8272</v>
      </c>
      <c r="P2861" s="9" t="str">
        <f t="shared" si="15"/>
        <v>2014-Feb-26</v>
      </c>
      <c r="Q2861" t="str">
        <f t="shared" si="16"/>
        <v>2014</v>
      </c>
      <c r="R2861" t="str">
        <f t="shared" si="17"/>
        <v>Feb</v>
      </c>
    </row>
    <row r="2862" spans="1:18" ht="15.6" customHeight="1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">
        <v>8272</v>
      </c>
      <c r="P2862" s="9" t="str">
        <f t="shared" si="15"/>
        <v>2017-Mar-05</v>
      </c>
      <c r="Q2862" t="str">
        <f t="shared" si="16"/>
        <v>2017</v>
      </c>
      <c r="R2862" t="str">
        <f t="shared" si="17"/>
        <v>Mar</v>
      </c>
    </row>
    <row r="2863" spans="1:18" ht="15.6" customHeight="1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">
        <v>8272</v>
      </c>
      <c r="P2863" s="9" t="str">
        <f t="shared" si="15"/>
        <v>2017-Mar-10</v>
      </c>
      <c r="Q2863" t="str">
        <f t="shared" si="16"/>
        <v>2017</v>
      </c>
      <c r="R2863" t="str">
        <f t="shared" si="17"/>
        <v>Mar</v>
      </c>
    </row>
    <row r="2864" spans="1:18" ht="15.6" customHeight="1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">
        <v>8272</v>
      </c>
      <c r="P2864" s="9" t="str">
        <f t="shared" si="15"/>
        <v>2017-Mar-13</v>
      </c>
      <c r="Q2864" t="str">
        <f t="shared" si="16"/>
        <v>2017</v>
      </c>
      <c r="R2864" t="str">
        <f t="shared" si="17"/>
        <v>Mar</v>
      </c>
    </row>
    <row r="2865" spans="1:18" ht="15.6" customHeight="1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">
        <v>8272</v>
      </c>
      <c r="P2865" s="9" t="str">
        <f t="shared" si="15"/>
        <v>2017-Feb-24</v>
      </c>
      <c r="Q2865" t="str">
        <f t="shared" si="16"/>
        <v>2017</v>
      </c>
      <c r="R2865" t="str">
        <f t="shared" si="17"/>
        <v>Feb</v>
      </c>
    </row>
    <row r="2866" spans="1:18" ht="15.6" customHeight="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">
        <v>8272</v>
      </c>
      <c r="P2866" s="9" t="str">
        <f t="shared" si="15"/>
        <v>2017-Feb-28</v>
      </c>
      <c r="Q2866" t="str">
        <f t="shared" si="16"/>
        <v>2017</v>
      </c>
      <c r="R2866" t="str">
        <f t="shared" si="17"/>
        <v>Feb</v>
      </c>
    </row>
    <row r="2867" spans="1:18" ht="15.6" customHeight="1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">
        <v>8272</v>
      </c>
      <c r="P2867" s="9" t="str">
        <f t="shared" si="15"/>
        <v>2017-Mar-10</v>
      </c>
      <c r="Q2867" t="str">
        <f t="shared" si="16"/>
        <v>2017</v>
      </c>
      <c r="R2867" t="str">
        <f t="shared" si="17"/>
        <v>Mar</v>
      </c>
    </row>
    <row r="2868" spans="1:18" ht="15.6" customHeight="1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">
        <v>8272</v>
      </c>
      <c r="P2868" s="9" t="str">
        <f t="shared" si="15"/>
        <v>2014-Jul-22</v>
      </c>
      <c r="Q2868" t="str">
        <f t="shared" si="16"/>
        <v>2014</v>
      </c>
      <c r="R2868" t="str">
        <f t="shared" si="17"/>
        <v>Jul</v>
      </c>
    </row>
    <row r="2869" spans="1:18" ht="15.6" customHeight="1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">
        <v>8272</v>
      </c>
      <c r="P2869" s="9" t="str">
        <f t="shared" si="15"/>
        <v>2015-May-15</v>
      </c>
      <c r="Q2869" t="str">
        <f t="shared" si="16"/>
        <v>2015</v>
      </c>
      <c r="R2869" t="str">
        <f t="shared" si="17"/>
        <v>May</v>
      </c>
    </row>
    <row r="2870" spans="1:18" ht="15.6" hidden="1" customHeight="1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">
        <v>8272</v>
      </c>
      <c r="P2870" s="9" t="s">
        <v>9741</v>
      </c>
      <c r="Q2870" t="s">
        <v>8343</v>
      </c>
      <c r="R2870" t="s">
        <v>8328</v>
      </c>
    </row>
    <row r="2871" spans="1:18" ht="15.6" customHeight="1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">
        <v>8272</v>
      </c>
      <c r="P2871" s="9" t="str">
        <f t="shared" ref="P2871:P2881" si="18">TEXT((((J2332/60)/60)/24)+DATE(1970,1,1),"yyyy-mmm-dd")</f>
        <v>2015-Nov-24</v>
      </c>
      <c r="Q2871" t="str">
        <f t="shared" ref="Q2871:Q2881" si="19">LEFT(P2332,4)</f>
        <v>2015</v>
      </c>
      <c r="R2871" t="str">
        <f t="shared" ref="R2871:R2881" si="20">MID(P2332,6,3)</f>
        <v>Nov</v>
      </c>
    </row>
    <row r="2872" spans="1:18" ht="15.6" customHeight="1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">
        <v>8272</v>
      </c>
      <c r="P2872" s="9" t="str">
        <f t="shared" si="18"/>
        <v>2014-Jul-19</v>
      </c>
      <c r="Q2872" t="str">
        <f t="shared" si="19"/>
        <v>2014</v>
      </c>
      <c r="R2872" t="str">
        <f t="shared" si="20"/>
        <v>Jul</v>
      </c>
    </row>
    <row r="2873" spans="1:18" ht="15.6" customHeight="1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">
        <v>8272</v>
      </c>
      <c r="P2873" s="9" t="str">
        <f t="shared" si="18"/>
        <v>2015-Jan-07</v>
      </c>
      <c r="Q2873" t="str">
        <f t="shared" si="19"/>
        <v>2015</v>
      </c>
      <c r="R2873" t="str">
        <f t="shared" si="20"/>
        <v>Jan</v>
      </c>
    </row>
    <row r="2874" spans="1:18" ht="15.6" customHeight="1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">
        <v>8272</v>
      </c>
      <c r="P2874" s="9" t="str">
        <f t="shared" si="18"/>
        <v>2014-May-08</v>
      </c>
      <c r="Q2874" t="str">
        <f t="shared" si="19"/>
        <v>2014</v>
      </c>
      <c r="R2874" t="str">
        <f t="shared" si="20"/>
        <v>May</v>
      </c>
    </row>
    <row r="2875" spans="1:18" ht="15.6" customHeight="1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">
        <v>8272</v>
      </c>
      <c r="P2875" s="9" t="str">
        <f t="shared" si="18"/>
        <v>2014-Oct-06</v>
      </c>
      <c r="Q2875" t="str">
        <f t="shared" si="19"/>
        <v>2014</v>
      </c>
      <c r="R2875" t="str">
        <f t="shared" si="20"/>
        <v>Oct</v>
      </c>
    </row>
    <row r="2876" spans="1:18" ht="15.6" customHeight="1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">
        <v>8272</v>
      </c>
      <c r="P2876" s="9" t="str">
        <f t="shared" si="18"/>
        <v>2014-May-12</v>
      </c>
      <c r="Q2876" t="str">
        <f t="shared" si="19"/>
        <v>2014</v>
      </c>
      <c r="R2876" t="str">
        <f t="shared" si="20"/>
        <v>May</v>
      </c>
    </row>
    <row r="2877" spans="1:18" ht="15.6" customHeight="1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">
        <v>8272</v>
      </c>
      <c r="P2877" s="9" t="str">
        <f t="shared" si="18"/>
        <v>2014-Jan-27</v>
      </c>
      <c r="Q2877" t="str">
        <f t="shared" si="19"/>
        <v>2014</v>
      </c>
      <c r="R2877" t="str">
        <f t="shared" si="20"/>
        <v>Jan</v>
      </c>
    </row>
    <row r="2878" spans="1:18" ht="15.6" customHeight="1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">
        <v>8272</v>
      </c>
      <c r="P2878" s="9" t="str">
        <f t="shared" si="18"/>
        <v>2014-May-27</v>
      </c>
      <c r="Q2878" t="str">
        <f t="shared" si="19"/>
        <v>2014</v>
      </c>
      <c r="R2878" t="str">
        <f t="shared" si="20"/>
        <v>May</v>
      </c>
    </row>
    <row r="2879" spans="1:18" ht="15.6" customHeight="1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">
        <v>8272</v>
      </c>
      <c r="P2879" s="9" t="str">
        <f t="shared" si="18"/>
        <v>2014-May-30</v>
      </c>
      <c r="Q2879" t="str">
        <f t="shared" si="19"/>
        <v>2014</v>
      </c>
      <c r="R2879" t="str">
        <f t="shared" si="20"/>
        <v>May</v>
      </c>
    </row>
    <row r="2880" spans="1:18" ht="15.6" customHeight="1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">
        <v>8272</v>
      </c>
      <c r="P2880" s="9" t="str">
        <f t="shared" si="18"/>
        <v>2016-Nov-18</v>
      </c>
      <c r="Q2880" t="str">
        <f t="shared" si="19"/>
        <v>2016</v>
      </c>
      <c r="R2880" t="str">
        <f t="shared" si="20"/>
        <v>Nov</v>
      </c>
    </row>
    <row r="2881" spans="1:18" ht="15.6" customHeight="1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">
        <v>8272</v>
      </c>
      <c r="P2881" s="9" t="str">
        <f t="shared" si="18"/>
        <v>2016-Sep-30</v>
      </c>
      <c r="Q2881" t="str">
        <f t="shared" si="19"/>
        <v>2016</v>
      </c>
      <c r="R2881" t="str">
        <f t="shared" si="20"/>
        <v>Sep</v>
      </c>
    </row>
    <row r="2882" spans="1:18" ht="15.6" hidden="1" customHeight="1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">
        <v>8272</v>
      </c>
      <c r="P2882" s="9" t="s">
        <v>8805</v>
      </c>
      <c r="Q2882" t="s">
        <v>8342</v>
      </c>
      <c r="R2882" t="s">
        <v>8326</v>
      </c>
    </row>
    <row r="2883" spans="1:18" ht="15.6" customHeight="1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">
        <v>8272</v>
      </c>
      <c r="P2883" s="9" t="str">
        <f t="shared" ref="P2883:P2884" si="21">TEXT((((J2344/60)/60)/24)+DATE(1970,1,1),"yyyy-mmm-dd")</f>
        <v>2014-Sep-15</v>
      </c>
      <c r="Q2883" t="str">
        <f t="shared" ref="Q2883:Q2884" si="22">LEFT(P2344,4)</f>
        <v>2014</v>
      </c>
      <c r="R2883" t="str">
        <f t="shared" ref="R2883:R2884" si="23">MID(P2344,6,3)</f>
        <v>Sep</v>
      </c>
    </row>
    <row r="2884" spans="1:18" ht="15.6" customHeight="1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">
        <v>8272</v>
      </c>
      <c r="P2884" s="9" t="str">
        <f t="shared" si="21"/>
        <v>2015-Nov-19</v>
      </c>
      <c r="Q2884" t="str">
        <f t="shared" si="22"/>
        <v>2015</v>
      </c>
      <c r="R2884" t="str">
        <f t="shared" si="23"/>
        <v>Nov</v>
      </c>
    </row>
    <row r="2885" spans="1:18" ht="15.6" hidden="1" customHeight="1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">
        <v>8272</v>
      </c>
      <c r="P2885" s="9" t="s">
        <v>8682</v>
      </c>
      <c r="Q2885" t="s">
        <v>8343</v>
      </c>
      <c r="R2885" t="s">
        <v>8332</v>
      </c>
    </row>
    <row r="2886" spans="1:18" ht="15.6" customHeight="1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">
        <v>8272</v>
      </c>
      <c r="P2886" s="9" t="str">
        <f t="shared" ref="P2886:P2890" si="24">TEXT((((J2347/60)/60)/24)+DATE(1970,1,1),"yyyy-mmm-dd")</f>
        <v>2015-Feb-25</v>
      </c>
      <c r="Q2886" t="str">
        <f t="shared" ref="Q2886:Q2890" si="25">LEFT(P2347,4)</f>
        <v>2015</v>
      </c>
      <c r="R2886" t="str">
        <f t="shared" ref="R2886:R2890" si="26">MID(P2347,6,3)</f>
        <v>Feb</v>
      </c>
    </row>
    <row r="2887" spans="1:18" ht="15.6" customHeight="1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">
        <v>8272</v>
      </c>
      <c r="P2887" s="9" t="str">
        <f t="shared" si="24"/>
        <v>2016-Sep-02</v>
      </c>
      <c r="Q2887" t="str">
        <f t="shared" si="25"/>
        <v>2016</v>
      </c>
      <c r="R2887" t="str">
        <f t="shared" si="26"/>
        <v>Sep</v>
      </c>
    </row>
    <row r="2888" spans="1:18" ht="15.6" customHeight="1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">
        <v>8272</v>
      </c>
      <c r="P2888" s="9" t="str">
        <f t="shared" si="24"/>
        <v>2016-Jul-26</v>
      </c>
      <c r="Q2888" t="str">
        <f t="shared" si="25"/>
        <v>2016</v>
      </c>
      <c r="R2888" t="str">
        <f t="shared" si="26"/>
        <v>Jul</v>
      </c>
    </row>
    <row r="2889" spans="1:18" ht="15.6" customHeight="1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">
        <v>8272</v>
      </c>
      <c r="P2889" s="9" t="str">
        <f t="shared" si="24"/>
        <v>2015-Dec-22</v>
      </c>
      <c r="Q2889" t="str">
        <f t="shared" si="25"/>
        <v>2015</v>
      </c>
      <c r="R2889" t="str">
        <f t="shared" si="26"/>
        <v>Dec</v>
      </c>
    </row>
    <row r="2890" spans="1:18" ht="15.6" customHeight="1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">
        <v>8272</v>
      </c>
      <c r="P2890" s="9" t="str">
        <f t="shared" si="24"/>
        <v>2015-Jul-13</v>
      </c>
      <c r="Q2890" t="str">
        <f t="shared" si="25"/>
        <v>2015</v>
      </c>
      <c r="R2890" t="str">
        <f t="shared" si="26"/>
        <v>Jul</v>
      </c>
    </row>
    <row r="2891" spans="1:18" ht="15.6" hidden="1" customHeight="1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">
        <v>8272</v>
      </c>
      <c r="P2891" s="9" t="s">
        <v>8804</v>
      </c>
      <c r="Q2891" t="s">
        <v>8341</v>
      </c>
      <c r="R2891" t="s">
        <v>8326</v>
      </c>
    </row>
    <row r="2892" spans="1:18" ht="15.6" customHeight="1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">
        <v>8272</v>
      </c>
      <c r="P2892" s="9" t="str">
        <f t="shared" ref="P2892:P2901" si="27">TEXT((((J2353/60)/60)/24)+DATE(1970,1,1),"yyyy-mmm-dd")</f>
        <v>2015-Mar-31</v>
      </c>
      <c r="Q2892" t="str">
        <f t="shared" ref="Q2892:Q2901" si="28">LEFT(P2353,4)</f>
        <v>2015</v>
      </c>
      <c r="R2892" t="str">
        <f t="shared" ref="R2892:R2901" si="29">MID(P2353,6,3)</f>
        <v>Mar</v>
      </c>
    </row>
    <row r="2893" spans="1:18" ht="15.6" customHeight="1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">
        <v>8272</v>
      </c>
      <c r="P2893" s="9" t="str">
        <f t="shared" si="27"/>
        <v>2015-Apr-07</v>
      </c>
      <c r="Q2893" t="str">
        <f t="shared" si="28"/>
        <v>2015</v>
      </c>
      <c r="R2893" t="str">
        <f t="shared" si="29"/>
        <v>Apr</v>
      </c>
    </row>
    <row r="2894" spans="1:18" ht="15.6" customHeight="1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">
        <v>8272</v>
      </c>
      <c r="P2894" s="9" t="str">
        <f t="shared" si="27"/>
        <v>2015-Apr-09</v>
      </c>
      <c r="Q2894" t="str">
        <f t="shared" si="28"/>
        <v>2015</v>
      </c>
      <c r="R2894" t="str">
        <f t="shared" si="29"/>
        <v>Apr</v>
      </c>
    </row>
    <row r="2895" spans="1:18" ht="15.6" customHeight="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">
        <v>8272</v>
      </c>
      <c r="P2895" s="9" t="str">
        <f t="shared" si="27"/>
        <v>2014-Nov-11</v>
      </c>
      <c r="Q2895" t="str">
        <f t="shared" si="28"/>
        <v>2014</v>
      </c>
      <c r="R2895" t="str">
        <f t="shared" si="29"/>
        <v>Nov</v>
      </c>
    </row>
    <row r="2896" spans="1:18" ht="15.6" customHeight="1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">
        <v>8272</v>
      </c>
      <c r="P2896" s="9" t="str">
        <f t="shared" si="27"/>
        <v>2015-Apr-02</v>
      </c>
      <c r="Q2896" t="str">
        <f t="shared" si="28"/>
        <v>2015</v>
      </c>
      <c r="R2896" t="str">
        <f t="shared" si="29"/>
        <v>Apr</v>
      </c>
    </row>
    <row r="2897" spans="1:18" ht="15.6" customHeight="1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">
        <v>8272</v>
      </c>
      <c r="P2897" s="9" t="str">
        <f t="shared" si="27"/>
        <v>2015-May-06</v>
      </c>
      <c r="Q2897" t="str">
        <f t="shared" si="28"/>
        <v>2015</v>
      </c>
      <c r="R2897" t="str">
        <f t="shared" si="29"/>
        <v>May</v>
      </c>
    </row>
    <row r="2898" spans="1:18" ht="15.6" customHeight="1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">
        <v>8272</v>
      </c>
      <c r="P2898" s="9" t="str">
        <f t="shared" si="27"/>
        <v>2015-Sep-17</v>
      </c>
      <c r="Q2898" t="str">
        <f t="shared" si="28"/>
        <v>2015</v>
      </c>
      <c r="R2898" t="str">
        <f t="shared" si="29"/>
        <v>Sep</v>
      </c>
    </row>
    <row r="2899" spans="1:18" ht="15.6" customHeight="1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">
        <v>8272</v>
      </c>
      <c r="P2899" s="9" t="str">
        <f t="shared" si="27"/>
        <v>2014-Dec-05</v>
      </c>
      <c r="Q2899" t="str">
        <f t="shared" si="28"/>
        <v>2014</v>
      </c>
      <c r="R2899" t="str">
        <f t="shared" si="29"/>
        <v>Dec</v>
      </c>
    </row>
    <row r="2900" spans="1:18" ht="15.6" customHeight="1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">
        <v>8272</v>
      </c>
      <c r="P2900" s="9" t="str">
        <f t="shared" si="27"/>
        <v>2015-Jun-04</v>
      </c>
      <c r="Q2900" t="str">
        <f t="shared" si="28"/>
        <v>2015</v>
      </c>
      <c r="R2900" t="str">
        <f t="shared" si="29"/>
        <v>Jun</v>
      </c>
    </row>
    <row r="2901" spans="1:18" ht="15.6" customHeight="1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">
        <v>8272</v>
      </c>
      <c r="P2901" s="9" t="str">
        <f t="shared" si="27"/>
        <v>2016-Jan-08</v>
      </c>
      <c r="Q2901" t="str">
        <f t="shared" si="28"/>
        <v>2016</v>
      </c>
      <c r="R2901" t="str">
        <f t="shared" si="29"/>
        <v>Jan</v>
      </c>
    </row>
    <row r="2902" spans="1:18" ht="15.6" hidden="1" customHeight="1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">
        <v>8272</v>
      </c>
      <c r="P2902" s="9" t="s">
        <v>8796</v>
      </c>
      <c r="Q2902" t="s">
        <v>8341</v>
      </c>
      <c r="R2902" t="s">
        <v>8326</v>
      </c>
    </row>
    <row r="2903" spans="1:18" ht="15.6" customHeight="1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">
        <v>8272</v>
      </c>
      <c r="P2903" s="9" t="str">
        <f t="shared" ref="P2903:P2913" si="30">TEXT((((J2364/60)/60)/24)+DATE(1970,1,1),"yyyy-mmm-dd")</f>
        <v>2014-Nov-11</v>
      </c>
      <c r="Q2903" t="str">
        <f t="shared" ref="Q2903:Q2913" si="31">LEFT(P2364,4)</f>
        <v>2014</v>
      </c>
      <c r="R2903" t="str">
        <f t="shared" ref="R2903:R2913" si="32">MID(P2364,6,3)</f>
        <v>Nov</v>
      </c>
    </row>
    <row r="2904" spans="1:18" ht="15.6" customHeight="1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">
        <v>8272</v>
      </c>
      <c r="P2904" s="9" t="str">
        <f t="shared" si="30"/>
        <v>2015-Nov-14</v>
      </c>
      <c r="Q2904" t="str">
        <f t="shared" si="31"/>
        <v>2015</v>
      </c>
      <c r="R2904" t="str">
        <f t="shared" si="32"/>
        <v>Nov</v>
      </c>
    </row>
    <row r="2905" spans="1:18" ht="15.6" customHeight="1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">
        <v>8272</v>
      </c>
      <c r="P2905" s="9" t="str">
        <f t="shared" si="30"/>
        <v>2015-Sep-01</v>
      </c>
      <c r="Q2905" t="str">
        <f t="shared" si="31"/>
        <v>2015</v>
      </c>
      <c r="R2905" t="str">
        <f t="shared" si="32"/>
        <v>Sep</v>
      </c>
    </row>
    <row r="2906" spans="1:18" ht="15.6" customHeight="1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">
        <v>8272</v>
      </c>
      <c r="P2906" s="9" t="str">
        <f t="shared" si="30"/>
        <v>2015-Dec-08</v>
      </c>
      <c r="Q2906" t="str">
        <f t="shared" si="31"/>
        <v>2015</v>
      </c>
      <c r="R2906" t="str">
        <f t="shared" si="32"/>
        <v>Dec</v>
      </c>
    </row>
    <row r="2907" spans="1:18" ht="15.6" customHeight="1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">
        <v>8272</v>
      </c>
      <c r="P2907" s="9" t="str">
        <f t="shared" si="30"/>
        <v>2015-Sep-21</v>
      </c>
      <c r="Q2907" t="str">
        <f t="shared" si="31"/>
        <v>2015</v>
      </c>
      <c r="R2907" t="str">
        <f t="shared" si="32"/>
        <v>Sep</v>
      </c>
    </row>
    <row r="2908" spans="1:18" ht="15.6" customHeight="1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">
        <v>8272</v>
      </c>
      <c r="P2908" s="9" t="str">
        <f t="shared" si="30"/>
        <v>2016-Feb-25</v>
      </c>
      <c r="Q2908" t="str">
        <f t="shared" si="31"/>
        <v>2016</v>
      </c>
      <c r="R2908" t="str">
        <f t="shared" si="32"/>
        <v>Feb</v>
      </c>
    </row>
    <row r="2909" spans="1:18" ht="15.6" customHeight="1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">
        <v>8272</v>
      </c>
      <c r="P2909" s="9" t="str">
        <f t="shared" si="30"/>
        <v>2015-Feb-28</v>
      </c>
      <c r="Q2909" t="str">
        <f t="shared" si="31"/>
        <v>2015</v>
      </c>
      <c r="R2909" t="str">
        <f t="shared" si="32"/>
        <v>Feb</v>
      </c>
    </row>
    <row r="2910" spans="1:18" ht="15.6" customHeight="1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">
        <v>8272</v>
      </c>
      <c r="P2910" s="9" t="str">
        <f t="shared" si="30"/>
        <v>2016-Jan-11</v>
      </c>
      <c r="Q2910" t="str">
        <f t="shared" si="31"/>
        <v>2016</v>
      </c>
      <c r="R2910" t="str">
        <f t="shared" si="32"/>
        <v>Jan</v>
      </c>
    </row>
    <row r="2911" spans="1:18" ht="15.6" customHeight="1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">
        <v>8272</v>
      </c>
      <c r="P2911" s="9" t="str">
        <f t="shared" si="30"/>
        <v>2014-Nov-18</v>
      </c>
      <c r="Q2911" t="str">
        <f t="shared" si="31"/>
        <v>2014</v>
      </c>
      <c r="R2911" t="str">
        <f t="shared" si="32"/>
        <v>Nov</v>
      </c>
    </row>
    <row r="2912" spans="1:18" ht="15.6" customHeight="1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">
        <v>8272</v>
      </c>
      <c r="P2912" s="9" t="str">
        <f t="shared" si="30"/>
        <v>2015-May-26</v>
      </c>
      <c r="Q2912" t="str">
        <f t="shared" si="31"/>
        <v>2015</v>
      </c>
      <c r="R2912" t="str">
        <f t="shared" si="32"/>
        <v>May</v>
      </c>
    </row>
    <row r="2913" spans="1:18" ht="15.6" customHeight="1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">
        <v>8272</v>
      </c>
      <c r="P2913" s="9" t="str">
        <f t="shared" si="30"/>
        <v>2015-Mar-25</v>
      </c>
      <c r="Q2913" t="str">
        <f t="shared" si="31"/>
        <v>2015</v>
      </c>
      <c r="R2913" t="str">
        <f t="shared" si="32"/>
        <v>Mar</v>
      </c>
    </row>
    <row r="2914" spans="1:18" ht="15.6" hidden="1" customHeight="1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">
        <v>8272</v>
      </c>
      <c r="P2914" s="9" t="s">
        <v>9811</v>
      </c>
      <c r="Q2914" t="s">
        <v>8342</v>
      </c>
      <c r="R2914" t="s">
        <v>8337</v>
      </c>
    </row>
    <row r="2915" spans="1:18" ht="15.6" customHeight="1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">
        <v>8272</v>
      </c>
      <c r="P2915" s="9" t="str">
        <f t="shared" ref="P2915:P2919" si="33">TEXT((((J2376/60)/60)/24)+DATE(1970,1,1),"yyyy-mmm-dd")</f>
        <v>2015-Jan-13</v>
      </c>
      <c r="Q2915" t="str">
        <f t="shared" ref="Q2915:Q2919" si="34">LEFT(P2376,4)</f>
        <v>2015</v>
      </c>
      <c r="R2915" t="str">
        <f t="shared" ref="R2915:R2919" si="35">MID(P2376,6,3)</f>
        <v>Jan</v>
      </c>
    </row>
    <row r="2916" spans="1:18" ht="15.6" customHeight="1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">
        <v>8272</v>
      </c>
      <c r="P2916" s="9" t="str">
        <f t="shared" si="33"/>
        <v>2016-Aug-10</v>
      </c>
      <c r="Q2916" t="str">
        <f t="shared" si="34"/>
        <v>2016</v>
      </c>
      <c r="R2916" t="str">
        <f t="shared" si="35"/>
        <v>Aug</v>
      </c>
    </row>
    <row r="2917" spans="1:18" ht="15.6" customHeight="1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">
        <v>8272</v>
      </c>
      <c r="P2917" s="9" t="str">
        <f t="shared" si="33"/>
        <v>2015-Nov-10</v>
      </c>
      <c r="Q2917" t="str">
        <f t="shared" si="34"/>
        <v>2015</v>
      </c>
      <c r="R2917" t="str">
        <f t="shared" si="35"/>
        <v>Nov</v>
      </c>
    </row>
    <row r="2918" spans="1:18" ht="15.6" customHeight="1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">
        <v>8272</v>
      </c>
      <c r="P2918" s="9" t="str">
        <f t="shared" si="33"/>
        <v>2016-Oct-26</v>
      </c>
      <c r="Q2918" t="str">
        <f t="shared" si="34"/>
        <v>2016</v>
      </c>
      <c r="R2918" t="str">
        <f t="shared" si="35"/>
        <v>Oct</v>
      </c>
    </row>
    <row r="2919" spans="1:18" ht="15.6" customHeight="1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">
        <v>8272</v>
      </c>
      <c r="P2919" s="9" t="str">
        <f t="shared" si="33"/>
        <v>2015-Jul-28</v>
      </c>
      <c r="Q2919" t="str">
        <f t="shared" si="34"/>
        <v>2015</v>
      </c>
      <c r="R2919" t="str">
        <f t="shared" si="35"/>
        <v>Jul</v>
      </c>
    </row>
    <row r="2920" spans="1:18" ht="15.6" hidden="1" customHeight="1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">
        <v>8272</v>
      </c>
      <c r="P2920" s="9" t="s">
        <v>8644</v>
      </c>
      <c r="Q2920" t="s">
        <v>8342</v>
      </c>
      <c r="R2920" t="s">
        <v>8329</v>
      </c>
    </row>
    <row r="2921" spans="1:18" ht="15.6" customHeight="1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">
        <v>8272</v>
      </c>
      <c r="P2921" s="9" t="str">
        <f t="shared" ref="P2921:P2922" si="36">TEXT((((J2382/60)/60)/24)+DATE(1970,1,1),"yyyy-mmm-dd")</f>
        <v>2015-Sep-01</v>
      </c>
      <c r="Q2921" t="str">
        <f t="shared" ref="Q2921:Q2922" si="37">LEFT(P2382,4)</f>
        <v>2015</v>
      </c>
      <c r="R2921" t="str">
        <f t="shared" ref="R2921:R2922" si="38">MID(P2382,6,3)</f>
        <v>Sep</v>
      </c>
    </row>
    <row r="2922" spans="1:18" ht="15.6" customHeight="1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">
        <v>8272</v>
      </c>
      <c r="P2922" s="9" t="str">
        <f t="shared" si="36"/>
        <v>2015-Mar-11</v>
      </c>
      <c r="Q2922" t="str">
        <f t="shared" si="37"/>
        <v>2015</v>
      </c>
      <c r="R2922" t="str">
        <f t="shared" si="38"/>
        <v>Mar</v>
      </c>
    </row>
    <row r="2923" spans="1:18" ht="15.6" hidden="1" customHeight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8271</v>
      </c>
      <c r="O2923" t="s">
        <v>8313</v>
      </c>
      <c r="P2923" s="9" t="s">
        <v>8891</v>
      </c>
      <c r="Q2923" t="s">
        <v>8341</v>
      </c>
      <c r="R2923" t="s">
        <v>8327</v>
      </c>
    </row>
    <row r="2924" spans="1:18" ht="15.6" hidden="1" customHeight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8271</v>
      </c>
      <c r="O2924" t="s">
        <v>8313</v>
      </c>
      <c r="P2924" s="9" t="s">
        <v>8368</v>
      </c>
      <c r="Q2924" t="s">
        <v>8342</v>
      </c>
      <c r="R2924" t="s">
        <v>8335</v>
      </c>
    </row>
    <row r="2925" spans="1:18" ht="15.6" hidden="1" customHeight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8271</v>
      </c>
      <c r="O2925" t="s">
        <v>8313</v>
      </c>
      <c r="P2925" s="9" t="s">
        <v>9333</v>
      </c>
      <c r="Q2925" t="s">
        <v>8342</v>
      </c>
      <c r="R2925" t="s">
        <v>8332</v>
      </c>
    </row>
    <row r="2926" spans="1:18" ht="15.6" hidden="1" customHeight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8271</v>
      </c>
      <c r="O2926" t="s">
        <v>8313</v>
      </c>
      <c r="P2926" s="9" t="s">
        <v>9592</v>
      </c>
      <c r="Q2926" t="s">
        <v>8342</v>
      </c>
      <c r="R2926" t="s">
        <v>8335</v>
      </c>
    </row>
    <row r="2927" spans="1:18" ht="15.6" hidden="1" customHeight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8271</v>
      </c>
      <c r="O2927" t="s">
        <v>8313</v>
      </c>
      <c r="P2927" s="9" t="s">
        <v>8717</v>
      </c>
      <c r="Q2927" t="s">
        <v>8341</v>
      </c>
      <c r="R2927" t="s">
        <v>8327</v>
      </c>
    </row>
    <row r="2928" spans="1:18" ht="15.6" hidden="1" customHeight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8271</v>
      </c>
      <c r="O2928" t="s">
        <v>8313</v>
      </c>
      <c r="P2928" s="9" t="s">
        <v>9148</v>
      </c>
      <c r="Q2928" t="s">
        <v>8342</v>
      </c>
      <c r="R2928" t="s">
        <v>8333</v>
      </c>
    </row>
    <row r="2929" spans="1:18" ht="15.6" hidden="1" customHeight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8271</v>
      </c>
      <c r="O2929" t="s">
        <v>8313</v>
      </c>
      <c r="P2929" s="9" t="s">
        <v>9296</v>
      </c>
      <c r="Q2929" t="s">
        <v>8341</v>
      </c>
      <c r="R2929" t="s">
        <v>8336</v>
      </c>
    </row>
    <row r="2930" spans="1:18" ht="15.6" hidden="1" customHeight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8271</v>
      </c>
      <c r="O2930" t="s">
        <v>8313</v>
      </c>
      <c r="P2930" s="9" t="s">
        <v>8511</v>
      </c>
      <c r="Q2930" t="s">
        <v>8343</v>
      </c>
      <c r="R2930" t="s">
        <v>8333</v>
      </c>
    </row>
    <row r="2931" spans="1:18" ht="15.6" hidden="1" customHeight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8271</v>
      </c>
      <c r="O2931" t="s">
        <v>8313</v>
      </c>
      <c r="P2931" s="9" t="s">
        <v>8383</v>
      </c>
      <c r="Q2931" t="s">
        <v>8341</v>
      </c>
      <c r="R2931" t="s">
        <v>8335</v>
      </c>
    </row>
    <row r="2932" spans="1:18" ht="15.6" hidden="1" customHeight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t="s">
        <v>8313</v>
      </c>
      <c r="P2932" s="9" t="s">
        <v>8648</v>
      </c>
      <c r="Q2932" t="s">
        <v>8342</v>
      </c>
      <c r="R2932" t="s">
        <v>8335</v>
      </c>
    </row>
    <row r="2933" spans="1:18" ht="15.6" hidden="1" customHeight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8271</v>
      </c>
      <c r="O2933" t="s">
        <v>8313</v>
      </c>
      <c r="P2933" s="9" t="s">
        <v>9781</v>
      </c>
      <c r="Q2933" t="s">
        <v>8341</v>
      </c>
      <c r="R2933" t="s">
        <v>8327</v>
      </c>
    </row>
    <row r="2934" spans="1:18" ht="15.6" hidden="1" customHeight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8271</v>
      </c>
      <c r="O2934" t="s">
        <v>8313</v>
      </c>
      <c r="P2934" s="9" t="s">
        <v>9037</v>
      </c>
      <c r="Q2934" t="s">
        <v>8342</v>
      </c>
      <c r="R2934" t="s">
        <v>8332</v>
      </c>
    </row>
    <row r="2935" spans="1:18" ht="15.6" hidden="1" customHeight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8271</v>
      </c>
      <c r="O2935" t="s">
        <v>8313</v>
      </c>
      <c r="P2935" s="9" t="s">
        <v>9701</v>
      </c>
      <c r="Q2935" t="s">
        <v>8343</v>
      </c>
      <c r="R2935" t="s">
        <v>8325</v>
      </c>
    </row>
    <row r="2936" spans="1:18" ht="15.6" hidden="1" customHeight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8271</v>
      </c>
      <c r="O2936" t="s">
        <v>8313</v>
      </c>
      <c r="P2936" s="9" t="s">
        <v>9183</v>
      </c>
      <c r="Q2936" t="s">
        <v>8341</v>
      </c>
      <c r="R2936" t="s">
        <v>8325</v>
      </c>
    </row>
    <row r="2937" spans="1:18" ht="15.6" hidden="1" customHeight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t="s">
        <v>8313</v>
      </c>
      <c r="P2937" s="9" t="s">
        <v>9325</v>
      </c>
      <c r="Q2937" t="s">
        <v>8343</v>
      </c>
      <c r="R2937" t="s">
        <v>8326</v>
      </c>
    </row>
    <row r="2938" spans="1:18" ht="15.6" hidden="1" customHeight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8271</v>
      </c>
      <c r="O2938" t="s">
        <v>8313</v>
      </c>
      <c r="P2938" s="9" t="s">
        <v>9472</v>
      </c>
      <c r="Q2938" t="s">
        <v>8341</v>
      </c>
      <c r="R2938" t="s">
        <v>8328</v>
      </c>
    </row>
    <row r="2939" spans="1:18" ht="15.6" hidden="1" customHeight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8271</v>
      </c>
      <c r="O2939" t="s">
        <v>8313</v>
      </c>
      <c r="P2939" s="9" t="s">
        <v>8877</v>
      </c>
      <c r="Q2939" t="s">
        <v>8341</v>
      </c>
      <c r="R2939" t="s">
        <v>8336</v>
      </c>
    </row>
    <row r="2940" spans="1:18" ht="15.6" hidden="1" customHeight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t="s">
        <v>8313</v>
      </c>
      <c r="P2940" s="9" t="s">
        <v>9813</v>
      </c>
      <c r="Q2940" t="s">
        <v>8341</v>
      </c>
      <c r="R2940" t="s">
        <v>8337</v>
      </c>
    </row>
    <row r="2941" spans="1:18" ht="15.6" hidden="1" customHeight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8271</v>
      </c>
      <c r="O2941" t="s">
        <v>8313</v>
      </c>
      <c r="P2941" s="9" t="s">
        <v>9182</v>
      </c>
      <c r="Q2941" t="s">
        <v>8341</v>
      </c>
      <c r="R2941" t="s">
        <v>8326</v>
      </c>
    </row>
    <row r="2942" spans="1:18" ht="15.6" hidden="1" customHeight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8271</v>
      </c>
      <c r="O2942" t="s">
        <v>8313</v>
      </c>
      <c r="P2942" s="9" t="s">
        <v>9760</v>
      </c>
      <c r="Q2942" t="s">
        <v>8341</v>
      </c>
      <c r="R2942" t="s">
        <v>8337</v>
      </c>
    </row>
    <row r="2943" spans="1:18" ht="15.6" hidden="1" customHeight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8271</v>
      </c>
      <c r="O2943" t="s">
        <v>8311</v>
      </c>
      <c r="P2943" s="9" t="s">
        <v>9225</v>
      </c>
      <c r="Q2943" t="s">
        <v>8342</v>
      </c>
      <c r="R2943" t="s">
        <v>8332</v>
      </c>
    </row>
    <row r="2944" spans="1:18" ht="15.6" hidden="1" customHeight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t="s">
        <v>8311</v>
      </c>
      <c r="P2944" s="9" t="s">
        <v>9302</v>
      </c>
      <c r="Q2944" t="s">
        <v>8342</v>
      </c>
      <c r="R2944" t="s">
        <v>8330</v>
      </c>
    </row>
    <row r="2945" spans="1:18" ht="15.6" hidden="1" customHeight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8271</v>
      </c>
      <c r="O2945" t="s">
        <v>8311</v>
      </c>
      <c r="P2945" s="9" t="s">
        <v>8899</v>
      </c>
      <c r="Q2945" t="s">
        <v>8342</v>
      </c>
      <c r="R2945" t="s">
        <v>8334</v>
      </c>
    </row>
    <row r="2946" spans="1:18" ht="15.6" hidden="1" customHeight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8271</v>
      </c>
      <c r="O2946" t="s">
        <v>8311</v>
      </c>
      <c r="P2946" s="9" t="s">
        <v>9236</v>
      </c>
      <c r="Q2946" t="s">
        <v>8342</v>
      </c>
      <c r="R2946" t="s">
        <v>8325</v>
      </c>
    </row>
    <row r="2947" spans="1:18" ht="15.6" hidden="1" customHeight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8271</v>
      </c>
      <c r="O2947" t="s">
        <v>8311</v>
      </c>
      <c r="P2947" s="9" t="s">
        <v>9814</v>
      </c>
      <c r="Q2947" t="s">
        <v>8342</v>
      </c>
      <c r="R2947" t="s">
        <v>8335</v>
      </c>
    </row>
    <row r="2948" spans="1:18" ht="15.6" hidden="1" customHeight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8271</v>
      </c>
      <c r="O2948" t="s">
        <v>8311</v>
      </c>
      <c r="P2948" s="9" t="s">
        <v>8533</v>
      </c>
      <c r="Q2948" t="s">
        <v>8343</v>
      </c>
      <c r="R2948" t="s">
        <v>8326</v>
      </c>
    </row>
    <row r="2949" spans="1:18" ht="15.6" hidden="1" customHeight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8271</v>
      </c>
      <c r="O2949" t="s">
        <v>8311</v>
      </c>
      <c r="P2949" s="9" t="s">
        <v>8794</v>
      </c>
      <c r="Q2949" t="s">
        <v>8343</v>
      </c>
      <c r="R2949" t="s">
        <v>8329</v>
      </c>
    </row>
    <row r="2950" spans="1:18" ht="15.6" hidden="1" customHeight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8271</v>
      </c>
      <c r="O2950" t="s">
        <v>8311</v>
      </c>
      <c r="P2950" s="9" t="s">
        <v>8368</v>
      </c>
      <c r="Q2950" t="s">
        <v>8342</v>
      </c>
      <c r="R2950" t="s">
        <v>8335</v>
      </c>
    </row>
    <row r="2951" spans="1:18" ht="15.6" hidden="1" customHeight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8271</v>
      </c>
      <c r="O2951" t="s">
        <v>8311</v>
      </c>
      <c r="P2951" s="9" t="s">
        <v>8560</v>
      </c>
      <c r="Q2951" t="s">
        <v>8342</v>
      </c>
      <c r="R2951" t="s">
        <v>8329</v>
      </c>
    </row>
    <row r="2952" spans="1:18" ht="15.6" hidden="1" customHeight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8271</v>
      </c>
      <c r="O2952" t="s">
        <v>8311</v>
      </c>
      <c r="P2952" s="9" t="s">
        <v>9815</v>
      </c>
      <c r="Q2952" t="s">
        <v>8342</v>
      </c>
      <c r="R2952" t="s">
        <v>8337</v>
      </c>
    </row>
    <row r="2953" spans="1:18" ht="15.6" hidden="1" customHeight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8271</v>
      </c>
      <c r="O2953" t="s">
        <v>8311</v>
      </c>
      <c r="P2953" s="9" t="s">
        <v>9781</v>
      </c>
      <c r="Q2953" t="s">
        <v>8341</v>
      </c>
      <c r="R2953" t="s">
        <v>8327</v>
      </c>
    </row>
    <row r="2954" spans="1:18" ht="15.6" hidden="1" customHeight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8271</v>
      </c>
      <c r="O2954" t="s">
        <v>8311</v>
      </c>
      <c r="P2954" s="9" t="s">
        <v>8469</v>
      </c>
      <c r="Q2954" t="s">
        <v>8343</v>
      </c>
      <c r="R2954" t="s">
        <v>8328</v>
      </c>
    </row>
    <row r="2955" spans="1:18" ht="15.6" hidden="1" customHeight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8271</v>
      </c>
      <c r="O2955" t="s">
        <v>8311</v>
      </c>
      <c r="P2955" s="9" t="s">
        <v>8530</v>
      </c>
      <c r="Q2955" t="s">
        <v>8342</v>
      </c>
      <c r="R2955" t="s">
        <v>8328</v>
      </c>
    </row>
    <row r="2956" spans="1:18" ht="15.6" hidden="1" customHeight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8271</v>
      </c>
      <c r="O2956" t="s">
        <v>8311</v>
      </c>
      <c r="P2956" s="9" t="s">
        <v>8874</v>
      </c>
      <c r="Q2956" t="s">
        <v>8344</v>
      </c>
      <c r="R2956" t="s">
        <v>8333</v>
      </c>
    </row>
    <row r="2957" spans="1:18" ht="15.6" hidden="1" customHeight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8271</v>
      </c>
      <c r="O2957" t="s">
        <v>8311</v>
      </c>
      <c r="P2957" s="9" t="s">
        <v>9319</v>
      </c>
      <c r="Q2957" t="s">
        <v>8342</v>
      </c>
      <c r="R2957" t="s">
        <v>8325</v>
      </c>
    </row>
    <row r="2958" spans="1:18" ht="15.6" hidden="1" customHeight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t="s">
        <v>8311</v>
      </c>
      <c r="P2958" s="9" t="s">
        <v>9816</v>
      </c>
      <c r="Q2958" t="s">
        <v>8343</v>
      </c>
      <c r="R2958" t="s">
        <v>8335</v>
      </c>
    </row>
    <row r="2959" spans="1:18" ht="15.6" hidden="1" customHeight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8271</v>
      </c>
      <c r="O2959" t="s">
        <v>8311</v>
      </c>
      <c r="P2959" s="9" t="s">
        <v>8547</v>
      </c>
      <c r="Q2959" t="s">
        <v>8342</v>
      </c>
      <c r="R2959" t="s">
        <v>8332</v>
      </c>
    </row>
    <row r="2960" spans="1:18" ht="15.6" hidden="1" customHeight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8271</v>
      </c>
      <c r="O2960" t="s">
        <v>8311</v>
      </c>
      <c r="P2960" s="9" t="s">
        <v>8549</v>
      </c>
      <c r="Q2960" t="s">
        <v>8343</v>
      </c>
      <c r="R2960" t="s">
        <v>8334</v>
      </c>
    </row>
    <row r="2961" spans="1:18" ht="15.6" hidden="1" customHeight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8271</v>
      </c>
      <c r="O2961" t="s">
        <v>8311</v>
      </c>
      <c r="P2961" s="9" t="s">
        <v>9330</v>
      </c>
      <c r="Q2961" t="s">
        <v>8343</v>
      </c>
      <c r="R2961" t="s">
        <v>8325</v>
      </c>
    </row>
    <row r="2962" spans="1:18" ht="15.6" hidden="1" customHeight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8271</v>
      </c>
      <c r="O2962" t="s">
        <v>8311</v>
      </c>
      <c r="P2962" s="9" t="s">
        <v>8717</v>
      </c>
      <c r="Q2962" t="s">
        <v>8341</v>
      </c>
      <c r="R2962" t="s">
        <v>8327</v>
      </c>
    </row>
    <row r="2963" spans="1:18" ht="15.6" hidden="1" customHeight="1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">
        <v>8272</v>
      </c>
      <c r="P2963" s="9" t="s">
        <v>9124</v>
      </c>
      <c r="Q2963" t="s">
        <v>8342</v>
      </c>
      <c r="R2963" t="s">
        <v>8333</v>
      </c>
    </row>
    <row r="2964" spans="1:18" ht="15.6" hidden="1" customHeight="1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">
        <v>8272</v>
      </c>
      <c r="P2964" s="9" t="s">
        <v>9817</v>
      </c>
      <c r="Q2964" t="s">
        <v>8342</v>
      </c>
      <c r="R2964" t="s">
        <v>8333</v>
      </c>
    </row>
    <row r="2965" spans="1:18" ht="15.6" hidden="1" customHeight="1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">
        <v>8272</v>
      </c>
      <c r="P2965" s="9" t="s">
        <v>8808</v>
      </c>
      <c r="Q2965" t="s">
        <v>8342</v>
      </c>
      <c r="R2965" t="s">
        <v>8336</v>
      </c>
    </row>
    <row r="2966" spans="1:18" ht="15.6" hidden="1" customHeight="1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">
        <v>8272</v>
      </c>
      <c r="P2966" s="9" t="s">
        <v>8760</v>
      </c>
      <c r="Q2966" t="s">
        <v>8341</v>
      </c>
      <c r="R2966" t="s">
        <v>8326</v>
      </c>
    </row>
    <row r="2967" spans="1:18" ht="15.6" hidden="1" customHeight="1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">
        <v>8272</v>
      </c>
      <c r="P2967" s="9" t="s">
        <v>8947</v>
      </c>
      <c r="Q2967" t="s">
        <v>8342</v>
      </c>
      <c r="R2967" t="s">
        <v>8336</v>
      </c>
    </row>
    <row r="2968" spans="1:18" ht="15.6" hidden="1" customHeight="1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">
        <v>8272</v>
      </c>
      <c r="P2968" s="9" t="s">
        <v>9806</v>
      </c>
      <c r="Q2968" t="s">
        <v>8342</v>
      </c>
      <c r="R2968" t="s">
        <v>8327</v>
      </c>
    </row>
    <row r="2969" spans="1:18" ht="15.6" hidden="1" customHeight="1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">
        <v>8272</v>
      </c>
      <c r="P2969" s="9" t="s">
        <v>8425</v>
      </c>
      <c r="Q2969" t="s">
        <v>8342</v>
      </c>
      <c r="R2969" t="s">
        <v>8333</v>
      </c>
    </row>
    <row r="2970" spans="1:18" ht="15.6" hidden="1" customHeight="1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">
        <v>8272</v>
      </c>
      <c r="P2970" s="9" t="s">
        <v>8861</v>
      </c>
      <c r="Q2970" t="s">
        <v>8343</v>
      </c>
      <c r="R2970" t="s">
        <v>8327</v>
      </c>
    </row>
    <row r="2971" spans="1:18" ht="15.6" hidden="1" customHeight="1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">
        <v>8272</v>
      </c>
      <c r="P2971" s="9" t="s">
        <v>8368</v>
      </c>
      <c r="Q2971" t="s">
        <v>8342</v>
      </c>
      <c r="R2971" t="s">
        <v>8335</v>
      </c>
    </row>
    <row r="2972" spans="1:18" ht="15.6" hidden="1" customHeight="1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">
        <v>8272</v>
      </c>
      <c r="P2972" s="9" t="s">
        <v>8359</v>
      </c>
      <c r="Q2972" t="s">
        <v>8341</v>
      </c>
      <c r="R2972" t="s">
        <v>8336</v>
      </c>
    </row>
    <row r="2973" spans="1:18" ht="15.6" hidden="1" customHeight="1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">
        <v>8272</v>
      </c>
      <c r="P2973" s="9" t="s">
        <v>9228</v>
      </c>
      <c r="Q2973" t="s">
        <v>8341</v>
      </c>
      <c r="R2973" t="s">
        <v>8327</v>
      </c>
    </row>
    <row r="2974" spans="1:18" ht="15.6" hidden="1" customHeight="1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">
        <v>8272</v>
      </c>
      <c r="P2974" s="9" t="s">
        <v>9617</v>
      </c>
      <c r="Q2974" t="s">
        <v>8343</v>
      </c>
      <c r="R2974" t="s">
        <v>8330</v>
      </c>
    </row>
    <row r="2975" spans="1:18" ht="15.6" hidden="1" customHeight="1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">
        <v>8272</v>
      </c>
      <c r="P2975" s="9" t="s">
        <v>8554</v>
      </c>
      <c r="Q2975" t="s">
        <v>8342</v>
      </c>
      <c r="R2975" t="s">
        <v>8337</v>
      </c>
    </row>
    <row r="2976" spans="1:18" ht="15.6" hidden="1" customHeight="1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">
        <v>8272</v>
      </c>
      <c r="P2976" s="9" t="s">
        <v>9495</v>
      </c>
      <c r="Q2976" t="s">
        <v>8341</v>
      </c>
      <c r="R2976" t="s">
        <v>8327</v>
      </c>
    </row>
    <row r="2977" spans="1:18" ht="15.6" hidden="1" customHeight="1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">
        <v>8272</v>
      </c>
      <c r="P2977" s="9" t="s">
        <v>9134</v>
      </c>
      <c r="Q2977" t="s">
        <v>8341</v>
      </c>
      <c r="R2977" t="s">
        <v>8329</v>
      </c>
    </row>
    <row r="2978" spans="1:18" ht="15.6" customHeight="1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">
        <v>8272</v>
      </c>
      <c r="P2978" s="9" t="str">
        <f>TEXT((((J2439/60)/60)/24)+DATE(1970,1,1),"yyyy-mmm-dd")</f>
        <v>2015-Jan-27</v>
      </c>
      <c r="Q2978" t="str">
        <f>LEFT(P2439,4)</f>
        <v>2015</v>
      </c>
      <c r="R2978" t="str">
        <f>MID(P2439,6,3)</f>
        <v>Jan</v>
      </c>
    </row>
    <row r="2979" spans="1:18" ht="15.6" hidden="1" customHeight="1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">
        <v>8272</v>
      </c>
      <c r="P2979" s="9" t="s">
        <v>9478</v>
      </c>
      <c r="Q2979" t="s">
        <v>8342</v>
      </c>
      <c r="R2979" t="s">
        <v>8332</v>
      </c>
    </row>
    <row r="2980" spans="1:18" ht="15.6" customHeight="1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">
        <v>8272</v>
      </c>
      <c r="P2980" s="9" t="str">
        <f>TEXT((((J2441/60)/60)/24)+DATE(1970,1,1),"yyyy-mmm-dd")</f>
        <v>2015-Sep-18</v>
      </c>
      <c r="Q2980" t="str">
        <f>LEFT(P2441,4)</f>
        <v>2015</v>
      </c>
      <c r="R2980" t="str">
        <f>MID(P2441,6,3)</f>
        <v>Sep</v>
      </c>
    </row>
    <row r="2981" spans="1:18" ht="15.6" hidden="1" customHeight="1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">
        <v>8272</v>
      </c>
      <c r="P2981" s="9" t="s">
        <v>9105</v>
      </c>
      <c r="Q2981" t="s">
        <v>8341</v>
      </c>
      <c r="R2981" t="s">
        <v>8337</v>
      </c>
    </row>
    <row r="2982" spans="1:18" ht="15.6" hidden="1" customHeight="1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">
        <v>8272</v>
      </c>
      <c r="P2982" s="9" t="s">
        <v>9395</v>
      </c>
      <c r="Q2982" t="s">
        <v>8342</v>
      </c>
      <c r="R2982" t="s">
        <v>8327</v>
      </c>
    </row>
    <row r="2983" spans="1:18" ht="15.6" hidden="1" customHeight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8271</v>
      </c>
      <c r="O2983" t="s">
        <v>8311</v>
      </c>
      <c r="P2983" s="9" t="s">
        <v>9818</v>
      </c>
      <c r="Q2983" t="s">
        <v>8342</v>
      </c>
      <c r="R2983" t="s">
        <v>8327</v>
      </c>
    </row>
    <row r="2984" spans="1:18" ht="15.6" hidden="1" customHeight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8271</v>
      </c>
      <c r="O2984" t="s">
        <v>8311</v>
      </c>
      <c r="P2984" s="9" t="s">
        <v>9644</v>
      </c>
      <c r="Q2984" t="s">
        <v>8343</v>
      </c>
      <c r="R2984" t="s">
        <v>8332</v>
      </c>
    </row>
    <row r="2985" spans="1:18" ht="15.6" hidden="1" customHeight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8271</v>
      </c>
      <c r="O2985" t="s">
        <v>8311</v>
      </c>
      <c r="P2985" s="9" t="s">
        <v>8651</v>
      </c>
      <c r="Q2985" t="s">
        <v>8341</v>
      </c>
      <c r="R2985" t="s">
        <v>8328</v>
      </c>
    </row>
    <row r="2986" spans="1:18" ht="15.6" hidden="1" customHeight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8271</v>
      </c>
      <c r="O2986" t="s">
        <v>8311</v>
      </c>
      <c r="P2986" s="9" t="s">
        <v>8681</v>
      </c>
      <c r="Q2986" t="s">
        <v>8343</v>
      </c>
      <c r="R2986" t="s">
        <v>8326</v>
      </c>
    </row>
    <row r="2987" spans="1:18" ht="15.6" hidden="1" customHeight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8271</v>
      </c>
      <c r="O2987" t="s">
        <v>8311</v>
      </c>
      <c r="P2987" s="9" t="s">
        <v>9241</v>
      </c>
      <c r="Q2987" t="s">
        <v>8343</v>
      </c>
      <c r="R2987" t="s">
        <v>8329</v>
      </c>
    </row>
    <row r="2988" spans="1:18" ht="15.6" hidden="1" customHeight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8271</v>
      </c>
      <c r="O2988" t="s">
        <v>8311</v>
      </c>
      <c r="P2988" s="9" t="s">
        <v>9819</v>
      </c>
      <c r="Q2988" t="s">
        <v>8343</v>
      </c>
      <c r="R2988" t="s">
        <v>8334</v>
      </c>
    </row>
    <row r="2989" spans="1:18" ht="15.6" hidden="1" customHeight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8271</v>
      </c>
      <c r="O2989" t="s">
        <v>8311</v>
      </c>
      <c r="P2989" s="9" t="s">
        <v>9480</v>
      </c>
      <c r="Q2989" t="s">
        <v>8343</v>
      </c>
      <c r="R2989" t="s">
        <v>8328</v>
      </c>
    </row>
    <row r="2990" spans="1:18" ht="15.6" hidden="1" customHeight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8271</v>
      </c>
      <c r="O2990" t="s">
        <v>8311</v>
      </c>
      <c r="P2990" s="9" t="s">
        <v>9820</v>
      </c>
      <c r="Q2990" t="s">
        <v>8343</v>
      </c>
      <c r="R2990" t="s">
        <v>8325</v>
      </c>
    </row>
    <row r="2991" spans="1:18" ht="15.6" hidden="1" customHeight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8271</v>
      </c>
      <c r="O2991" t="s">
        <v>8311</v>
      </c>
      <c r="P2991" s="9" t="s">
        <v>9821</v>
      </c>
      <c r="Q2991" t="s">
        <v>8342</v>
      </c>
      <c r="R2991" t="s">
        <v>8330</v>
      </c>
    </row>
    <row r="2992" spans="1:18" ht="15.6" hidden="1" customHeight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8271</v>
      </c>
      <c r="O2992" t="s">
        <v>8311</v>
      </c>
      <c r="P2992" s="9" t="s">
        <v>8554</v>
      </c>
      <c r="Q2992" t="s">
        <v>8342</v>
      </c>
      <c r="R2992" t="s">
        <v>8337</v>
      </c>
    </row>
    <row r="2993" spans="1:18" ht="15.6" hidden="1" customHeight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8271</v>
      </c>
      <c r="O2993" t="s">
        <v>8311</v>
      </c>
      <c r="P2993" s="9" t="s">
        <v>9106</v>
      </c>
      <c r="Q2993" t="s">
        <v>8344</v>
      </c>
      <c r="R2993" t="s">
        <v>8332</v>
      </c>
    </row>
    <row r="2994" spans="1:18" ht="15.6" hidden="1" customHeight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8271</v>
      </c>
      <c r="O2994" t="s">
        <v>8311</v>
      </c>
      <c r="P2994" s="9" t="s">
        <v>9337</v>
      </c>
      <c r="Q2994" t="s">
        <v>8343</v>
      </c>
      <c r="R2994" t="s">
        <v>8328</v>
      </c>
    </row>
    <row r="2995" spans="1:18" ht="15.6" hidden="1" customHeight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8271</v>
      </c>
      <c r="O2995" t="s">
        <v>8311</v>
      </c>
      <c r="P2995" s="9" t="s">
        <v>9348</v>
      </c>
      <c r="Q2995" t="s">
        <v>8343</v>
      </c>
      <c r="R2995" t="s">
        <v>8332</v>
      </c>
    </row>
    <row r="2996" spans="1:18" ht="15.6" hidden="1" customHeight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8271</v>
      </c>
      <c r="O2996" t="s">
        <v>8311</v>
      </c>
      <c r="P2996" s="9" t="s">
        <v>9188</v>
      </c>
      <c r="Q2996" t="s">
        <v>8341</v>
      </c>
      <c r="R2996" t="s">
        <v>8328</v>
      </c>
    </row>
    <row r="2997" spans="1:18" ht="15.6" hidden="1" customHeight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8271</v>
      </c>
      <c r="O2997" t="s">
        <v>8311</v>
      </c>
      <c r="P2997" s="9" t="s">
        <v>9822</v>
      </c>
      <c r="Q2997" t="s">
        <v>8343</v>
      </c>
      <c r="R2997" t="s">
        <v>8337</v>
      </c>
    </row>
    <row r="2998" spans="1:18" ht="15.6" hidden="1" customHeight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8271</v>
      </c>
      <c r="O2998" t="s">
        <v>8311</v>
      </c>
      <c r="P2998" s="9" t="s">
        <v>8489</v>
      </c>
      <c r="Q2998" t="s">
        <v>8342</v>
      </c>
      <c r="R2998" t="s">
        <v>8334</v>
      </c>
    </row>
    <row r="2999" spans="1:18" ht="15.6" hidden="1" customHeight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t="s">
        <v>8311</v>
      </c>
      <c r="P2999" s="9" t="s">
        <v>8642</v>
      </c>
      <c r="Q2999" t="s">
        <v>8344</v>
      </c>
      <c r="R2999" t="s">
        <v>8333</v>
      </c>
    </row>
    <row r="3000" spans="1:18" ht="15.6" hidden="1" customHeight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8271</v>
      </c>
      <c r="O3000" t="s">
        <v>8311</v>
      </c>
      <c r="P3000" s="9" t="s">
        <v>8471</v>
      </c>
      <c r="Q3000" t="s">
        <v>8341</v>
      </c>
      <c r="R3000" t="s">
        <v>8325</v>
      </c>
    </row>
    <row r="3001" spans="1:18" ht="15.6" hidden="1" customHeight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8271</v>
      </c>
      <c r="O3001" t="s">
        <v>8311</v>
      </c>
      <c r="P3001" s="9" t="s">
        <v>9138</v>
      </c>
      <c r="Q3001" t="s">
        <v>8344</v>
      </c>
      <c r="R3001" t="s">
        <v>8333</v>
      </c>
    </row>
    <row r="3002" spans="1:18" ht="15.6" hidden="1" customHeight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8271</v>
      </c>
      <c r="O3002" t="s">
        <v>8311</v>
      </c>
      <c r="P3002" s="9" t="s">
        <v>8932</v>
      </c>
      <c r="Q3002" t="s">
        <v>8344</v>
      </c>
      <c r="R3002" t="s">
        <v>8332</v>
      </c>
    </row>
    <row r="3003" spans="1:18" ht="15.6" hidden="1" customHeight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8271</v>
      </c>
      <c r="O3003" t="s">
        <v>8311</v>
      </c>
      <c r="P3003" s="9" t="s">
        <v>8505</v>
      </c>
      <c r="Q3003" t="s">
        <v>8343</v>
      </c>
      <c r="R3003" t="s">
        <v>8336</v>
      </c>
    </row>
    <row r="3004" spans="1:18" ht="15.6" hidden="1" customHeight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8271</v>
      </c>
      <c r="O3004" t="s">
        <v>8311</v>
      </c>
      <c r="P3004" s="9" t="s">
        <v>9823</v>
      </c>
      <c r="Q3004" t="s">
        <v>8339</v>
      </c>
      <c r="R3004" t="s">
        <v>8330</v>
      </c>
    </row>
    <row r="3005" spans="1:18" ht="15.6" hidden="1" customHeight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t="s">
        <v>8311</v>
      </c>
      <c r="P3005" s="9" t="s">
        <v>9561</v>
      </c>
      <c r="Q3005" t="s">
        <v>8343</v>
      </c>
      <c r="R3005" t="s">
        <v>8332</v>
      </c>
    </row>
    <row r="3006" spans="1:18" ht="15.6" hidden="1" customHeight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8271</v>
      </c>
      <c r="O3006" t="s">
        <v>8311</v>
      </c>
      <c r="P3006" s="9" t="s">
        <v>9121</v>
      </c>
      <c r="Q3006" t="s">
        <v>8341</v>
      </c>
      <c r="R3006" t="s">
        <v>8329</v>
      </c>
    </row>
    <row r="3007" spans="1:18" ht="15.6" hidden="1" customHeight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8271</v>
      </c>
      <c r="O3007" t="s">
        <v>8311</v>
      </c>
      <c r="P3007" s="9" t="s">
        <v>9824</v>
      </c>
      <c r="Q3007" t="s">
        <v>8341</v>
      </c>
      <c r="R3007" t="s">
        <v>8328</v>
      </c>
    </row>
    <row r="3008" spans="1:18" ht="15.6" hidden="1" customHeight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8271</v>
      </c>
      <c r="O3008" t="s">
        <v>8311</v>
      </c>
      <c r="P3008" s="9" t="s">
        <v>9825</v>
      </c>
      <c r="Q3008" t="s">
        <v>8341</v>
      </c>
      <c r="R3008" t="s">
        <v>8330</v>
      </c>
    </row>
    <row r="3009" spans="1:18" ht="15.6" hidden="1" customHeight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8271</v>
      </c>
      <c r="O3009" t="s">
        <v>8311</v>
      </c>
      <c r="P3009" s="9" t="s">
        <v>8379</v>
      </c>
      <c r="Q3009" t="s">
        <v>8342</v>
      </c>
      <c r="R3009" t="s">
        <v>8335</v>
      </c>
    </row>
    <row r="3010" spans="1:18" ht="15.6" hidden="1" customHeight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t="s">
        <v>8311</v>
      </c>
      <c r="P3010" s="9" t="s">
        <v>8417</v>
      </c>
      <c r="Q3010" t="s">
        <v>8342</v>
      </c>
      <c r="R3010" t="s">
        <v>8337</v>
      </c>
    </row>
    <row r="3011" spans="1:18" ht="15.6" hidden="1" customHeight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8271</v>
      </c>
      <c r="O3011" t="s">
        <v>8311</v>
      </c>
      <c r="P3011" s="9" t="s">
        <v>8514</v>
      </c>
      <c r="Q3011" t="s">
        <v>8341</v>
      </c>
      <c r="R3011" t="s">
        <v>8329</v>
      </c>
    </row>
    <row r="3012" spans="1:18" ht="15.6" hidden="1" customHeight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8271</v>
      </c>
      <c r="O3012" t="s">
        <v>8311</v>
      </c>
      <c r="P3012" s="9" t="s">
        <v>9826</v>
      </c>
      <c r="Q3012" t="s">
        <v>8341</v>
      </c>
      <c r="R3012" t="s">
        <v>8337</v>
      </c>
    </row>
    <row r="3013" spans="1:18" ht="15.6" hidden="1" customHeight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8271</v>
      </c>
      <c r="O3013" t="s">
        <v>8311</v>
      </c>
      <c r="P3013" s="9" t="s">
        <v>9302</v>
      </c>
      <c r="Q3013" t="s">
        <v>8342</v>
      </c>
      <c r="R3013" t="s">
        <v>8330</v>
      </c>
    </row>
    <row r="3014" spans="1:18" ht="15.6" hidden="1" customHeight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8271</v>
      </c>
      <c r="O3014" t="s">
        <v>8311</v>
      </c>
      <c r="P3014" s="9" t="s">
        <v>8735</v>
      </c>
      <c r="Q3014" t="s">
        <v>8342</v>
      </c>
      <c r="R3014" t="s">
        <v>8332</v>
      </c>
    </row>
    <row r="3015" spans="1:18" ht="15.6" hidden="1" customHeight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8271</v>
      </c>
      <c r="O3015" t="s">
        <v>8311</v>
      </c>
      <c r="P3015" s="9" t="s">
        <v>9313</v>
      </c>
      <c r="Q3015" t="s">
        <v>8342</v>
      </c>
      <c r="R3015" t="s">
        <v>8325</v>
      </c>
    </row>
    <row r="3016" spans="1:18" ht="15.6" hidden="1" customHeight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8271</v>
      </c>
      <c r="O3016" t="s">
        <v>8311</v>
      </c>
      <c r="P3016" s="9" t="s">
        <v>9794</v>
      </c>
      <c r="Q3016" t="s">
        <v>8341</v>
      </c>
      <c r="R3016" t="s">
        <v>8329</v>
      </c>
    </row>
    <row r="3017" spans="1:18" ht="15.6" hidden="1" customHeight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8271</v>
      </c>
      <c r="O3017" t="s">
        <v>8311</v>
      </c>
      <c r="P3017" s="9" t="s">
        <v>8587</v>
      </c>
      <c r="Q3017" t="s">
        <v>8341</v>
      </c>
      <c r="R3017" t="s">
        <v>8325</v>
      </c>
    </row>
    <row r="3018" spans="1:18" ht="15.6" hidden="1" customHeight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8271</v>
      </c>
      <c r="O3018" t="s">
        <v>8311</v>
      </c>
      <c r="P3018" s="9" t="s">
        <v>8471</v>
      </c>
      <c r="Q3018" t="s">
        <v>8341</v>
      </c>
      <c r="R3018" t="s">
        <v>8325</v>
      </c>
    </row>
    <row r="3019" spans="1:18" ht="15.6" hidden="1" customHeight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8271</v>
      </c>
      <c r="O3019" t="s">
        <v>8311</v>
      </c>
      <c r="P3019" s="9" t="s">
        <v>8378</v>
      </c>
      <c r="Q3019" t="s">
        <v>8341</v>
      </c>
      <c r="R3019" t="s">
        <v>8326</v>
      </c>
    </row>
    <row r="3020" spans="1:18" ht="15.6" hidden="1" customHeight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t="s">
        <v>8311</v>
      </c>
      <c r="P3020" s="9" t="s">
        <v>8666</v>
      </c>
      <c r="Q3020" t="s">
        <v>8342</v>
      </c>
      <c r="R3020" t="s">
        <v>8336</v>
      </c>
    </row>
    <row r="3021" spans="1:18" ht="15.6" hidden="1" customHeight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8271</v>
      </c>
      <c r="O3021" t="s">
        <v>8311</v>
      </c>
      <c r="P3021" s="9" t="s">
        <v>9804</v>
      </c>
      <c r="Q3021" t="s">
        <v>8341</v>
      </c>
      <c r="R3021" t="s">
        <v>8335</v>
      </c>
    </row>
    <row r="3022" spans="1:18" ht="15.6" hidden="1" customHeight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8271</v>
      </c>
      <c r="O3022" t="s">
        <v>8311</v>
      </c>
      <c r="P3022" s="9" t="s">
        <v>9222</v>
      </c>
      <c r="Q3022" t="s">
        <v>8342</v>
      </c>
      <c r="R3022" t="s">
        <v>8336</v>
      </c>
    </row>
    <row r="3023" spans="1:18" ht="15.6" hidden="1" customHeight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8271</v>
      </c>
      <c r="O3023" t="s">
        <v>8311</v>
      </c>
      <c r="P3023" s="9" t="s">
        <v>9103</v>
      </c>
      <c r="Q3023" t="s">
        <v>8343</v>
      </c>
      <c r="R3023" t="s">
        <v>8329</v>
      </c>
    </row>
    <row r="3024" spans="1:18" ht="15.6" hidden="1" customHeight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t="s">
        <v>8311</v>
      </c>
      <c r="P3024" s="9" t="s">
        <v>8888</v>
      </c>
      <c r="Q3024" t="s">
        <v>8343</v>
      </c>
      <c r="R3024" t="s">
        <v>8326</v>
      </c>
    </row>
    <row r="3025" spans="1:18" ht="15.6" hidden="1" customHeight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8271</v>
      </c>
      <c r="O3025" t="s">
        <v>8311</v>
      </c>
      <c r="P3025" s="9" t="s">
        <v>9393</v>
      </c>
      <c r="Q3025" t="s">
        <v>8342</v>
      </c>
      <c r="R3025" t="s">
        <v>8335</v>
      </c>
    </row>
    <row r="3026" spans="1:18" ht="15.6" hidden="1" customHeight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8271</v>
      </c>
      <c r="O3026" t="s">
        <v>8311</v>
      </c>
      <c r="P3026" s="9" t="s">
        <v>9827</v>
      </c>
      <c r="Q3026" t="s">
        <v>8339</v>
      </c>
      <c r="R3026" t="s">
        <v>8328</v>
      </c>
    </row>
    <row r="3027" spans="1:18" ht="15.6" hidden="1" customHeight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8271</v>
      </c>
      <c r="O3027" t="s">
        <v>8311</v>
      </c>
      <c r="P3027" s="9" t="s">
        <v>8773</v>
      </c>
      <c r="Q3027" t="s">
        <v>8341</v>
      </c>
      <c r="R3027" t="s">
        <v>8325</v>
      </c>
    </row>
    <row r="3028" spans="1:18" ht="15.6" hidden="1" customHeight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8271</v>
      </c>
      <c r="O3028" t="s">
        <v>8311</v>
      </c>
      <c r="P3028" s="9" t="s">
        <v>9457</v>
      </c>
      <c r="Q3028" t="s">
        <v>8344</v>
      </c>
      <c r="R3028" t="s">
        <v>8333</v>
      </c>
    </row>
    <row r="3029" spans="1:18" ht="15.6" hidden="1" customHeight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8271</v>
      </c>
      <c r="O3029" t="s">
        <v>8311</v>
      </c>
      <c r="P3029" s="9" t="s">
        <v>8480</v>
      </c>
      <c r="Q3029" t="s">
        <v>8342</v>
      </c>
      <c r="R3029" t="s">
        <v>8333</v>
      </c>
    </row>
    <row r="3030" spans="1:18" ht="15.6" hidden="1" customHeight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8271</v>
      </c>
      <c r="O3030" t="s">
        <v>8311</v>
      </c>
      <c r="P3030" s="9" t="s">
        <v>8533</v>
      </c>
      <c r="Q3030" t="s">
        <v>8343</v>
      </c>
      <c r="R3030" t="s">
        <v>8326</v>
      </c>
    </row>
    <row r="3031" spans="1:18" ht="15.6" hidden="1" customHeight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8271</v>
      </c>
      <c r="O3031" t="s">
        <v>8311</v>
      </c>
      <c r="P3031" s="9" t="s">
        <v>8391</v>
      </c>
      <c r="Q3031" t="s">
        <v>8341</v>
      </c>
      <c r="R3031" t="s">
        <v>8329</v>
      </c>
    </row>
    <row r="3032" spans="1:18" ht="15.6" hidden="1" customHeight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8271</v>
      </c>
      <c r="O3032" t="s">
        <v>8311</v>
      </c>
      <c r="P3032" s="9" t="s">
        <v>9806</v>
      </c>
      <c r="Q3032" t="s">
        <v>8342</v>
      </c>
      <c r="R3032" t="s">
        <v>8327</v>
      </c>
    </row>
    <row r="3033" spans="1:18" ht="15.6" hidden="1" customHeight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8271</v>
      </c>
      <c r="O3033" t="s">
        <v>8311</v>
      </c>
      <c r="P3033" s="9" t="s">
        <v>9489</v>
      </c>
      <c r="Q3033" t="s">
        <v>8343</v>
      </c>
      <c r="R3033" t="s">
        <v>8327</v>
      </c>
    </row>
    <row r="3034" spans="1:18" ht="15.6" hidden="1" customHeight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8271</v>
      </c>
      <c r="O3034" t="s">
        <v>8311</v>
      </c>
      <c r="P3034" s="9" t="s">
        <v>8727</v>
      </c>
      <c r="Q3034" t="s">
        <v>8342</v>
      </c>
      <c r="R3034" t="s">
        <v>8327</v>
      </c>
    </row>
    <row r="3035" spans="1:18" ht="15.6" hidden="1" customHeight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8271</v>
      </c>
      <c r="O3035" t="s">
        <v>8311</v>
      </c>
      <c r="P3035" s="9" t="s">
        <v>8516</v>
      </c>
      <c r="Q3035" t="s">
        <v>8343</v>
      </c>
      <c r="R3035" t="s">
        <v>8326</v>
      </c>
    </row>
    <row r="3036" spans="1:18" ht="15.6" hidden="1" customHeight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8271</v>
      </c>
      <c r="O3036" t="s">
        <v>8311</v>
      </c>
      <c r="P3036" s="9" t="s">
        <v>9642</v>
      </c>
      <c r="Q3036" t="s">
        <v>8343</v>
      </c>
      <c r="R3036" t="s">
        <v>8329</v>
      </c>
    </row>
    <row r="3037" spans="1:18" ht="15.6" hidden="1" customHeight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8271</v>
      </c>
      <c r="O3037" t="s">
        <v>8311</v>
      </c>
      <c r="P3037" s="9" t="s">
        <v>9043</v>
      </c>
      <c r="Q3037" t="s">
        <v>8340</v>
      </c>
      <c r="R3037" t="s">
        <v>8335</v>
      </c>
    </row>
    <row r="3038" spans="1:18" ht="15.6" hidden="1" customHeight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8271</v>
      </c>
      <c r="O3038" t="s">
        <v>8311</v>
      </c>
      <c r="P3038" s="9" t="s">
        <v>8789</v>
      </c>
      <c r="Q3038" t="s">
        <v>8340</v>
      </c>
      <c r="R3038" t="s">
        <v>8326</v>
      </c>
    </row>
    <row r="3039" spans="1:18" ht="15.6" hidden="1" customHeight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8271</v>
      </c>
      <c r="O3039" t="s">
        <v>8311</v>
      </c>
      <c r="P3039" s="9" t="s">
        <v>9828</v>
      </c>
      <c r="Q3039" t="s">
        <v>8331</v>
      </c>
      <c r="R3039" t="s">
        <v>8326</v>
      </c>
    </row>
    <row r="3040" spans="1:18" ht="15.6" hidden="1" customHeight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8271</v>
      </c>
      <c r="O3040" t="s">
        <v>8311</v>
      </c>
      <c r="P3040" s="9" t="s">
        <v>9107</v>
      </c>
      <c r="Q3040" t="s">
        <v>8343</v>
      </c>
      <c r="R3040" t="s">
        <v>8332</v>
      </c>
    </row>
    <row r="3041" spans="1:18" ht="15.6" hidden="1" customHeight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8271</v>
      </c>
      <c r="O3041" t="s">
        <v>8311</v>
      </c>
      <c r="P3041" s="9" t="s">
        <v>9829</v>
      </c>
      <c r="Q3041" t="s">
        <v>8340</v>
      </c>
      <c r="R3041" t="s">
        <v>8337</v>
      </c>
    </row>
    <row r="3042" spans="1:18" ht="15.6" hidden="1" customHeight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8271</v>
      </c>
      <c r="O3042" t="s">
        <v>8311</v>
      </c>
      <c r="P3042" s="9" t="s">
        <v>8345</v>
      </c>
      <c r="Q3042" t="s">
        <v>8342</v>
      </c>
      <c r="R3042" t="s">
        <v>8336</v>
      </c>
    </row>
    <row r="3043" spans="1:18" ht="15.6" hidden="1" customHeight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8271</v>
      </c>
      <c r="O3043" t="s">
        <v>8311</v>
      </c>
      <c r="P3043" s="9" t="s">
        <v>9809</v>
      </c>
      <c r="Q3043" t="s">
        <v>8342</v>
      </c>
      <c r="R3043" t="s">
        <v>8337</v>
      </c>
    </row>
    <row r="3044" spans="1:18" ht="15.6" hidden="1" customHeight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8271</v>
      </c>
      <c r="O3044" t="s">
        <v>8311</v>
      </c>
      <c r="P3044" s="9" t="s">
        <v>9830</v>
      </c>
      <c r="Q3044" t="s">
        <v>8342</v>
      </c>
      <c r="R3044" t="s">
        <v>8328</v>
      </c>
    </row>
    <row r="3045" spans="1:18" ht="15.6" hidden="1" customHeight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8271</v>
      </c>
      <c r="O3045" t="s">
        <v>8311</v>
      </c>
      <c r="P3045" s="9" t="s">
        <v>8848</v>
      </c>
      <c r="Q3045" t="s">
        <v>8342</v>
      </c>
      <c r="R3045" t="s">
        <v>8334</v>
      </c>
    </row>
    <row r="3046" spans="1:18" ht="15.6" hidden="1" customHeight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8271</v>
      </c>
      <c r="O3046" t="s">
        <v>8311</v>
      </c>
      <c r="P3046" s="9" t="s">
        <v>9285</v>
      </c>
      <c r="Q3046" t="s">
        <v>8343</v>
      </c>
      <c r="R3046" t="s">
        <v>8332</v>
      </c>
    </row>
    <row r="3047" spans="1:18" ht="15.6" hidden="1" customHeight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8271</v>
      </c>
      <c r="O3047" t="s">
        <v>8311</v>
      </c>
      <c r="P3047" s="9" t="s">
        <v>9260</v>
      </c>
      <c r="Q3047" t="s">
        <v>8341</v>
      </c>
      <c r="R3047" t="s">
        <v>8326</v>
      </c>
    </row>
    <row r="3048" spans="1:18" ht="15.6" hidden="1" customHeight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8271</v>
      </c>
      <c r="O3048" t="s">
        <v>8311</v>
      </c>
      <c r="P3048" s="9" t="s">
        <v>9831</v>
      </c>
      <c r="Q3048" t="s">
        <v>8341</v>
      </c>
      <c r="R3048" t="s">
        <v>8327</v>
      </c>
    </row>
    <row r="3049" spans="1:18" ht="15.6" hidden="1" customHeight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8271</v>
      </c>
      <c r="O3049" t="s">
        <v>8311</v>
      </c>
      <c r="P3049" s="9" t="s">
        <v>9385</v>
      </c>
      <c r="Q3049" t="s">
        <v>8343</v>
      </c>
      <c r="R3049" t="s">
        <v>8334</v>
      </c>
    </row>
    <row r="3050" spans="1:18" ht="15.6" hidden="1" customHeight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8271</v>
      </c>
      <c r="O3050" t="s">
        <v>8311</v>
      </c>
      <c r="P3050" s="9" t="s">
        <v>8831</v>
      </c>
      <c r="Q3050" t="s">
        <v>8341</v>
      </c>
      <c r="R3050" t="s">
        <v>8337</v>
      </c>
    </row>
    <row r="3051" spans="1:18" ht="15.6" hidden="1" customHeight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t="s">
        <v>8311</v>
      </c>
      <c r="P3051" s="9" t="s">
        <v>9347</v>
      </c>
      <c r="Q3051" t="s">
        <v>8342</v>
      </c>
      <c r="R3051" t="s">
        <v>8325</v>
      </c>
    </row>
    <row r="3052" spans="1:18" ht="15.6" hidden="1" customHeight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8271</v>
      </c>
      <c r="O3052" t="s">
        <v>8311</v>
      </c>
      <c r="P3052" s="9" t="s">
        <v>9625</v>
      </c>
      <c r="Q3052" t="s">
        <v>8343</v>
      </c>
      <c r="R3052" t="s">
        <v>8335</v>
      </c>
    </row>
    <row r="3053" spans="1:18" ht="15.6" hidden="1" customHeight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8271</v>
      </c>
      <c r="O3053" t="s">
        <v>8311</v>
      </c>
      <c r="P3053" s="9" t="s">
        <v>9749</v>
      </c>
      <c r="Q3053" t="s">
        <v>8344</v>
      </c>
      <c r="R3053" t="s">
        <v>8332</v>
      </c>
    </row>
    <row r="3054" spans="1:18" ht="15.6" hidden="1" customHeight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8271</v>
      </c>
      <c r="O3054" t="s">
        <v>8311</v>
      </c>
      <c r="P3054" s="9" t="s">
        <v>8872</v>
      </c>
      <c r="Q3054" t="s">
        <v>8342</v>
      </c>
      <c r="R3054" t="s">
        <v>8335</v>
      </c>
    </row>
    <row r="3055" spans="1:18" ht="15.6" hidden="1" customHeight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8271</v>
      </c>
      <c r="O3055" t="s">
        <v>8311</v>
      </c>
      <c r="P3055" s="9" t="s">
        <v>9831</v>
      </c>
      <c r="Q3055" t="s">
        <v>8341</v>
      </c>
      <c r="R3055" t="s">
        <v>8327</v>
      </c>
    </row>
    <row r="3056" spans="1:18" ht="15.6" hidden="1" customHeight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t="s">
        <v>8311</v>
      </c>
      <c r="P3056" s="9" t="s">
        <v>9220</v>
      </c>
      <c r="Q3056" t="s">
        <v>8342</v>
      </c>
      <c r="R3056" t="s">
        <v>8332</v>
      </c>
    </row>
    <row r="3057" spans="1:18" ht="15.6" hidden="1" customHeight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8271</v>
      </c>
      <c r="O3057" t="s">
        <v>8311</v>
      </c>
      <c r="P3057" s="9" t="s">
        <v>9732</v>
      </c>
      <c r="Q3057" t="s">
        <v>8341</v>
      </c>
      <c r="R3057" t="s">
        <v>8330</v>
      </c>
    </row>
    <row r="3058" spans="1:18" ht="15.6" hidden="1" customHeight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t="s">
        <v>8311</v>
      </c>
      <c r="P3058" s="9" t="s">
        <v>9153</v>
      </c>
      <c r="Q3058" t="s">
        <v>8341</v>
      </c>
      <c r="R3058" t="s">
        <v>8326</v>
      </c>
    </row>
    <row r="3059" spans="1:18" ht="15.6" hidden="1" customHeight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t="s">
        <v>8311</v>
      </c>
      <c r="P3059" s="9" t="s">
        <v>8815</v>
      </c>
      <c r="Q3059" t="s">
        <v>8343</v>
      </c>
      <c r="R3059" t="s">
        <v>8334</v>
      </c>
    </row>
    <row r="3060" spans="1:18" ht="15.6" hidden="1" customHeight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8271</v>
      </c>
      <c r="O3060" t="s">
        <v>8311</v>
      </c>
      <c r="P3060" s="9" t="s">
        <v>9471</v>
      </c>
      <c r="Q3060" t="s">
        <v>8343</v>
      </c>
      <c r="R3060" t="s">
        <v>8334</v>
      </c>
    </row>
    <row r="3061" spans="1:18" ht="15.6" hidden="1" customHeight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8271</v>
      </c>
      <c r="O3061" t="s">
        <v>8311</v>
      </c>
      <c r="P3061" s="9" t="s">
        <v>8946</v>
      </c>
      <c r="Q3061" t="s">
        <v>8341</v>
      </c>
      <c r="R3061" t="s">
        <v>8326</v>
      </c>
    </row>
    <row r="3062" spans="1:18" ht="15.6" hidden="1" customHeight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8271</v>
      </c>
      <c r="O3062" t="s">
        <v>8311</v>
      </c>
      <c r="P3062" s="9" t="s">
        <v>9469</v>
      </c>
      <c r="Q3062" t="s">
        <v>8342</v>
      </c>
      <c r="R3062" t="s">
        <v>8327</v>
      </c>
    </row>
    <row r="3063" spans="1:18" ht="15.6" hidden="1" customHeight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t="s">
        <v>8311</v>
      </c>
      <c r="P3063" s="9" t="s">
        <v>9485</v>
      </c>
      <c r="Q3063" t="s">
        <v>8341</v>
      </c>
      <c r="R3063" t="s">
        <v>8326</v>
      </c>
    </row>
    <row r="3064" spans="1:18" ht="15.6" hidden="1" customHeight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8271</v>
      </c>
      <c r="O3064" t="s">
        <v>8311</v>
      </c>
      <c r="P3064" s="9" t="s">
        <v>8532</v>
      </c>
      <c r="Q3064" t="s">
        <v>8342</v>
      </c>
      <c r="R3064" t="s">
        <v>8328</v>
      </c>
    </row>
    <row r="3065" spans="1:18" ht="15.6" hidden="1" customHeight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t="s">
        <v>8311</v>
      </c>
      <c r="P3065" s="9" t="s">
        <v>9832</v>
      </c>
      <c r="Q3065" t="s">
        <v>8343</v>
      </c>
      <c r="R3065" t="s">
        <v>8328</v>
      </c>
    </row>
    <row r="3066" spans="1:18" ht="15.6" hidden="1" customHeight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t="s">
        <v>8311</v>
      </c>
      <c r="P3066" s="9" t="s">
        <v>9335</v>
      </c>
      <c r="Q3066" t="s">
        <v>8342</v>
      </c>
      <c r="R3066" t="s">
        <v>8329</v>
      </c>
    </row>
    <row r="3067" spans="1:18" ht="15.6" hidden="1" customHeight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8271</v>
      </c>
      <c r="O3067" t="s">
        <v>8311</v>
      </c>
      <c r="P3067" s="9" t="s">
        <v>8515</v>
      </c>
      <c r="Q3067" t="s">
        <v>8341</v>
      </c>
      <c r="R3067" t="s">
        <v>8326</v>
      </c>
    </row>
    <row r="3068" spans="1:18" ht="15.6" hidden="1" customHeight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t="s">
        <v>8311</v>
      </c>
      <c r="P3068" s="9" t="s">
        <v>9807</v>
      </c>
      <c r="Q3068" t="s">
        <v>8343</v>
      </c>
      <c r="R3068" t="s">
        <v>8336</v>
      </c>
    </row>
    <row r="3069" spans="1:18" ht="15.6" hidden="1" customHeight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8271</v>
      </c>
      <c r="O3069" t="s">
        <v>8311</v>
      </c>
      <c r="P3069" s="9" t="s">
        <v>9765</v>
      </c>
      <c r="Q3069" t="s">
        <v>8342</v>
      </c>
      <c r="R3069" t="s">
        <v>8327</v>
      </c>
    </row>
    <row r="3070" spans="1:18" ht="15.6" hidden="1" customHeight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8271</v>
      </c>
      <c r="O3070" t="s">
        <v>8311</v>
      </c>
      <c r="P3070" s="9" t="s">
        <v>8575</v>
      </c>
      <c r="Q3070" t="s">
        <v>8342</v>
      </c>
      <c r="R3070" t="s">
        <v>8328</v>
      </c>
    </row>
    <row r="3071" spans="1:18" ht="15.6" hidden="1" customHeight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t="s">
        <v>8311</v>
      </c>
      <c r="P3071" s="9" t="s">
        <v>9825</v>
      </c>
      <c r="Q3071" t="s">
        <v>8341</v>
      </c>
      <c r="R3071" t="s">
        <v>8330</v>
      </c>
    </row>
    <row r="3072" spans="1:18" ht="15.6" hidden="1" customHeight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8271</v>
      </c>
      <c r="O3072" t="s">
        <v>8311</v>
      </c>
      <c r="P3072" s="9" t="s">
        <v>8964</v>
      </c>
      <c r="Q3072" t="s">
        <v>8343</v>
      </c>
      <c r="R3072" t="s">
        <v>8330</v>
      </c>
    </row>
    <row r="3073" spans="1:18" ht="15.6" hidden="1" customHeight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8271</v>
      </c>
      <c r="O3073" t="s">
        <v>8311</v>
      </c>
      <c r="P3073" s="9" t="s">
        <v>8368</v>
      </c>
      <c r="Q3073" t="s">
        <v>8342</v>
      </c>
      <c r="R3073" t="s">
        <v>8335</v>
      </c>
    </row>
    <row r="3074" spans="1:18" ht="15.6" hidden="1" customHeight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8271</v>
      </c>
      <c r="O3074" t="s">
        <v>8311</v>
      </c>
      <c r="P3074" s="9" t="s">
        <v>9763</v>
      </c>
      <c r="Q3074" t="s">
        <v>8343</v>
      </c>
      <c r="R3074" t="s">
        <v>8329</v>
      </c>
    </row>
    <row r="3075" spans="1:18" ht="15.6" hidden="1" customHeight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8271</v>
      </c>
      <c r="O3075" t="s">
        <v>8311</v>
      </c>
      <c r="P3075" s="9" t="s">
        <v>8654</v>
      </c>
      <c r="Q3075" t="s">
        <v>8342</v>
      </c>
      <c r="R3075" t="s">
        <v>8335</v>
      </c>
    </row>
    <row r="3076" spans="1:18" ht="15.6" hidden="1" customHeight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8271</v>
      </c>
      <c r="O3076" t="s">
        <v>8311</v>
      </c>
      <c r="P3076" s="9" t="s">
        <v>8933</v>
      </c>
      <c r="Q3076" t="s">
        <v>8343</v>
      </c>
      <c r="R3076" t="s">
        <v>8333</v>
      </c>
    </row>
    <row r="3077" spans="1:18" ht="15.6" hidden="1" customHeight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8271</v>
      </c>
      <c r="O3077" t="s">
        <v>8311</v>
      </c>
      <c r="P3077" s="9" t="s">
        <v>9767</v>
      </c>
      <c r="Q3077" t="s">
        <v>8343</v>
      </c>
      <c r="R3077" t="s">
        <v>8336</v>
      </c>
    </row>
    <row r="3078" spans="1:18" ht="15.6" hidden="1" customHeight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t="s">
        <v>8311</v>
      </c>
      <c r="P3078" s="9" t="s">
        <v>9765</v>
      </c>
      <c r="Q3078" t="s">
        <v>8342</v>
      </c>
      <c r="R3078" t="s">
        <v>8327</v>
      </c>
    </row>
    <row r="3079" spans="1:18" ht="15.6" hidden="1" customHeight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8271</v>
      </c>
      <c r="O3079" t="s">
        <v>8311</v>
      </c>
      <c r="P3079" s="9" t="s">
        <v>8346</v>
      </c>
      <c r="Q3079" t="s">
        <v>8344</v>
      </c>
      <c r="R3079" t="s">
        <v>8332</v>
      </c>
    </row>
    <row r="3080" spans="1:18" ht="15.6" hidden="1" customHeight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8271</v>
      </c>
      <c r="O3080" t="s">
        <v>8311</v>
      </c>
      <c r="P3080" s="9" t="s">
        <v>8547</v>
      </c>
      <c r="Q3080" t="s">
        <v>8342</v>
      </c>
      <c r="R3080" t="s">
        <v>8332</v>
      </c>
    </row>
    <row r="3081" spans="1:18" ht="15.6" hidden="1" customHeight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t="s">
        <v>8311</v>
      </c>
      <c r="P3081" s="9" t="s">
        <v>8841</v>
      </c>
      <c r="Q3081" t="s">
        <v>8342</v>
      </c>
      <c r="R3081" t="s">
        <v>8333</v>
      </c>
    </row>
    <row r="3082" spans="1:18" ht="15.6" hidden="1" customHeight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8271</v>
      </c>
      <c r="O3082" t="s">
        <v>8311</v>
      </c>
      <c r="P3082" s="9" t="s">
        <v>8931</v>
      </c>
      <c r="Q3082" t="s">
        <v>8341</v>
      </c>
      <c r="R3082" t="s">
        <v>8329</v>
      </c>
    </row>
    <row r="3083" spans="1:18" ht="15.6" hidden="1" customHeight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8271</v>
      </c>
      <c r="O3083" t="s">
        <v>8311</v>
      </c>
      <c r="P3083" s="9" t="s">
        <v>9686</v>
      </c>
      <c r="Q3083" t="s">
        <v>8342</v>
      </c>
      <c r="R3083" t="s">
        <v>8327</v>
      </c>
    </row>
    <row r="3084" spans="1:18" ht="15.6" hidden="1" customHeight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t="s">
        <v>8311</v>
      </c>
      <c r="P3084" s="9" t="s">
        <v>9833</v>
      </c>
      <c r="Q3084" t="s">
        <v>8342</v>
      </c>
      <c r="R3084" t="s">
        <v>8329</v>
      </c>
    </row>
    <row r="3085" spans="1:18" ht="15.6" hidden="1" customHeight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8271</v>
      </c>
      <c r="O3085" t="s">
        <v>8311</v>
      </c>
      <c r="P3085" s="9" t="s">
        <v>9805</v>
      </c>
      <c r="Q3085" t="s">
        <v>8341</v>
      </c>
      <c r="R3085" t="s">
        <v>8327</v>
      </c>
    </row>
    <row r="3086" spans="1:18" ht="15.6" hidden="1" customHeight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t="s">
        <v>8311</v>
      </c>
      <c r="P3086" s="9" t="s">
        <v>8765</v>
      </c>
      <c r="Q3086" t="s">
        <v>8342</v>
      </c>
      <c r="R3086" t="s">
        <v>8335</v>
      </c>
    </row>
    <row r="3087" spans="1:18" ht="15.6" hidden="1" customHeight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8271</v>
      </c>
      <c r="O3087" t="s">
        <v>8311</v>
      </c>
      <c r="P3087" s="9" t="s">
        <v>9409</v>
      </c>
      <c r="Q3087" t="s">
        <v>8342</v>
      </c>
      <c r="R3087" t="s">
        <v>8327</v>
      </c>
    </row>
    <row r="3088" spans="1:18" ht="15.6" hidden="1" customHeight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8271</v>
      </c>
      <c r="O3088" t="s">
        <v>8311</v>
      </c>
      <c r="P3088" s="9" t="s">
        <v>8820</v>
      </c>
      <c r="Q3088" t="s">
        <v>8342</v>
      </c>
      <c r="R3088" t="s">
        <v>8336</v>
      </c>
    </row>
    <row r="3089" spans="1:18" ht="15.6" hidden="1" customHeight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8271</v>
      </c>
      <c r="O3089" t="s">
        <v>8311</v>
      </c>
      <c r="P3089" s="9" t="s">
        <v>9834</v>
      </c>
      <c r="Q3089" t="s">
        <v>8343</v>
      </c>
      <c r="R3089" t="s">
        <v>8329</v>
      </c>
    </row>
    <row r="3090" spans="1:18" ht="15.6" hidden="1" customHeight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8271</v>
      </c>
      <c r="O3090" t="s">
        <v>8311</v>
      </c>
      <c r="P3090" s="9" t="s">
        <v>9388</v>
      </c>
      <c r="Q3090" t="s">
        <v>8341</v>
      </c>
      <c r="R3090" t="s">
        <v>8337</v>
      </c>
    </row>
    <row r="3091" spans="1:18" ht="15.6" hidden="1" customHeight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8271</v>
      </c>
      <c r="O3091" t="s">
        <v>8311</v>
      </c>
      <c r="P3091" s="9" t="s">
        <v>8870</v>
      </c>
      <c r="Q3091" t="s">
        <v>8343</v>
      </c>
      <c r="R3091" t="s">
        <v>8336</v>
      </c>
    </row>
    <row r="3092" spans="1:18" ht="15.6" hidden="1" customHeight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8271</v>
      </c>
      <c r="O3092" t="s">
        <v>8311</v>
      </c>
      <c r="P3092" s="9" t="s">
        <v>8767</v>
      </c>
      <c r="Q3092" t="s">
        <v>8342</v>
      </c>
      <c r="R3092" t="s">
        <v>8334</v>
      </c>
    </row>
    <row r="3093" spans="1:18" ht="15.6" hidden="1" customHeight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t="s">
        <v>8311</v>
      </c>
      <c r="P3093" s="9" t="s">
        <v>9284</v>
      </c>
      <c r="Q3093" t="s">
        <v>8343</v>
      </c>
      <c r="R3093" t="s">
        <v>8326</v>
      </c>
    </row>
    <row r="3094" spans="1:18" ht="15.6" hidden="1" customHeight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8271</v>
      </c>
      <c r="O3094" t="s">
        <v>8311</v>
      </c>
      <c r="P3094" s="9" t="s">
        <v>8530</v>
      </c>
      <c r="Q3094" t="s">
        <v>8342</v>
      </c>
      <c r="R3094" t="s">
        <v>8328</v>
      </c>
    </row>
    <row r="3095" spans="1:18" ht="15.6" hidden="1" customHeight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8271</v>
      </c>
      <c r="O3095" t="s">
        <v>8311</v>
      </c>
      <c r="P3095" s="9" t="s">
        <v>8361</v>
      </c>
      <c r="Q3095" t="s">
        <v>8341</v>
      </c>
      <c r="R3095" t="s">
        <v>8325</v>
      </c>
    </row>
    <row r="3096" spans="1:18" ht="15.6" hidden="1" customHeight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8271</v>
      </c>
      <c r="O3096" t="s">
        <v>8311</v>
      </c>
      <c r="P3096" s="9" t="s">
        <v>8657</v>
      </c>
      <c r="Q3096" t="s">
        <v>8342</v>
      </c>
      <c r="R3096" t="s">
        <v>8326</v>
      </c>
    </row>
    <row r="3097" spans="1:18" ht="15.6" hidden="1" customHeight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8271</v>
      </c>
      <c r="O3097" t="s">
        <v>8311</v>
      </c>
      <c r="P3097" s="9" t="s">
        <v>9507</v>
      </c>
      <c r="Q3097" t="s">
        <v>8343</v>
      </c>
      <c r="R3097" t="s">
        <v>8336</v>
      </c>
    </row>
    <row r="3098" spans="1:18" ht="15.6" hidden="1" customHeight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8271</v>
      </c>
      <c r="O3098" t="s">
        <v>8311</v>
      </c>
      <c r="P3098" s="9" t="s">
        <v>8465</v>
      </c>
      <c r="Q3098" t="s">
        <v>8342</v>
      </c>
      <c r="R3098" t="s">
        <v>8335</v>
      </c>
    </row>
    <row r="3099" spans="1:18" ht="15.6" hidden="1" customHeight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t="s">
        <v>8311</v>
      </c>
      <c r="P3099" s="9" t="s">
        <v>9779</v>
      </c>
      <c r="Q3099" t="s">
        <v>8343</v>
      </c>
      <c r="R3099" t="s">
        <v>8328</v>
      </c>
    </row>
    <row r="3100" spans="1:18" ht="15.6" hidden="1" customHeight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8271</v>
      </c>
      <c r="O3100" t="s">
        <v>8311</v>
      </c>
      <c r="P3100" s="9" t="s">
        <v>9809</v>
      </c>
      <c r="Q3100" t="s">
        <v>8342</v>
      </c>
      <c r="R3100" t="s">
        <v>8337</v>
      </c>
    </row>
    <row r="3101" spans="1:18" ht="15.6" hidden="1" customHeight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t="s">
        <v>8311</v>
      </c>
      <c r="P3101" s="9" t="s">
        <v>9092</v>
      </c>
      <c r="Q3101" t="s">
        <v>8343</v>
      </c>
      <c r="R3101" t="s">
        <v>8332</v>
      </c>
    </row>
    <row r="3102" spans="1:18" ht="15.6" hidden="1" customHeight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t="s">
        <v>8311</v>
      </c>
      <c r="P3102" s="9" t="s">
        <v>9699</v>
      </c>
      <c r="Q3102" t="s">
        <v>8341</v>
      </c>
      <c r="R3102" t="s">
        <v>8328</v>
      </c>
    </row>
    <row r="3103" spans="1:18" ht="15.6" hidden="1" customHeight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t="s">
        <v>8311</v>
      </c>
      <c r="P3103" s="9" t="s">
        <v>8497</v>
      </c>
      <c r="Q3103" t="s">
        <v>8342</v>
      </c>
      <c r="R3103" t="s">
        <v>8336</v>
      </c>
    </row>
    <row r="3104" spans="1:18" ht="15.6" hidden="1" customHeight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t="s">
        <v>8311</v>
      </c>
      <c r="P3104" s="9" t="s">
        <v>9149</v>
      </c>
      <c r="Q3104" t="s">
        <v>8343</v>
      </c>
      <c r="R3104" t="s">
        <v>8326</v>
      </c>
    </row>
    <row r="3105" spans="1:18" ht="15.6" hidden="1" customHeight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8271</v>
      </c>
      <c r="O3105" t="s">
        <v>8311</v>
      </c>
      <c r="P3105" s="9" t="s">
        <v>8745</v>
      </c>
      <c r="Q3105" t="s">
        <v>8342</v>
      </c>
      <c r="R3105" t="s">
        <v>8335</v>
      </c>
    </row>
    <row r="3106" spans="1:18" ht="15.6" hidden="1" customHeight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8271</v>
      </c>
      <c r="O3106" t="s">
        <v>8311</v>
      </c>
      <c r="P3106" s="9" t="s">
        <v>9450</v>
      </c>
      <c r="Q3106" t="s">
        <v>8342</v>
      </c>
      <c r="R3106" t="s">
        <v>8332</v>
      </c>
    </row>
    <row r="3107" spans="1:18" ht="15.6" hidden="1" customHeight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8271</v>
      </c>
      <c r="O3107" t="s">
        <v>8311</v>
      </c>
      <c r="P3107" s="9" t="s">
        <v>9217</v>
      </c>
      <c r="Q3107" t="s">
        <v>8341</v>
      </c>
      <c r="R3107" t="s">
        <v>8327</v>
      </c>
    </row>
    <row r="3108" spans="1:18" ht="15.6" hidden="1" customHeight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8271</v>
      </c>
      <c r="O3108" t="s">
        <v>8311</v>
      </c>
      <c r="P3108" s="9" t="s">
        <v>9396</v>
      </c>
      <c r="Q3108" t="s">
        <v>8342</v>
      </c>
      <c r="R3108" t="s">
        <v>8327</v>
      </c>
    </row>
    <row r="3109" spans="1:18" ht="15.6" hidden="1" customHeight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t="s">
        <v>8311</v>
      </c>
      <c r="P3109" s="9" t="s">
        <v>9030</v>
      </c>
      <c r="Q3109" t="s">
        <v>8342</v>
      </c>
      <c r="R3109" t="s">
        <v>8325</v>
      </c>
    </row>
    <row r="3110" spans="1:18" ht="15.6" hidden="1" customHeight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8271</v>
      </c>
      <c r="O3110" t="s">
        <v>8311</v>
      </c>
      <c r="P3110" s="9" t="s">
        <v>9647</v>
      </c>
      <c r="Q3110" t="s">
        <v>8342</v>
      </c>
      <c r="R3110" t="s">
        <v>8333</v>
      </c>
    </row>
    <row r="3111" spans="1:18" ht="15.6" hidden="1" customHeight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8271</v>
      </c>
      <c r="O3111" t="s">
        <v>8311</v>
      </c>
      <c r="P3111" s="9" t="s">
        <v>8763</v>
      </c>
      <c r="Q3111" t="s">
        <v>8341</v>
      </c>
      <c r="R3111" t="s">
        <v>8326</v>
      </c>
    </row>
    <row r="3112" spans="1:18" ht="15.6" hidden="1" customHeight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8271</v>
      </c>
      <c r="O3112" t="s">
        <v>8311</v>
      </c>
      <c r="P3112" s="9" t="s">
        <v>9622</v>
      </c>
      <c r="Q3112" t="s">
        <v>8344</v>
      </c>
      <c r="R3112" t="s">
        <v>8332</v>
      </c>
    </row>
    <row r="3113" spans="1:18" ht="15.6" hidden="1" customHeight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8271</v>
      </c>
      <c r="O3113" t="s">
        <v>8311</v>
      </c>
      <c r="P3113" s="9" t="s">
        <v>9188</v>
      </c>
      <c r="Q3113" t="s">
        <v>8341</v>
      </c>
      <c r="R3113" t="s">
        <v>8328</v>
      </c>
    </row>
    <row r="3114" spans="1:18" ht="15.6" hidden="1" customHeight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8271</v>
      </c>
      <c r="O3114" t="s">
        <v>8311</v>
      </c>
      <c r="P3114" s="9" t="s">
        <v>9122</v>
      </c>
      <c r="Q3114" t="s">
        <v>8343</v>
      </c>
      <c r="R3114" t="s">
        <v>8328</v>
      </c>
    </row>
    <row r="3115" spans="1:18" ht="15.6" hidden="1" customHeight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8271</v>
      </c>
      <c r="O3115" t="s">
        <v>8311</v>
      </c>
      <c r="P3115" s="9" t="s">
        <v>9511</v>
      </c>
      <c r="Q3115" t="s">
        <v>8342</v>
      </c>
      <c r="R3115" t="s">
        <v>8334</v>
      </c>
    </row>
    <row r="3116" spans="1:18" ht="15.6" hidden="1" customHeight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t="s">
        <v>8311</v>
      </c>
      <c r="P3116" s="9" t="s">
        <v>9260</v>
      </c>
      <c r="Q3116" t="s">
        <v>8341</v>
      </c>
      <c r="R3116" t="s">
        <v>8326</v>
      </c>
    </row>
    <row r="3117" spans="1:18" ht="15.6" hidden="1" customHeight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8271</v>
      </c>
      <c r="O3117" t="s">
        <v>8311</v>
      </c>
      <c r="P3117" s="9" t="s">
        <v>8399</v>
      </c>
      <c r="Q3117" t="s">
        <v>8343</v>
      </c>
      <c r="R3117" t="s">
        <v>8325</v>
      </c>
    </row>
    <row r="3118" spans="1:18" ht="15.6" hidden="1" customHeight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8271</v>
      </c>
      <c r="O3118" t="s">
        <v>8311</v>
      </c>
      <c r="P3118" s="9" t="s">
        <v>9511</v>
      </c>
      <c r="Q3118" t="s">
        <v>8342</v>
      </c>
      <c r="R3118" t="s">
        <v>8334</v>
      </c>
    </row>
    <row r="3119" spans="1:18" ht="15.6" hidden="1" customHeight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8271</v>
      </c>
      <c r="O3119" t="s">
        <v>8311</v>
      </c>
      <c r="P3119" s="9" t="s">
        <v>9218</v>
      </c>
      <c r="Q3119" t="s">
        <v>8343</v>
      </c>
      <c r="R3119" t="s">
        <v>8325</v>
      </c>
    </row>
    <row r="3120" spans="1:18" ht="15.6" hidden="1" customHeight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8271</v>
      </c>
      <c r="O3120" t="s">
        <v>8311</v>
      </c>
      <c r="P3120" s="9" t="s">
        <v>8505</v>
      </c>
      <c r="Q3120" t="s">
        <v>8343</v>
      </c>
      <c r="R3120" t="s">
        <v>8336</v>
      </c>
    </row>
    <row r="3121" spans="1:18" ht="15.6" hidden="1" customHeight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8271</v>
      </c>
      <c r="O3121" t="s">
        <v>8311</v>
      </c>
      <c r="P3121" s="9" t="s">
        <v>9102</v>
      </c>
      <c r="Q3121" t="s">
        <v>8342</v>
      </c>
      <c r="R3121" t="s">
        <v>8333</v>
      </c>
    </row>
    <row r="3122" spans="1:18" ht="15.6" hidden="1" customHeight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8271</v>
      </c>
      <c r="O3122" t="s">
        <v>8311</v>
      </c>
      <c r="P3122" s="9" t="s">
        <v>9475</v>
      </c>
      <c r="Q3122" t="s">
        <v>8343</v>
      </c>
      <c r="R3122" t="s">
        <v>8334</v>
      </c>
    </row>
    <row r="3123" spans="1:18" ht="15.6" hidden="1" customHeight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8271</v>
      </c>
      <c r="O3123" t="s">
        <v>8311</v>
      </c>
      <c r="P3123" s="9" t="s">
        <v>9575</v>
      </c>
      <c r="Q3123" t="s">
        <v>8341</v>
      </c>
      <c r="R3123" t="s">
        <v>8326</v>
      </c>
    </row>
    <row r="3124" spans="1:18" ht="15.6" hidden="1" customHeight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8271</v>
      </c>
      <c r="O3124" t="s">
        <v>8311</v>
      </c>
      <c r="P3124" s="9" t="s">
        <v>8928</v>
      </c>
      <c r="Q3124" t="s">
        <v>8343</v>
      </c>
      <c r="R3124" t="s">
        <v>8330</v>
      </c>
    </row>
    <row r="3125" spans="1:18" ht="15.6" hidden="1" customHeight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8271</v>
      </c>
      <c r="O3125" t="s">
        <v>8311</v>
      </c>
      <c r="P3125" s="9" t="s">
        <v>9835</v>
      </c>
      <c r="Q3125" t="s">
        <v>8343</v>
      </c>
      <c r="R3125" t="s">
        <v>8336</v>
      </c>
    </row>
    <row r="3126" spans="1:18" ht="15.6" hidden="1" customHeight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8271</v>
      </c>
      <c r="O3126" t="s">
        <v>8311</v>
      </c>
      <c r="P3126" s="9" t="s">
        <v>9139</v>
      </c>
      <c r="Q3126" t="s">
        <v>8341</v>
      </c>
      <c r="R3126" t="s">
        <v>8337</v>
      </c>
    </row>
    <row r="3127" spans="1:18" ht="15.6" hidden="1" customHeight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t="s">
        <v>8311</v>
      </c>
      <c r="P3127" s="9" t="s">
        <v>9683</v>
      </c>
      <c r="Q3127" t="s">
        <v>8342</v>
      </c>
      <c r="R3127" t="s">
        <v>8337</v>
      </c>
    </row>
    <row r="3128" spans="1:18" ht="15.6" hidden="1" customHeight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8271</v>
      </c>
      <c r="O3128" t="s">
        <v>8311</v>
      </c>
      <c r="P3128" s="9" t="s">
        <v>8660</v>
      </c>
      <c r="Q3128" t="s">
        <v>8343</v>
      </c>
      <c r="R3128" t="s">
        <v>8333</v>
      </c>
    </row>
    <row r="3129" spans="1:18" ht="15.6" hidden="1" customHeight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t="s">
        <v>8311</v>
      </c>
      <c r="P3129" s="9" t="s">
        <v>9225</v>
      </c>
      <c r="Q3129" t="s">
        <v>8342</v>
      </c>
      <c r="R3129" t="s">
        <v>8332</v>
      </c>
    </row>
    <row r="3130" spans="1:18" ht="15.6" hidden="1" customHeight="1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">
        <v>8272</v>
      </c>
      <c r="P3130" s="9" t="s">
        <v>9138</v>
      </c>
      <c r="Q3130" t="s">
        <v>8344</v>
      </c>
      <c r="R3130" t="s">
        <v>8333</v>
      </c>
    </row>
    <row r="3131" spans="1:18" ht="15.6" hidden="1" customHeight="1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">
        <v>8272</v>
      </c>
      <c r="P3131" s="9" t="s">
        <v>9463</v>
      </c>
      <c r="Q3131" t="s">
        <v>8344</v>
      </c>
      <c r="R3131" t="s">
        <v>8334</v>
      </c>
    </row>
    <row r="3132" spans="1:18" ht="15.6" hidden="1" customHeight="1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">
        <v>8272</v>
      </c>
      <c r="P3132" s="9" t="s">
        <v>9456</v>
      </c>
      <c r="Q3132" t="s">
        <v>8344</v>
      </c>
      <c r="R3132" t="s">
        <v>8334</v>
      </c>
    </row>
    <row r="3133" spans="1:18" ht="15.6" hidden="1" customHeight="1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">
        <v>8272</v>
      </c>
      <c r="P3133" s="9" t="s">
        <v>9463</v>
      </c>
      <c r="Q3133" t="s">
        <v>8344</v>
      </c>
      <c r="R3133" t="s">
        <v>8334</v>
      </c>
    </row>
    <row r="3134" spans="1:18" ht="15.6" hidden="1" customHeight="1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">
        <v>8272</v>
      </c>
      <c r="P3134" s="9" t="s">
        <v>9404</v>
      </c>
      <c r="Q3134" t="s">
        <v>8344</v>
      </c>
      <c r="R3134" t="s">
        <v>8333</v>
      </c>
    </row>
    <row r="3135" spans="1:18" ht="15.6" hidden="1" customHeight="1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">
        <v>8272</v>
      </c>
      <c r="P3135" s="9" t="s">
        <v>9458</v>
      </c>
      <c r="Q3135" t="s">
        <v>8344</v>
      </c>
      <c r="R3135" t="s">
        <v>8333</v>
      </c>
    </row>
    <row r="3136" spans="1:18" ht="15.6" hidden="1" customHeight="1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">
        <v>8272</v>
      </c>
      <c r="P3136" s="9" t="s">
        <v>9648</v>
      </c>
      <c r="Q3136" t="s">
        <v>8344</v>
      </c>
      <c r="R3136" t="s">
        <v>8334</v>
      </c>
    </row>
    <row r="3137" spans="1:18" ht="15.6" hidden="1" customHeight="1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">
        <v>8272</v>
      </c>
      <c r="P3137" s="9" t="s">
        <v>9677</v>
      </c>
      <c r="Q3137" t="s">
        <v>8344</v>
      </c>
      <c r="R3137" t="s">
        <v>8334</v>
      </c>
    </row>
    <row r="3138" spans="1:18" ht="15.6" hidden="1" customHeight="1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">
        <v>8272</v>
      </c>
      <c r="P3138" s="9" t="s">
        <v>9836</v>
      </c>
      <c r="Q3138" t="s">
        <v>8344</v>
      </c>
      <c r="R3138" t="s">
        <v>8333</v>
      </c>
    </row>
    <row r="3139" spans="1:18" ht="15.6" hidden="1" customHeight="1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">
        <v>8272</v>
      </c>
      <c r="P3139" s="9" t="s">
        <v>9677</v>
      </c>
      <c r="Q3139" t="s">
        <v>8344</v>
      </c>
      <c r="R3139" t="s">
        <v>8334</v>
      </c>
    </row>
    <row r="3140" spans="1:18" ht="15.6" hidden="1" customHeight="1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">
        <v>8272</v>
      </c>
      <c r="P3140" s="9" t="s">
        <v>9837</v>
      </c>
      <c r="Q3140" t="s">
        <v>8344</v>
      </c>
      <c r="R3140" t="s">
        <v>8334</v>
      </c>
    </row>
    <row r="3141" spans="1:18" ht="15.6" hidden="1" customHeight="1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">
        <v>8272</v>
      </c>
      <c r="P3141" s="9" t="s">
        <v>9838</v>
      </c>
      <c r="Q3141" t="s">
        <v>8344</v>
      </c>
      <c r="R3141" t="s">
        <v>8333</v>
      </c>
    </row>
    <row r="3142" spans="1:18" ht="15.6" hidden="1" customHeight="1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">
        <v>8272</v>
      </c>
      <c r="P3142" s="9" t="s">
        <v>9460</v>
      </c>
      <c r="Q3142" t="s">
        <v>8344</v>
      </c>
      <c r="R3142" t="s">
        <v>8334</v>
      </c>
    </row>
    <row r="3143" spans="1:18" ht="15.6" hidden="1" customHeight="1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">
        <v>8272</v>
      </c>
      <c r="P3143" s="9" t="s">
        <v>9648</v>
      </c>
      <c r="Q3143" t="s">
        <v>8344</v>
      </c>
      <c r="R3143" t="s">
        <v>8334</v>
      </c>
    </row>
    <row r="3144" spans="1:18" ht="15.6" hidden="1" customHeight="1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">
        <v>8272</v>
      </c>
      <c r="P3144" s="9" t="s">
        <v>9457</v>
      </c>
      <c r="Q3144" t="s">
        <v>8344</v>
      </c>
      <c r="R3144" t="s">
        <v>8333</v>
      </c>
    </row>
    <row r="3145" spans="1:18" ht="15.6" hidden="1" customHeight="1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">
        <v>8272</v>
      </c>
      <c r="P3145" s="9" t="s">
        <v>9456</v>
      </c>
      <c r="Q3145" t="s">
        <v>8344</v>
      </c>
      <c r="R3145" t="s">
        <v>8334</v>
      </c>
    </row>
    <row r="3146" spans="1:18" ht="15.6" hidden="1" customHeight="1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">
        <v>8272</v>
      </c>
      <c r="P3146" s="9" t="s">
        <v>9465</v>
      </c>
      <c r="Q3146" t="s">
        <v>8344</v>
      </c>
      <c r="R3146" t="s">
        <v>8334</v>
      </c>
    </row>
    <row r="3147" spans="1:18" ht="15.6" hidden="1" customHeight="1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">
        <v>8272</v>
      </c>
      <c r="P3147" s="9" t="s">
        <v>8883</v>
      </c>
      <c r="Q3147" t="s">
        <v>8344</v>
      </c>
      <c r="R3147" t="s">
        <v>8332</v>
      </c>
    </row>
    <row r="3148" spans="1:18" ht="15.6" hidden="1" customHeight="1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">
        <v>8272</v>
      </c>
      <c r="P3148" s="9" t="s">
        <v>9465</v>
      </c>
      <c r="Q3148" t="s">
        <v>8344</v>
      </c>
      <c r="R3148" t="s">
        <v>8334</v>
      </c>
    </row>
    <row r="3149" spans="1:18" ht="15.6" hidden="1" customHeight="1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">
        <v>8272</v>
      </c>
      <c r="P3149" s="9" t="s">
        <v>9696</v>
      </c>
      <c r="Q3149" t="s">
        <v>8341</v>
      </c>
      <c r="R3149" t="s">
        <v>8328</v>
      </c>
    </row>
    <row r="3150" spans="1:18" ht="15.6" hidden="1" customHeight="1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">
        <v>8272</v>
      </c>
      <c r="P3150" s="9" t="s">
        <v>8890</v>
      </c>
      <c r="Q3150" t="s">
        <v>8341</v>
      </c>
      <c r="R3150" t="s">
        <v>8328</v>
      </c>
    </row>
    <row r="3151" spans="1:18" ht="15.6" hidden="1" customHeight="1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">
        <v>8272</v>
      </c>
      <c r="P3151" s="9" t="s">
        <v>8949</v>
      </c>
      <c r="Q3151" t="s">
        <v>8339</v>
      </c>
      <c r="R3151" t="s">
        <v>8330</v>
      </c>
    </row>
    <row r="3152" spans="1:18" ht="15.6" hidden="1" customHeight="1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">
        <v>8272</v>
      </c>
      <c r="P3152" s="9" t="s">
        <v>9839</v>
      </c>
      <c r="Q3152" t="s">
        <v>8331</v>
      </c>
      <c r="R3152" t="s">
        <v>8329</v>
      </c>
    </row>
    <row r="3153" spans="1:18" ht="15.6" hidden="1" customHeight="1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">
        <v>8272</v>
      </c>
      <c r="P3153" s="9" t="s">
        <v>9831</v>
      </c>
      <c r="Q3153" t="s">
        <v>8341</v>
      </c>
      <c r="R3153" t="s">
        <v>8327</v>
      </c>
    </row>
    <row r="3154" spans="1:18" ht="15.6" hidden="1" customHeight="1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">
        <v>8272</v>
      </c>
      <c r="P3154" s="9" t="s">
        <v>8608</v>
      </c>
      <c r="Q3154" t="s">
        <v>8340</v>
      </c>
      <c r="R3154" t="s">
        <v>8329</v>
      </c>
    </row>
    <row r="3155" spans="1:18" ht="15.6" hidden="1" customHeight="1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">
        <v>8272</v>
      </c>
      <c r="P3155" s="9" t="s">
        <v>9840</v>
      </c>
      <c r="Q3155" t="s">
        <v>8338</v>
      </c>
      <c r="R3155" t="s">
        <v>8334</v>
      </c>
    </row>
    <row r="3156" spans="1:18" ht="15.6" hidden="1" customHeight="1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">
        <v>8272</v>
      </c>
      <c r="P3156" s="9" t="s">
        <v>9717</v>
      </c>
      <c r="Q3156" t="s">
        <v>8339</v>
      </c>
      <c r="R3156" t="s">
        <v>8334</v>
      </c>
    </row>
    <row r="3157" spans="1:18" ht="15.6" hidden="1" customHeight="1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">
        <v>8272</v>
      </c>
      <c r="P3157" s="9" t="s">
        <v>9841</v>
      </c>
      <c r="Q3157" t="s">
        <v>8339</v>
      </c>
      <c r="R3157" t="s">
        <v>8330</v>
      </c>
    </row>
    <row r="3158" spans="1:18" ht="15.6" hidden="1" customHeight="1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">
        <v>8272</v>
      </c>
      <c r="P3158" s="9" t="s">
        <v>9052</v>
      </c>
      <c r="Q3158" t="s">
        <v>8339</v>
      </c>
      <c r="R3158" t="s">
        <v>8335</v>
      </c>
    </row>
    <row r="3159" spans="1:18" ht="15.6" hidden="1" customHeight="1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">
        <v>8272</v>
      </c>
      <c r="P3159" s="9" t="s">
        <v>8946</v>
      </c>
      <c r="Q3159" t="s">
        <v>8341</v>
      </c>
      <c r="R3159" t="s">
        <v>8326</v>
      </c>
    </row>
    <row r="3160" spans="1:18" ht="15.6" hidden="1" customHeight="1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">
        <v>8272</v>
      </c>
      <c r="P3160" s="9" t="s">
        <v>9842</v>
      </c>
      <c r="Q3160" t="s">
        <v>8340</v>
      </c>
      <c r="R3160" t="s">
        <v>8336</v>
      </c>
    </row>
    <row r="3161" spans="1:18" ht="15.6" hidden="1" customHeight="1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">
        <v>8272</v>
      </c>
      <c r="P3161" s="9" t="s">
        <v>9843</v>
      </c>
      <c r="Q3161" t="s">
        <v>8338</v>
      </c>
      <c r="R3161" t="s">
        <v>8337</v>
      </c>
    </row>
    <row r="3162" spans="1:18" ht="15.6" hidden="1" customHeight="1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">
        <v>8272</v>
      </c>
      <c r="P3162" s="9" t="s">
        <v>8378</v>
      </c>
      <c r="Q3162" t="s">
        <v>8341</v>
      </c>
      <c r="R3162" t="s">
        <v>8326</v>
      </c>
    </row>
    <row r="3163" spans="1:18" ht="15.6" hidden="1" customHeight="1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">
        <v>8272</v>
      </c>
      <c r="P3163" s="9" t="s">
        <v>9223</v>
      </c>
      <c r="Q3163" t="s">
        <v>8341</v>
      </c>
      <c r="R3163" t="s">
        <v>8328</v>
      </c>
    </row>
    <row r="3164" spans="1:18" ht="15.6" hidden="1" customHeight="1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">
        <v>8272</v>
      </c>
      <c r="P3164" s="9" t="s">
        <v>8779</v>
      </c>
      <c r="Q3164" t="s">
        <v>8341</v>
      </c>
      <c r="R3164" t="s">
        <v>8336</v>
      </c>
    </row>
    <row r="3165" spans="1:18" ht="15.6" hidden="1" customHeight="1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">
        <v>8272</v>
      </c>
      <c r="P3165" s="9" t="s">
        <v>9183</v>
      </c>
      <c r="Q3165" t="s">
        <v>8341</v>
      </c>
      <c r="R3165" t="s">
        <v>8325</v>
      </c>
    </row>
    <row r="3166" spans="1:18" ht="15.6" hidden="1" customHeight="1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">
        <v>8272</v>
      </c>
      <c r="P3166" s="9" t="s">
        <v>9263</v>
      </c>
      <c r="Q3166" t="s">
        <v>8341</v>
      </c>
      <c r="R3166" t="s">
        <v>8325</v>
      </c>
    </row>
    <row r="3167" spans="1:18" ht="15.6" hidden="1" customHeight="1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">
        <v>8272</v>
      </c>
      <c r="P3167" s="9" t="s">
        <v>9844</v>
      </c>
      <c r="Q3167" t="s">
        <v>8338</v>
      </c>
      <c r="R3167" t="s">
        <v>8335</v>
      </c>
    </row>
    <row r="3168" spans="1:18" ht="15.6" hidden="1" customHeight="1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">
        <v>8272</v>
      </c>
      <c r="P3168" s="9" t="s">
        <v>8931</v>
      </c>
      <c r="Q3168" t="s">
        <v>8341</v>
      </c>
      <c r="R3168" t="s">
        <v>8329</v>
      </c>
    </row>
    <row r="3169" spans="1:18" ht="15.6" hidden="1" customHeight="1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">
        <v>8272</v>
      </c>
      <c r="P3169" s="9" t="s">
        <v>9389</v>
      </c>
      <c r="Q3169" t="s">
        <v>8341</v>
      </c>
      <c r="R3169" t="s">
        <v>8326</v>
      </c>
    </row>
    <row r="3170" spans="1:18" ht="15.6" hidden="1" customHeight="1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">
        <v>8272</v>
      </c>
      <c r="P3170" s="9" t="s">
        <v>9375</v>
      </c>
      <c r="Q3170" t="s">
        <v>8341</v>
      </c>
      <c r="R3170" t="s">
        <v>8325</v>
      </c>
    </row>
    <row r="3171" spans="1:18" ht="15.6" hidden="1" customHeight="1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">
        <v>8272</v>
      </c>
      <c r="P3171" s="9" t="s">
        <v>9605</v>
      </c>
      <c r="Q3171" t="s">
        <v>8340</v>
      </c>
      <c r="R3171" t="s">
        <v>8330</v>
      </c>
    </row>
    <row r="3172" spans="1:18" ht="15.6" hidden="1" customHeight="1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">
        <v>8272</v>
      </c>
      <c r="P3172" s="9" t="s">
        <v>8384</v>
      </c>
      <c r="Q3172" t="s">
        <v>8341</v>
      </c>
      <c r="R3172" t="s">
        <v>8325</v>
      </c>
    </row>
    <row r="3173" spans="1:18" ht="15.6" hidden="1" customHeight="1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">
        <v>8272</v>
      </c>
      <c r="P3173" s="9" t="s">
        <v>9590</v>
      </c>
      <c r="Q3173" t="s">
        <v>8343</v>
      </c>
      <c r="R3173" t="s">
        <v>8335</v>
      </c>
    </row>
    <row r="3174" spans="1:18" ht="15.6" hidden="1" customHeight="1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">
        <v>8272</v>
      </c>
      <c r="P3174" s="9" t="s">
        <v>9845</v>
      </c>
      <c r="Q3174" t="s">
        <v>8339</v>
      </c>
      <c r="R3174" t="s">
        <v>8332</v>
      </c>
    </row>
    <row r="3175" spans="1:18" ht="15.6" hidden="1" customHeight="1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">
        <v>8272</v>
      </c>
      <c r="P3175" s="9" t="s">
        <v>8366</v>
      </c>
      <c r="Q3175" t="s">
        <v>8341</v>
      </c>
      <c r="R3175" t="s">
        <v>8327</v>
      </c>
    </row>
    <row r="3176" spans="1:18" ht="15.6" hidden="1" customHeight="1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">
        <v>8272</v>
      </c>
      <c r="P3176" s="9" t="s">
        <v>9831</v>
      </c>
      <c r="Q3176" t="s">
        <v>8341</v>
      </c>
      <c r="R3176" t="s">
        <v>8327</v>
      </c>
    </row>
    <row r="3177" spans="1:18" ht="15.6" hidden="1" customHeight="1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">
        <v>8272</v>
      </c>
      <c r="P3177" s="9" t="s">
        <v>9846</v>
      </c>
      <c r="Q3177" t="s">
        <v>8331</v>
      </c>
      <c r="R3177" t="s">
        <v>8337</v>
      </c>
    </row>
    <row r="3178" spans="1:18" ht="15.6" hidden="1" customHeight="1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">
        <v>8272</v>
      </c>
      <c r="P3178" s="9" t="s">
        <v>9847</v>
      </c>
      <c r="Q3178" t="s">
        <v>8340</v>
      </c>
      <c r="R3178" t="s">
        <v>8326</v>
      </c>
    </row>
    <row r="3179" spans="1:18" ht="15.6" hidden="1" customHeight="1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">
        <v>8272</v>
      </c>
      <c r="P3179" s="9" t="s">
        <v>9224</v>
      </c>
      <c r="Q3179" t="s">
        <v>8341</v>
      </c>
      <c r="R3179" t="s">
        <v>8325</v>
      </c>
    </row>
    <row r="3180" spans="1:18" ht="15.6" hidden="1" customHeight="1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">
        <v>8272</v>
      </c>
      <c r="P3180" s="9" t="s">
        <v>9296</v>
      </c>
      <c r="Q3180" t="s">
        <v>8341</v>
      </c>
      <c r="R3180" t="s">
        <v>8336</v>
      </c>
    </row>
    <row r="3181" spans="1:18" ht="15.6" hidden="1" customHeight="1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">
        <v>8272</v>
      </c>
      <c r="P3181" s="9" t="s">
        <v>8382</v>
      </c>
      <c r="Q3181" t="s">
        <v>8340</v>
      </c>
      <c r="R3181" t="s">
        <v>8335</v>
      </c>
    </row>
    <row r="3182" spans="1:18" ht="15.6" hidden="1" customHeight="1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">
        <v>8272</v>
      </c>
      <c r="P3182" s="9" t="s">
        <v>8355</v>
      </c>
      <c r="Q3182" t="s">
        <v>8341</v>
      </c>
      <c r="R3182" t="s">
        <v>8325</v>
      </c>
    </row>
    <row r="3183" spans="1:18" ht="15.6" customHeight="1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">
        <v>8272</v>
      </c>
      <c r="P3183" s="9" t="str">
        <f>TEXT((((J2644/60)/60)/24)+DATE(1970,1,1),"yyyy-mmm-dd")</f>
        <v>2016-Jun-15</v>
      </c>
      <c r="Q3183" t="str">
        <f>LEFT(P2644,4)</f>
        <v>2016</v>
      </c>
      <c r="R3183" t="str">
        <f>MID(P2644,6,3)</f>
        <v>Jun</v>
      </c>
    </row>
    <row r="3184" spans="1:18" ht="15.6" hidden="1" customHeight="1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">
        <v>8272</v>
      </c>
      <c r="P3184" s="9" t="s">
        <v>9087</v>
      </c>
      <c r="Q3184" t="s">
        <v>8338</v>
      </c>
      <c r="R3184" t="s">
        <v>8337</v>
      </c>
    </row>
    <row r="3185" spans="1:18" ht="15.6" hidden="1" customHeight="1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">
        <v>8272</v>
      </c>
      <c r="P3185" s="9" t="s">
        <v>9848</v>
      </c>
      <c r="Q3185" t="s">
        <v>8340</v>
      </c>
      <c r="R3185" t="s">
        <v>8327</v>
      </c>
    </row>
    <row r="3186" spans="1:18" ht="15.6" hidden="1" customHeight="1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">
        <v>8272</v>
      </c>
      <c r="P3186" s="9" t="s">
        <v>8357</v>
      </c>
      <c r="Q3186" t="s">
        <v>8341</v>
      </c>
      <c r="R3186" t="s">
        <v>8336</v>
      </c>
    </row>
    <row r="3187" spans="1:18" ht="15.6" hidden="1" customHeight="1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">
        <v>8272</v>
      </c>
      <c r="P3187" s="9" t="s">
        <v>8946</v>
      </c>
      <c r="Q3187" t="s">
        <v>8341</v>
      </c>
      <c r="R3187" t="s">
        <v>8326</v>
      </c>
    </row>
    <row r="3188" spans="1:18" ht="15.6" hidden="1" customHeight="1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">
        <v>8272</v>
      </c>
      <c r="P3188" s="9" t="s">
        <v>9849</v>
      </c>
      <c r="Q3188" t="s">
        <v>8341</v>
      </c>
      <c r="R3188" t="s">
        <v>8327</v>
      </c>
    </row>
    <row r="3189" spans="1:18" ht="15.6" hidden="1" customHeight="1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">
        <v>8272</v>
      </c>
      <c r="P3189" s="9" t="s">
        <v>8408</v>
      </c>
      <c r="Q3189" t="s">
        <v>8341</v>
      </c>
      <c r="R3189" t="s">
        <v>8326</v>
      </c>
    </row>
    <row r="3190" spans="1:18" ht="15.6" hidden="1" customHeight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8271</v>
      </c>
      <c r="O3190" t="s">
        <v>8313</v>
      </c>
      <c r="P3190" s="9" t="s">
        <v>9402</v>
      </c>
      <c r="Q3190" t="s">
        <v>8342</v>
      </c>
      <c r="R3190" t="s">
        <v>8325</v>
      </c>
    </row>
    <row r="3191" spans="1:18" ht="15.6" hidden="1" customHeight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t="s">
        <v>8313</v>
      </c>
      <c r="P3191" s="9" t="s">
        <v>9814</v>
      </c>
      <c r="Q3191" t="s">
        <v>8342</v>
      </c>
      <c r="R3191" t="s">
        <v>8335</v>
      </c>
    </row>
    <row r="3192" spans="1:18" ht="15.6" hidden="1" customHeight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8271</v>
      </c>
      <c r="O3192" t="s">
        <v>8313</v>
      </c>
      <c r="P3192" s="9" t="s">
        <v>8885</v>
      </c>
      <c r="Q3192" t="s">
        <v>8343</v>
      </c>
      <c r="R3192" t="s">
        <v>8330</v>
      </c>
    </row>
    <row r="3193" spans="1:18" ht="15.6" hidden="1" customHeight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8271</v>
      </c>
      <c r="O3193" t="s">
        <v>8313</v>
      </c>
      <c r="P3193" s="9" t="s">
        <v>9129</v>
      </c>
      <c r="Q3193" t="s">
        <v>8343</v>
      </c>
      <c r="R3193" t="s">
        <v>8336</v>
      </c>
    </row>
    <row r="3194" spans="1:18" ht="15.6" hidden="1" customHeight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8271</v>
      </c>
      <c r="O3194" t="s">
        <v>8313</v>
      </c>
      <c r="P3194" s="9" t="s">
        <v>9327</v>
      </c>
      <c r="Q3194" t="s">
        <v>8342</v>
      </c>
      <c r="R3194" t="s">
        <v>8332</v>
      </c>
    </row>
    <row r="3195" spans="1:18" ht="15.6" hidden="1" customHeight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t="s">
        <v>8313</v>
      </c>
      <c r="P3195" s="9" t="s">
        <v>9491</v>
      </c>
      <c r="Q3195" t="s">
        <v>8342</v>
      </c>
      <c r="R3195" t="s">
        <v>8332</v>
      </c>
    </row>
    <row r="3196" spans="1:18" ht="15.6" hidden="1" customHeight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8271</v>
      </c>
      <c r="O3196" t="s">
        <v>8313</v>
      </c>
      <c r="P3196" s="9" t="s">
        <v>8518</v>
      </c>
      <c r="Q3196" t="s">
        <v>8342</v>
      </c>
      <c r="R3196" t="s">
        <v>8336</v>
      </c>
    </row>
    <row r="3197" spans="1:18" ht="15.6" hidden="1" customHeight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8271</v>
      </c>
      <c r="O3197" t="s">
        <v>8313</v>
      </c>
      <c r="P3197" s="9" t="s">
        <v>9405</v>
      </c>
      <c r="Q3197" t="s">
        <v>8342</v>
      </c>
      <c r="R3197" t="s">
        <v>8332</v>
      </c>
    </row>
    <row r="3198" spans="1:18" ht="15.6" hidden="1" customHeight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8271</v>
      </c>
      <c r="O3198" t="s">
        <v>8313</v>
      </c>
      <c r="P3198" s="9" t="s">
        <v>8808</v>
      </c>
      <c r="Q3198" t="s">
        <v>8342</v>
      </c>
      <c r="R3198" t="s">
        <v>8336</v>
      </c>
    </row>
    <row r="3199" spans="1:18" ht="15.6" hidden="1" customHeight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t="s">
        <v>8313</v>
      </c>
      <c r="P3199" s="9" t="s">
        <v>8541</v>
      </c>
      <c r="Q3199" t="s">
        <v>8342</v>
      </c>
      <c r="R3199" t="s">
        <v>8332</v>
      </c>
    </row>
    <row r="3200" spans="1:18" ht="15.6" hidden="1" customHeight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8271</v>
      </c>
      <c r="O3200" t="s">
        <v>8313</v>
      </c>
      <c r="P3200" s="9" t="s">
        <v>9333</v>
      </c>
      <c r="Q3200" t="s">
        <v>8342</v>
      </c>
      <c r="R3200" t="s">
        <v>8332</v>
      </c>
    </row>
    <row r="3201" spans="1:18" ht="15.6" hidden="1" customHeight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8271</v>
      </c>
      <c r="O3201" t="s">
        <v>8313</v>
      </c>
      <c r="P3201" s="9" t="s">
        <v>9727</v>
      </c>
      <c r="Q3201" t="s">
        <v>8341</v>
      </c>
      <c r="R3201" t="s">
        <v>8327</v>
      </c>
    </row>
    <row r="3202" spans="1:18" ht="15.6" hidden="1" customHeight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8271</v>
      </c>
      <c r="O3202" t="s">
        <v>8313</v>
      </c>
      <c r="P3202" s="9" t="s">
        <v>9471</v>
      </c>
      <c r="Q3202" t="s">
        <v>8343</v>
      </c>
      <c r="R3202" t="s">
        <v>8334</v>
      </c>
    </row>
    <row r="3203" spans="1:18" ht="15.6" hidden="1" customHeight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8271</v>
      </c>
      <c r="O3203" t="s">
        <v>8313</v>
      </c>
      <c r="P3203" s="9" t="s">
        <v>9572</v>
      </c>
      <c r="Q3203" t="s">
        <v>8341</v>
      </c>
      <c r="R3203" t="s">
        <v>8327</v>
      </c>
    </row>
    <row r="3204" spans="1:18" ht="15.6" hidden="1" customHeight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8271</v>
      </c>
      <c r="O3204" t="s">
        <v>8313</v>
      </c>
      <c r="P3204" s="9" t="s">
        <v>9833</v>
      </c>
      <c r="Q3204" t="s">
        <v>8342</v>
      </c>
      <c r="R3204" t="s">
        <v>8329</v>
      </c>
    </row>
    <row r="3205" spans="1:18" ht="15.6" hidden="1" customHeight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8271</v>
      </c>
      <c r="O3205" t="s">
        <v>8313</v>
      </c>
      <c r="P3205" s="9" t="s">
        <v>8864</v>
      </c>
      <c r="Q3205" t="s">
        <v>8342</v>
      </c>
      <c r="R3205" t="s">
        <v>8327</v>
      </c>
    </row>
    <row r="3206" spans="1:18" ht="15.6" hidden="1" customHeight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8271</v>
      </c>
      <c r="O3206" t="s">
        <v>8313</v>
      </c>
      <c r="P3206" s="9" t="s">
        <v>9299</v>
      </c>
      <c r="Q3206" t="s">
        <v>8342</v>
      </c>
      <c r="R3206" t="s">
        <v>8336</v>
      </c>
    </row>
    <row r="3207" spans="1:18" ht="15.6" hidden="1" customHeight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8271</v>
      </c>
      <c r="O3207" t="s">
        <v>8313</v>
      </c>
      <c r="P3207" s="9" t="s">
        <v>9470</v>
      </c>
      <c r="Q3207" t="s">
        <v>8342</v>
      </c>
      <c r="R3207" t="s">
        <v>8335</v>
      </c>
    </row>
    <row r="3208" spans="1:18" ht="15.6" hidden="1" customHeight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8271</v>
      </c>
      <c r="O3208" t="s">
        <v>8313</v>
      </c>
      <c r="P3208" s="9" t="s">
        <v>8538</v>
      </c>
      <c r="Q3208" t="s">
        <v>8342</v>
      </c>
      <c r="R3208" t="s">
        <v>8327</v>
      </c>
    </row>
    <row r="3209" spans="1:18" ht="15.6" hidden="1" customHeight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8271</v>
      </c>
      <c r="O3209" t="s">
        <v>8313</v>
      </c>
      <c r="P3209" s="9" t="s">
        <v>8825</v>
      </c>
      <c r="Q3209" t="s">
        <v>8342</v>
      </c>
      <c r="R3209" t="s">
        <v>8333</v>
      </c>
    </row>
    <row r="3210" spans="1:18" ht="15.6" hidden="1" customHeight="1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">
        <v>8272</v>
      </c>
      <c r="P3210" s="9" t="s">
        <v>8760</v>
      </c>
      <c r="Q3210" t="s">
        <v>8341</v>
      </c>
      <c r="R3210" t="s">
        <v>8326</v>
      </c>
    </row>
    <row r="3211" spans="1:18" ht="15.6" hidden="1" customHeight="1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">
        <v>8272</v>
      </c>
      <c r="P3211" s="9" t="s">
        <v>8471</v>
      </c>
      <c r="Q3211" t="s">
        <v>8341</v>
      </c>
      <c r="R3211" t="s">
        <v>8325</v>
      </c>
    </row>
    <row r="3212" spans="1:18" ht="15.6" hidden="1" customHeight="1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">
        <v>8272</v>
      </c>
      <c r="P3212" s="9" t="s">
        <v>8572</v>
      </c>
      <c r="Q3212" t="s">
        <v>8339</v>
      </c>
      <c r="R3212" t="s">
        <v>8335</v>
      </c>
    </row>
    <row r="3213" spans="1:18" ht="15.6" hidden="1" customHeight="1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">
        <v>8272</v>
      </c>
      <c r="P3213" s="9" t="s">
        <v>9485</v>
      </c>
      <c r="Q3213" t="s">
        <v>8341</v>
      </c>
      <c r="R3213" t="s">
        <v>8326</v>
      </c>
    </row>
    <row r="3214" spans="1:18" ht="15.6" hidden="1" customHeight="1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">
        <v>8272</v>
      </c>
      <c r="P3214" s="9" t="s">
        <v>8946</v>
      </c>
      <c r="Q3214" t="s">
        <v>8341</v>
      </c>
      <c r="R3214" t="s">
        <v>8326</v>
      </c>
    </row>
    <row r="3215" spans="1:18" ht="15.6" hidden="1" customHeight="1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">
        <v>8272</v>
      </c>
      <c r="P3215" s="9" t="s">
        <v>8497</v>
      </c>
      <c r="Q3215" t="s">
        <v>8342</v>
      </c>
      <c r="R3215" t="s">
        <v>8336</v>
      </c>
    </row>
    <row r="3216" spans="1:18" ht="15.6" hidden="1" customHeight="1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">
        <v>8272</v>
      </c>
      <c r="P3216" s="9" t="s">
        <v>9821</v>
      </c>
      <c r="Q3216" t="s">
        <v>8342</v>
      </c>
      <c r="R3216" t="s">
        <v>8330</v>
      </c>
    </row>
    <row r="3217" spans="1:18" ht="15.6" hidden="1" customHeight="1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">
        <v>8272</v>
      </c>
      <c r="P3217" s="9" t="s">
        <v>9395</v>
      </c>
      <c r="Q3217" t="s">
        <v>8342</v>
      </c>
      <c r="R3217" t="s">
        <v>8327</v>
      </c>
    </row>
    <row r="3218" spans="1:18" ht="15.6" hidden="1" customHeight="1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">
        <v>8272</v>
      </c>
      <c r="P3218" s="9" t="s">
        <v>8536</v>
      </c>
      <c r="Q3218" t="s">
        <v>8342</v>
      </c>
      <c r="R3218" t="s">
        <v>8336</v>
      </c>
    </row>
    <row r="3219" spans="1:18" ht="15.6" hidden="1" customHeight="1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">
        <v>8272</v>
      </c>
      <c r="P3219" s="9" t="s">
        <v>9850</v>
      </c>
      <c r="Q3219" t="s">
        <v>8343</v>
      </c>
      <c r="R3219" t="s">
        <v>8329</v>
      </c>
    </row>
    <row r="3220" spans="1:18" ht="15.6" hidden="1" customHeight="1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">
        <v>8272</v>
      </c>
      <c r="P3220" s="9" t="s">
        <v>8386</v>
      </c>
      <c r="Q3220" t="s">
        <v>8341</v>
      </c>
      <c r="R3220" t="s">
        <v>8330</v>
      </c>
    </row>
    <row r="3221" spans="1:18" ht="15.6" hidden="1" customHeight="1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">
        <v>8272</v>
      </c>
      <c r="P3221" s="9" t="s">
        <v>9851</v>
      </c>
      <c r="Q3221" t="s">
        <v>8342</v>
      </c>
      <c r="R3221" t="s">
        <v>8333</v>
      </c>
    </row>
    <row r="3222" spans="1:18" ht="15.6" hidden="1" customHeight="1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">
        <v>8272</v>
      </c>
      <c r="P3222" s="9" t="s">
        <v>8650</v>
      </c>
      <c r="Q3222" t="s">
        <v>8344</v>
      </c>
      <c r="R3222" t="s">
        <v>8333</v>
      </c>
    </row>
    <row r="3223" spans="1:18" ht="15.6" hidden="1" customHeight="1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">
        <v>8272</v>
      </c>
      <c r="P3223" s="9" t="s">
        <v>8806</v>
      </c>
      <c r="Q3223" t="s">
        <v>8342</v>
      </c>
      <c r="R3223" t="s">
        <v>8325</v>
      </c>
    </row>
    <row r="3224" spans="1:18" ht="15.6" hidden="1" customHeight="1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">
        <v>8272</v>
      </c>
      <c r="P3224" s="9" t="s">
        <v>8810</v>
      </c>
      <c r="Q3224" t="s">
        <v>8342</v>
      </c>
      <c r="R3224" t="s">
        <v>8328</v>
      </c>
    </row>
    <row r="3225" spans="1:18" ht="15.6" hidden="1" customHeight="1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">
        <v>8272</v>
      </c>
      <c r="P3225" s="9" t="s">
        <v>9559</v>
      </c>
      <c r="Q3225" t="s">
        <v>8342</v>
      </c>
      <c r="R3225" t="s">
        <v>8326</v>
      </c>
    </row>
    <row r="3226" spans="1:18" ht="15.6" hidden="1" customHeight="1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">
        <v>8272</v>
      </c>
      <c r="P3226" s="9" t="s">
        <v>8639</v>
      </c>
      <c r="Q3226" t="s">
        <v>8343</v>
      </c>
      <c r="R3226" t="s">
        <v>8330</v>
      </c>
    </row>
    <row r="3227" spans="1:18" ht="15.6" hidden="1" customHeight="1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">
        <v>8272</v>
      </c>
      <c r="P3227" s="9" t="s">
        <v>8823</v>
      </c>
      <c r="Q3227" t="s">
        <v>8343</v>
      </c>
      <c r="R3227" t="s">
        <v>8325</v>
      </c>
    </row>
    <row r="3228" spans="1:18" ht="15.6" hidden="1" customHeight="1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">
        <v>8272</v>
      </c>
      <c r="P3228" s="9" t="s">
        <v>9852</v>
      </c>
      <c r="Q3228" t="s">
        <v>8342</v>
      </c>
      <c r="R3228" t="s">
        <v>8328</v>
      </c>
    </row>
    <row r="3229" spans="1:18" ht="15.6" hidden="1" customHeight="1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">
        <v>8272</v>
      </c>
      <c r="P3229" s="9" t="s">
        <v>9808</v>
      </c>
      <c r="Q3229" t="s">
        <v>8343</v>
      </c>
      <c r="R3229" t="s">
        <v>8337</v>
      </c>
    </row>
    <row r="3230" spans="1:18" ht="15.6" hidden="1" customHeight="1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">
        <v>8272</v>
      </c>
      <c r="P3230" s="9" t="s">
        <v>8390</v>
      </c>
      <c r="Q3230" t="s">
        <v>8342</v>
      </c>
      <c r="R3230" t="s">
        <v>8330</v>
      </c>
    </row>
    <row r="3231" spans="1:18" ht="15.6" hidden="1" customHeight="1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">
        <v>8272</v>
      </c>
      <c r="P3231" s="9" t="s">
        <v>8492</v>
      </c>
      <c r="Q3231" t="s">
        <v>8341</v>
      </c>
      <c r="R3231" t="s">
        <v>8329</v>
      </c>
    </row>
    <row r="3232" spans="1:18" ht="15.6" hidden="1" customHeight="1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">
        <v>8272</v>
      </c>
      <c r="P3232" s="9" t="s">
        <v>8887</v>
      </c>
      <c r="Q3232" t="s">
        <v>8341</v>
      </c>
      <c r="R3232" t="s">
        <v>8328</v>
      </c>
    </row>
    <row r="3233" spans="1:18" ht="15.6" hidden="1" customHeight="1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">
        <v>8272</v>
      </c>
      <c r="P3233" s="9" t="s">
        <v>8847</v>
      </c>
      <c r="Q3233" t="s">
        <v>8343</v>
      </c>
      <c r="R3233" t="s">
        <v>8334</v>
      </c>
    </row>
    <row r="3234" spans="1:18" ht="15.6" hidden="1" customHeight="1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">
        <v>8272</v>
      </c>
      <c r="P3234" s="9" t="s">
        <v>9352</v>
      </c>
      <c r="Q3234" t="s">
        <v>8343</v>
      </c>
      <c r="R3234" t="s">
        <v>8335</v>
      </c>
    </row>
    <row r="3235" spans="1:18" ht="15.6" hidden="1" customHeight="1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">
        <v>8272</v>
      </c>
      <c r="P3235" s="9" t="s">
        <v>8346</v>
      </c>
      <c r="Q3235" t="s">
        <v>8344</v>
      </c>
      <c r="R3235" t="s">
        <v>8332</v>
      </c>
    </row>
    <row r="3236" spans="1:18" ht="15.6" hidden="1" customHeight="1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">
        <v>8272</v>
      </c>
      <c r="P3236" s="9" t="s">
        <v>8929</v>
      </c>
      <c r="Q3236" t="s">
        <v>8343</v>
      </c>
      <c r="R3236" t="s">
        <v>8337</v>
      </c>
    </row>
    <row r="3237" spans="1:18" ht="15.6" hidden="1" customHeight="1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">
        <v>8272</v>
      </c>
      <c r="P3237" s="9" t="s">
        <v>9026</v>
      </c>
      <c r="Q3237" t="s">
        <v>8343</v>
      </c>
      <c r="R3237" t="s">
        <v>8336</v>
      </c>
    </row>
    <row r="3238" spans="1:18" ht="15.6" hidden="1" customHeight="1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">
        <v>8272</v>
      </c>
      <c r="P3238" s="9" t="s">
        <v>9028</v>
      </c>
      <c r="Q3238" t="s">
        <v>8343</v>
      </c>
      <c r="R3238" t="s">
        <v>8330</v>
      </c>
    </row>
    <row r="3239" spans="1:18" ht="15.6" hidden="1" customHeight="1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">
        <v>8272</v>
      </c>
      <c r="P3239" s="9" t="s">
        <v>9482</v>
      </c>
      <c r="Q3239" t="s">
        <v>8342</v>
      </c>
      <c r="R3239" t="s">
        <v>8328</v>
      </c>
    </row>
    <row r="3240" spans="1:18" ht="15.6" hidden="1" customHeight="1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">
        <v>8272</v>
      </c>
      <c r="P3240" s="9" t="s">
        <v>9853</v>
      </c>
      <c r="Q3240" t="s">
        <v>8342</v>
      </c>
      <c r="R3240" t="s">
        <v>8336</v>
      </c>
    </row>
    <row r="3241" spans="1:18" ht="15.6" hidden="1" customHeight="1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">
        <v>8272</v>
      </c>
      <c r="P3241" s="9" t="s">
        <v>8644</v>
      </c>
      <c r="Q3241" t="s">
        <v>8342</v>
      </c>
      <c r="R3241" t="s">
        <v>8329</v>
      </c>
    </row>
    <row r="3242" spans="1:18" ht="15.6" hidden="1" customHeight="1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">
        <v>8272</v>
      </c>
      <c r="P3242" s="9" t="s">
        <v>9854</v>
      </c>
      <c r="Q3242" t="s">
        <v>8344</v>
      </c>
      <c r="R3242" t="s">
        <v>8332</v>
      </c>
    </row>
    <row r="3243" spans="1:18" ht="15.6" hidden="1" customHeight="1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">
        <v>8272</v>
      </c>
      <c r="P3243" s="9" t="s">
        <v>9695</v>
      </c>
      <c r="Q3243" t="s">
        <v>8341</v>
      </c>
      <c r="R3243" t="s">
        <v>8328</v>
      </c>
    </row>
    <row r="3244" spans="1:18" ht="15.6" hidden="1" customHeight="1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">
        <v>8272</v>
      </c>
      <c r="P3244" s="9" t="s">
        <v>9211</v>
      </c>
      <c r="Q3244" t="s">
        <v>8341</v>
      </c>
      <c r="R3244" t="s">
        <v>8327</v>
      </c>
    </row>
    <row r="3245" spans="1:18" ht="15.6" hidden="1" customHeight="1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">
        <v>8272</v>
      </c>
      <c r="P3245" s="9" t="s">
        <v>8914</v>
      </c>
      <c r="Q3245" t="s">
        <v>8342</v>
      </c>
      <c r="R3245" t="s">
        <v>8328</v>
      </c>
    </row>
    <row r="3246" spans="1:18" ht="15.6" hidden="1" customHeight="1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">
        <v>8272</v>
      </c>
      <c r="P3246" s="9" t="s">
        <v>8893</v>
      </c>
      <c r="Q3246" t="s">
        <v>8343</v>
      </c>
      <c r="R3246" t="s">
        <v>8330</v>
      </c>
    </row>
    <row r="3247" spans="1:18" ht="15.6" hidden="1" customHeight="1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">
        <v>8272</v>
      </c>
      <c r="P3247" s="9" t="s">
        <v>8467</v>
      </c>
      <c r="Q3247" t="s">
        <v>8342</v>
      </c>
      <c r="R3247" t="s">
        <v>8325</v>
      </c>
    </row>
    <row r="3248" spans="1:18" ht="15.6" hidden="1" customHeight="1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">
        <v>8272</v>
      </c>
      <c r="P3248" s="9" t="s">
        <v>8402</v>
      </c>
      <c r="Q3248" t="s">
        <v>8342</v>
      </c>
      <c r="R3248" t="s">
        <v>8327</v>
      </c>
    </row>
    <row r="3249" spans="1:18" ht="15.6" hidden="1" customHeight="1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">
        <v>8272</v>
      </c>
      <c r="P3249" s="9" t="s">
        <v>9562</v>
      </c>
      <c r="Q3249" t="s">
        <v>8342</v>
      </c>
      <c r="R3249" t="s">
        <v>8336</v>
      </c>
    </row>
    <row r="3250" spans="1:18" ht="15.6" hidden="1" customHeight="1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">
        <v>8272</v>
      </c>
      <c r="P3250" s="9" t="s">
        <v>8380</v>
      </c>
      <c r="Q3250" t="s">
        <v>8342</v>
      </c>
      <c r="R3250" t="s">
        <v>8334</v>
      </c>
    </row>
    <row r="3251" spans="1:18" ht="15.6" hidden="1" customHeight="1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">
        <v>8272</v>
      </c>
      <c r="P3251" s="9" t="s">
        <v>9145</v>
      </c>
      <c r="Q3251" t="s">
        <v>8342</v>
      </c>
      <c r="R3251" t="s">
        <v>8325</v>
      </c>
    </row>
    <row r="3252" spans="1:18" ht="15.6" hidden="1" customHeight="1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">
        <v>8272</v>
      </c>
      <c r="P3252" s="9" t="s">
        <v>9156</v>
      </c>
      <c r="Q3252" t="s">
        <v>8341</v>
      </c>
      <c r="R3252" t="s">
        <v>8329</v>
      </c>
    </row>
    <row r="3253" spans="1:18" ht="15.6" hidden="1" customHeight="1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">
        <v>8272</v>
      </c>
      <c r="P3253" s="9" t="s">
        <v>9313</v>
      </c>
      <c r="Q3253" t="s">
        <v>8342</v>
      </c>
      <c r="R3253" t="s">
        <v>8325</v>
      </c>
    </row>
    <row r="3254" spans="1:18" ht="15.6" hidden="1" customHeight="1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">
        <v>8272</v>
      </c>
      <c r="P3254" s="9" t="s">
        <v>9855</v>
      </c>
      <c r="Q3254" t="s">
        <v>8343</v>
      </c>
      <c r="R3254" t="s">
        <v>8327</v>
      </c>
    </row>
    <row r="3255" spans="1:18" ht="15.6" hidden="1" customHeight="1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">
        <v>8272</v>
      </c>
      <c r="P3255" s="9" t="s">
        <v>9856</v>
      </c>
      <c r="Q3255" t="s">
        <v>8343</v>
      </c>
      <c r="R3255" t="s">
        <v>8327</v>
      </c>
    </row>
    <row r="3256" spans="1:18" ht="15.6" hidden="1" customHeight="1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">
        <v>8272</v>
      </c>
      <c r="P3256" s="9" t="s">
        <v>9857</v>
      </c>
      <c r="Q3256" t="s">
        <v>8342</v>
      </c>
      <c r="R3256" t="s">
        <v>8333</v>
      </c>
    </row>
    <row r="3257" spans="1:18" ht="15.6" customHeight="1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">
        <v>8272</v>
      </c>
      <c r="P3257" s="9" t="str">
        <f>TEXT((((J2718/60)/60)/24)+DATE(1970,1,1),"yyyy-mmm-dd")</f>
        <v>2015-Sep-08</v>
      </c>
      <c r="Q3257" t="str">
        <f>LEFT(P2718,4)</f>
        <v>2015</v>
      </c>
      <c r="R3257" t="str">
        <f>MID(P2718,6,3)</f>
        <v>Sep</v>
      </c>
    </row>
    <row r="3258" spans="1:18" ht="15.6" hidden="1" customHeight="1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">
        <v>8272</v>
      </c>
      <c r="P3258" s="9" t="s">
        <v>9402</v>
      </c>
      <c r="Q3258" t="s">
        <v>8342</v>
      </c>
      <c r="R3258" t="s">
        <v>8325</v>
      </c>
    </row>
    <row r="3259" spans="1:18" ht="15.6" hidden="1" customHeight="1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">
        <v>8272</v>
      </c>
      <c r="P3259" s="9" t="s">
        <v>8589</v>
      </c>
      <c r="Q3259" t="s">
        <v>8344</v>
      </c>
      <c r="R3259" t="s">
        <v>8332</v>
      </c>
    </row>
    <row r="3260" spans="1:18" ht="15.6" hidden="1" customHeight="1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">
        <v>8272</v>
      </c>
      <c r="P3260" s="9" t="s">
        <v>9760</v>
      </c>
      <c r="Q3260" t="s">
        <v>8341</v>
      </c>
      <c r="R3260" t="s">
        <v>8337</v>
      </c>
    </row>
    <row r="3261" spans="1:18" ht="15.6" hidden="1" customHeight="1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">
        <v>8272</v>
      </c>
      <c r="P3261" s="9" t="s">
        <v>9127</v>
      </c>
      <c r="Q3261" t="s">
        <v>8343</v>
      </c>
      <c r="R3261" t="s">
        <v>8328</v>
      </c>
    </row>
    <row r="3262" spans="1:18" ht="15.6" hidden="1" customHeight="1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">
        <v>8272</v>
      </c>
      <c r="P3262" s="9" t="s">
        <v>8880</v>
      </c>
      <c r="Q3262" t="s">
        <v>8342</v>
      </c>
      <c r="R3262" t="s">
        <v>8329</v>
      </c>
    </row>
    <row r="3263" spans="1:18" ht="15.6" hidden="1" customHeight="1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">
        <v>8272</v>
      </c>
      <c r="P3263" s="9" t="s">
        <v>8497</v>
      </c>
      <c r="Q3263" t="s">
        <v>8342</v>
      </c>
      <c r="R3263" t="s">
        <v>8336</v>
      </c>
    </row>
    <row r="3264" spans="1:18" ht="15.6" hidden="1" customHeight="1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">
        <v>8272</v>
      </c>
      <c r="P3264" s="9" t="s">
        <v>9383</v>
      </c>
      <c r="Q3264" t="s">
        <v>8341</v>
      </c>
      <c r="R3264" t="s">
        <v>8330</v>
      </c>
    </row>
    <row r="3265" spans="1:18" ht="15.6" hidden="1" customHeight="1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">
        <v>8272</v>
      </c>
      <c r="P3265" s="9" t="s">
        <v>9858</v>
      </c>
      <c r="Q3265" t="s">
        <v>8342</v>
      </c>
      <c r="R3265" t="s">
        <v>8329</v>
      </c>
    </row>
    <row r="3266" spans="1:18" ht="15.6" hidden="1" customHeight="1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">
        <v>8272</v>
      </c>
      <c r="P3266" s="9" t="s">
        <v>9150</v>
      </c>
      <c r="Q3266" t="s">
        <v>8342</v>
      </c>
      <c r="R3266" t="s">
        <v>8332</v>
      </c>
    </row>
    <row r="3267" spans="1:18" ht="15.6" hidden="1" customHeight="1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">
        <v>8272</v>
      </c>
      <c r="P3267" s="9" t="s">
        <v>9557</v>
      </c>
      <c r="Q3267" t="s">
        <v>8342</v>
      </c>
      <c r="R3267" t="s">
        <v>8330</v>
      </c>
    </row>
    <row r="3268" spans="1:18" ht="15.6" hidden="1" customHeight="1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">
        <v>8272</v>
      </c>
      <c r="P3268" s="9" t="s">
        <v>8556</v>
      </c>
      <c r="Q3268" t="s">
        <v>8342</v>
      </c>
      <c r="R3268" t="s">
        <v>8325</v>
      </c>
    </row>
    <row r="3269" spans="1:18" ht="15.6" hidden="1" customHeight="1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">
        <v>8272</v>
      </c>
      <c r="P3269" s="9" t="s">
        <v>9299</v>
      </c>
      <c r="Q3269" t="s">
        <v>8342</v>
      </c>
      <c r="R3269" t="s">
        <v>8336</v>
      </c>
    </row>
    <row r="3270" spans="1:18" ht="15.6" hidden="1" customHeight="1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">
        <v>8272</v>
      </c>
      <c r="P3270" s="9" t="s">
        <v>9855</v>
      </c>
      <c r="Q3270" t="s">
        <v>8343</v>
      </c>
      <c r="R3270" t="s">
        <v>8327</v>
      </c>
    </row>
    <row r="3271" spans="1:18" ht="15.6" hidden="1" customHeight="1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">
        <v>8272</v>
      </c>
      <c r="P3271" s="9" t="s">
        <v>9859</v>
      </c>
      <c r="Q3271" t="s">
        <v>8342</v>
      </c>
      <c r="R3271" t="s">
        <v>8325</v>
      </c>
    </row>
    <row r="3272" spans="1:18" ht="15.6" hidden="1" customHeight="1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">
        <v>8272</v>
      </c>
      <c r="P3272" s="9" t="s">
        <v>9562</v>
      </c>
      <c r="Q3272" t="s">
        <v>8342</v>
      </c>
      <c r="R3272" t="s">
        <v>8336</v>
      </c>
    </row>
    <row r="3273" spans="1:18" ht="15.6" hidden="1" customHeight="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">
        <v>8272</v>
      </c>
      <c r="P3273" s="9" t="s">
        <v>9354</v>
      </c>
      <c r="Q3273" t="s">
        <v>8341</v>
      </c>
      <c r="R3273" t="s">
        <v>8329</v>
      </c>
    </row>
    <row r="3274" spans="1:18" ht="15.6" hidden="1" customHeight="1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">
        <v>8272</v>
      </c>
      <c r="P3274" s="9" t="s">
        <v>9858</v>
      </c>
      <c r="Q3274" t="s">
        <v>8342</v>
      </c>
      <c r="R3274" t="s">
        <v>8329</v>
      </c>
    </row>
    <row r="3275" spans="1:18" ht="15.6" hidden="1" customHeight="1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">
        <v>8272</v>
      </c>
      <c r="P3275" s="9" t="s">
        <v>9128</v>
      </c>
      <c r="Q3275" t="s">
        <v>8343</v>
      </c>
      <c r="R3275" t="s">
        <v>8327</v>
      </c>
    </row>
    <row r="3276" spans="1:18" ht="15.6" hidden="1" customHeight="1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">
        <v>8272</v>
      </c>
      <c r="P3276" s="9" t="s">
        <v>8721</v>
      </c>
      <c r="Q3276" t="s">
        <v>8343</v>
      </c>
      <c r="R3276" t="s">
        <v>8332</v>
      </c>
    </row>
    <row r="3277" spans="1:18" ht="15.6" hidden="1" customHeight="1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">
        <v>8272</v>
      </c>
      <c r="P3277" s="9" t="s">
        <v>9405</v>
      </c>
      <c r="Q3277" t="s">
        <v>8342</v>
      </c>
      <c r="R3277" t="s">
        <v>8332</v>
      </c>
    </row>
    <row r="3278" spans="1:18" ht="15.6" hidden="1" customHeight="1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">
        <v>8272</v>
      </c>
      <c r="P3278" s="9" t="s">
        <v>9146</v>
      </c>
      <c r="Q3278" t="s">
        <v>8343</v>
      </c>
      <c r="R3278" t="s">
        <v>8333</v>
      </c>
    </row>
    <row r="3279" spans="1:18" ht="15.6" hidden="1" customHeight="1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">
        <v>8272</v>
      </c>
      <c r="P3279" s="9" t="s">
        <v>9349</v>
      </c>
      <c r="Q3279" t="s">
        <v>8341</v>
      </c>
      <c r="R3279" t="s">
        <v>8329</v>
      </c>
    </row>
    <row r="3280" spans="1:18" ht="15.6" hidden="1" customHeight="1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">
        <v>8272</v>
      </c>
      <c r="P3280" s="9" t="s">
        <v>9221</v>
      </c>
      <c r="Q3280" t="s">
        <v>8342</v>
      </c>
      <c r="R3280" t="s">
        <v>8335</v>
      </c>
    </row>
    <row r="3281" spans="1:18" ht="15.6" hidden="1" customHeight="1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">
        <v>8272</v>
      </c>
      <c r="P3281" s="9" t="s">
        <v>9819</v>
      </c>
      <c r="Q3281" t="s">
        <v>8343</v>
      </c>
      <c r="R3281" t="s">
        <v>8334</v>
      </c>
    </row>
    <row r="3282" spans="1:18" ht="15.6" hidden="1" customHeight="1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">
        <v>8272</v>
      </c>
      <c r="P3282" s="9" t="s">
        <v>9393</v>
      </c>
      <c r="Q3282" t="s">
        <v>8342</v>
      </c>
      <c r="R3282" t="s">
        <v>8335</v>
      </c>
    </row>
    <row r="3283" spans="1:18" ht="15.6" hidden="1" customHeight="1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">
        <v>8272</v>
      </c>
      <c r="P3283" s="9" t="s">
        <v>9395</v>
      </c>
      <c r="Q3283" t="s">
        <v>8342</v>
      </c>
      <c r="R3283" t="s">
        <v>8327</v>
      </c>
    </row>
    <row r="3284" spans="1:18" ht="15.6" hidden="1" customHeight="1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">
        <v>8272</v>
      </c>
      <c r="P3284" s="9" t="s">
        <v>9270</v>
      </c>
      <c r="Q3284" t="s">
        <v>8343</v>
      </c>
      <c r="R3284" t="s">
        <v>8334</v>
      </c>
    </row>
    <row r="3285" spans="1:18" ht="15.6" customHeight="1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">
        <v>8272</v>
      </c>
      <c r="P3285" s="9" t="str">
        <f>TEXT((((J2746/60)/60)/24)+DATE(1970,1,1),"yyyy-mmm-dd")</f>
        <v>2012-Jan-30</v>
      </c>
      <c r="Q3285" t="str">
        <f>LEFT(P2746,4)</f>
        <v>2012</v>
      </c>
      <c r="R3285" t="str">
        <f>MID(P2746,6,3)</f>
        <v>Jan</v>
      </c>
    </row>
    <row r="3286" spans="1:18" ht="15.6" hidden="1" customHeight="1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">
        <v>8272</v>
      </c>
      <c r="P3286" s="9" t="s">
        <v>8819</v>
      </c>
      <c r="Q3286" t="s">
        <v>8343</v>
      </c>
      <c r="R3286" t="s">
        <v>8332</v>
      </c>
    </row>
    <row r="3287" spans="1:18" ht="15.6" hidden="1" customHeight="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">
        <v>8272</v>
      </c>
      <c r="P3287" s="9" t="s">
        <v>8883</v>
      </c>
      <c r="Q3287" t="s">
        <v>8344</v>
      </c>
      <c r="R3287" t="s">
        <v>8332</v>
      </c>
    </row>
    <row r="3288" spans="1:18" ht="15.6" hidden="1" customHeight="1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">
        <v>8272</v>
      </c>
      <c r="P3288" s="9" t="s">
        <v>8533</v>
      </c>
      <c r="Q3288" t="s">
        <v>8343</v>
      </c>
      <c r="R3288" t="s">
        <v>8326</v>
      </c>
    </row>
    <row r="3289" spans="1:18" ht="15.6" hidden="1" customHeight="1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">
        <v>8272</v>
      </c>
      <c r="P3289" s="9" t="s">
        <v>9557</v>
      </c>
      <c r="Q3289" t="s">
        <v>8342</v>
      </c>
      <c r="R3289" t="s">
        <v>8330</v>
      </c>
    </row>
    <row r="3290" spans="1:18" ht="15.6" hidden="1" customHeight="1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">
        <v>8272</v>
      </c>
      <c r="P3290" s="9" t="s">
        <v>9484</v>
      </c>
      <c r="Q3290" t="s">
        <v>8343</v>
      </c>
      <c r="R3290" t="s">
        <v>8325</v>
      </c>
    </row>
    <row r="3291" spans="1:18" ht="15.6" customHeight="1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">
        <v>8272</v>
      </c>
      <c r="P3291" s="9" t="str">
        <f>TEXT((((J2752/60)/60)/24)+DATE(1970,1,1),"yyyy-mmm-dd")</f>
        <v>2012-Jun-18</v>
      </c>
      <c r="Q3291" t="str">
        <f>LEFT(P2752,4)</f>
        <v>2012</v>
      </c>
      <c r="R3291" t="str">
        <f>MID(P2752,6,3)</f>
        <v>Jun</v>
      </c>
    </row>
    <row r="3292" spans="1:18" ht="15.6" hidden="1" customHeight="1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">
        <v>8272</v>
      </c>
      <c r="P3292" s="9" t="s">
        <v>8642</v>
      </c>
      <c r="Q3292" t="s">
        <v>8344</v>
      </c>
      <c r="R3292" t="s">
        <v>8333</v>
      </c>
    </row>
    <row r="3293" spans="1:18" ht="15.6" customHeight="1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">
        <v>8272</v>
      </c>
      <c r="P3293" s="9" t="str">
        <f t="shared" ref="P3293:P3294" si="39">TEXT((((J2754/60)/60)/24)+DATE(1970,1,1),"yyyy-mmm-dd")</f>
        <v>2011-Nov-08</v>
      </c>
      <c r="Q3293" t="str">
        <f t="shared" ref="Q3293:Q3294" si="40">LEFT(P2754,4)</f>
        <v>2011</v>
      </c>
      <c r="R3293" t="str">
        <f t="shared" ref="R3293:R3294" si="41">MID(P2754,6,3)</f>
        <v>Nov</v>
      </c>
    </row>
    <row r="3294" spans="1:18" ht="15.6" customHeight="1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">
        <v>8272</v>
      </c>
      <c r="P3294" s="9" t="str">
        <f t="shared" si="39"/>
        <v>2012-Jul-27</v>
      </c>
      <c r="Q3294" t="str">
        <f t="shared" si="40"/>
        <v>2012</v>
      </c>
      <c r="R3294" t="str">
        <f t="shared" si="41"/>
        <v>Jul</v>
      </c>
    </row>
    <row r="3295" spans="1:18" ht="15.6" hidden="1" customHeight="1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">
        <v>8272</v>
      </c>
      <c r="P3295" s="9" t="s">
        <v>9630</v>
      </c>
      <c r="Q3295" t="s">
        <v>8344</v>
      </c>
      <c r="R3295" t="s">
        <v>8333</v>
      </c>
    </row>
    <row r="3296" spans="1:18" ht="15.6" customHeight="1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">
        <v>8272</v>
      </c>
      <c r="P3296" s="9" t="str">
        <f t="shared" ref="P3296:P3297" si="42">TEXT((((J2757/60)/60)/24)+DATE(1970,1,1),"yyyy-mmm-dd")</f>
        <v>2015-Mar-09</v>
      </c>
      <c r="Q3296" t="str">
        <f t="shared" ref="Q3296:Q3297" si="43">LEFT(P2757,4)</f>
        <v>2015</v>
      </c>
      <c r="R3296" t="str">
        <f t="shared" ref="R3296:R3297" si="44">MID(P2757,6,3)</f>
        <v>Mar</v>
      </c>
    </row>
    <row r="3297" spans="1:18" ht="15.6" customHeight="1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">
        <v>8272</v>
      </c>
      <c r="P3297" s="9" t="str">
        <f t="shared" si="42"/>
        <v>2013-Dec-12</v>
      </c>
      <c r="Q3297" t="str">
        <f t="shared" si="43"/>
        <v>2013</v>
      </c>
      <c r="R3297" t="str">
        <f t="shared" si="44"/>
        <v>Dec</v>
      </c>
    </row>
    <row r="3298" spans="1:18" ht="15.6" hidden="1" customHeight="1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">
        <v>8272</v>
      </c>
      <c r="P3298" s="9" t="s">
        <v>9860</v>
      </c>
      <c r="Q3298" t="s">
        <v>8342</v>
      </c>
      <c r="R3298" t="s">
        <v>8330</v>
      </c>
    </row>
    <row r="3299" spans="1:18" ht="15.6" hidden="1" customHeight="1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">
        <v>8272</v>
      </c>
      <c r="P3299" s="9" t="s">
        <v>9248</v>
      </c>
      <c r="Q3299" t="s">
        <v>8342</v>
      </c>
      <c r="R3299" t="s">
        <v>8326</v>
      </c>
    </row>
    <row r="3300" spans="1:18" ht="15.6" hidden="1" customHeight="1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">
        <v>8272</v>
      </c>
      <c r="P3300" s="9" t="s">
        <v>8477</v>
      </c>
      <c r="Q3300" t="s">
        <v>8342</v>
      </c>
      <c r="R3300" t="s">
        <v>8327</v>
      </c>
    </row>
    <row r="3301" spans="1:18" ht="15.6" hidden="1" customHeight="1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">
        <v>8272</v>
      </c>
      <c r="P3301" s="9" t="s">
        <v>8655</v>
      </c>
      <c r="Q3301" t="s">
        <v>8342</v>
      </c>
      <c r="R3301" t="s">
        <v>8328</v>
      </c>
    </row>
    <row r="3302" spans="1:18" ht="15.6" hidden="1" customHeight="1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">
        <v>8272</v>
      </c>
      <c r="P3302" s="9" t="s">
        <v>8855</v>
      </c>
      <c r="Q3302" t="s">
        <v>8342</v>
      </c>
      <c r="R3302" t="s">
        <v>8335</v>
      </c>
    </row>
    <row r="3303" spans="1:18" ht="15.6" hidden="1" customHeight="1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">
        <v>8272</v>
      </c>
      <c r="P3303" s="9" t="s">
        <v>9129</v>
      </c>
      <c r="Q3303" t="s">
        <v>8343</v>
      </c>
      <c r="R3303" t="s">
        <v>8336</v>
      </c>
    </row>
    <row r="3304" spans="1:18" ht="15.6" hidden="1" customHeight="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">
        <v>8272</v>
      </c>
      <c r="P3304" s="9" t="s">
        <v>9861</v>
      </c>
      <c r="Q3304" t="s">
        <v>8343</v>
      </c>
      <c r="R3304" t="s">
        <v>8330</v>
      </c>
    </row>
    <row r="3305" spans="1:18" ht="15.6" hidden="1" customHeight="1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">
        <v>8272</v>
      </c>
      <c r="P3305" s="9" t="s">
        <v>9796</v>
      </c>
      <c r="Q3305" t="s">
        <v>8342</v>
      </c>
      <c r="R3305" t="s">
        <v>8333</v>
      </c>
    </row>
    <row r="3306" spans="1:18" ht="15.6" hidden="1" customHeight="1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">
        <v>8272</v>
      </c>
      <c r="P3306" s="9" t="s">
        <v>8917</v>
      </c>
      <c r="Q3306" t="s">
        <v>8343</v>
      </c>
      <c r="R3306" t="s">
        <v>8330</v>
      </c>
    </row>
    <row r="3307" spans="1:18" ht="15.6" hidden="1" customHeight="1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">
        <v>8272</v>
      </c>
      <c r="P3307" s="9" t="s">
        <v>8478</v>
      </c>
      <c r="Q3307" t="s">
        <v>8342</v>
      </c>
      <c r="R3307" t="s">
        <v>8326</v>
      </c>
    </row>
    <row r="3308" spans="1:18" ht="15.6" hidden="1" customHeight="1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">
        <v>8272</v>
      </c>
      <c r="P3308" s="9" t="s">
        <v>9382</v>
      </c>
      <c r="Q3308" t="s">
        <v>8343</v>
      </c>
      <c r="R3308" t="s">
        <v>8325</v>
      </c>
    </row>
    <row r="3309" spans="1:18" ht="15.6" hidden="1" customHeight="1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">
        <v>8272</v>
      </c>
      <c r="P3309" s="9" t="s">
        <v>9862</v>
      </c>
      <c r="Q3309" t="s">
        <v>8343</v>
      </c>
      <c r="R3309" t="s">
        <v>8335</v>
      </c>
    </row>
    <row r="3310" spans="1:18" ht="15.6" hidden="1" customHeight="1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">
        <v>8272</v>
      </c>
      <c r="P3310" s="9" t="s">
        <v>9025</v>
      </c>
      <c r="Q3310" t="s">
        <v>8343</v>
      </c>
      <c r="R3310" t="s">
        <v>8334</v>
      </c>
    </row>
    <row r="3311" spans="1:18" ht="15.6" customHeight="1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">
        <v>8272</v>
      </c>
      <c r="P3311" s="9" t="str">
        <f>TEXT((((J2772/60)/60)/24)+DATE(1970,1,1),"yyyy-mmm-dd")</f>
        <v>2014-Feb-16</v>
      </c>
      <c r="Q3311" t="str">
        <f>LEFT(P2772,4)</f>
        <v>2014</v>
      </c>
      <c r="R3311" t="str">
        <f>MID(P2772,6,3)</f>
        <v>Feb</v>
      </c>
    </row>
    <row r="3312" spans="1:18" ht="15.6" hidden="1" customHeight="1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">
        <v>8272</v>
      </c>
      <c r="P3312" s="9" t="s">
        <v>9830</v>
      </c>
      <c r="Q3312" t="s">
        <v>8342</v>
      </c>
      <c r="R3312" t="s">
        <v>8328</v>
      </c>
    </row>
    <row r="3313" spans="1:18" ht="15.6" hidden="1" customHeight="1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">
        <v>8272</v>
      </c>
      <c r="P3313" s="9" t="s">
        <v>9531</v>
      </c>
      <c r="Q3313" t="s">
        <v>8342</v>
      </c>
      <c r="R3313" t="s">
        <v>8328</v>
      </c>
    </row>
    <row r="3314" spans="1:18" ht="15.6" hidden="1" customHeight="1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">
        <v>8272</v>
      </c>
      <c r="P3314" s="9" t="s">
        <v>9632</v>
      </c>
      <c r="Q3314" t="s">
        <v>8343</v>
      </c>
      <c r="R3314" t="s">
        <v>8329</v>
      </c>
    </row>
    <row r="3315" spans="1:18" ht="15.6" hidden="1" customHeight="1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">
        <v>8272</v>
      </c>
      <c r="P3315" s="9" t="s">
        <v>9092</v>
      </c>
      <c r="Q3315" t="s">
        <v>8343</v>
      </c>
      <c r="R3315" t="s">
        <v>8332</v>
      </c>
    </row>
    <row r="3316" spans="1:18" ht="15.6" hidden="1" customHeight="1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">
        <v>8272</v>
      </c>
      <c r="P3316" s="9" t="s">
        <v>9728</v>
      </c>
      <c r="Q3316" t="s">
        <v>8342</v>
      </c>
      <c r="R3316" t="s">
        <v>8335</v>
      </c>
    </row>
    <row r="3317" spans="1:18" ht="15.6" hidden="1" customHeight="1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">
        <v>8272</v>
      </c>
      <c r="P3317" s="9" t="s">
        <v>9590</v>
      </c>
      <c r="Q3317" t="s">
        <v>8343</v>
      </c>
      <c r="R3317" t="s">
        <v>8335</v>
      </c>
    </row>
    <row r="3318" spans="1:18" ht="15.6" hidden="1" customHeight="1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">
        <v>8272</v>
      </c>
      <c r="P3318" s="9" t="s">
        <v>9812</v>
      </c>
      <c r="Q3318" t="s">
        <v>8341</v>
      </c>
      <c r="R3318" t="s">
        <v>8326</v>
      </c>
    </row>
    <row r="3319" spans="1:18" ht="15.6" hidden="1" customHeight="1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">
        <v>8272</v>
      </c>
      <c r="P3319" s="9" t="s">
        <v>9569</v>
      </c>
      <c r="Q3319" t="s">
        <v>8343</v>
      </c>
      <c r="R3319" t="s">
        <v>8325</v>
      </c>
    </row>
    <row r="3320" spans="1:18" ht="15.6" hidden="1" customHeight="1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">
        <v>8272</v>
      </c>
      <c r="P3320" s="9" t="s">
        <v>9819</v>
      </c>
      <c r="Q3320" t="s">
        <v>8343</v>
      </c>
      <c r="R3320" t="s">
        <v>8334</v>
      </c>
    </row>
    <row r="3321" spans="1:18" ht="15.6" customHeight="1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">
        <v>8272</v>
      </c>
      <c r="P3321" s="9" t="str">
        <f>TEXT((((J2782/60)/60)/24)+DATE(1970,1,1),"yyyy-mmm-dd")</f>
        <v>2017-Feb-08</v>
      </c>
      <c r="Q3321" t="str">
        <f>LEFT(P2782,4)</f>
        <v>2017</v>
      </c>
      <c r="R3321" t="str">
        <f>MID(P2782,6,3)</f>
        <v>Feb</v>
      </c>
    </row>
    <row r="3322" spans="1:18" ht="15.6" hidden="1" customHeight="1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">
        <v>8272</v>
      </c>
      <c r="P3322" s="9" t="s">
        <v>9863</v>
      </c>
      <c r="Q3322" t="s">
        <v>8343</v>
      </c>
      <c r="R3322" t="s">
        <v>8325</v>
      </c>
    </row>
    <row r="3323" spans="1:18" ht="15.6" customHeight="1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">
        <v>8272</v>
      </c>
      <c r="P3323" s="9" t="str">
        <f>TEXT((((J2784/60)/60)/24)+DATE(1970,1,1),"yyyy-mmm-dd")</f>
        <v>2015-Jan-22</v>
      </c>
      <c r="Q3323" t="str">
        <f>LEFT(P2784,4)</f>
        <v>2015</v>
      </c>
      <c r="R3323" t="str">
        <f>MID(P2784,6,3)</f>
        <v>Jan</v>
      </c>
    </row>
    <row r="3324" spans="1:18" ht="15.6" hidden="1" customHeight="1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">
        <v>8272</v>
      </c>
      <c r="P3324" s="9" t="s">
        <v>9864</v>
      </c>
      <c r="Q3324" t="s">
        <v>8343</v>
      </c>
      <c r="R3324" t="s">
        <v>8325</v>
      </c>
    </row>
    <row r="3325" spans="1:18" ht="15.6" hidden="1" customHeight="1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">
        <v>8272</v>
      </c>
      <c r="P3325" s="9" t="s">
        <v>9865</v>
      </c>
      <c r="Q3325" t="s">
        <v>8343</v>
      </c>
      <c r="R3325" t="s">
        <v>8327</v>
      </c>
    </row>
    <row r="3326" spans="1:18" ht="15.6" hidden="1" customHeight="1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">
        <v>8272</v>
      </c>
      <c r="P3326" s="9" t="s">
        <v>9777</v>
      </c>
      <c r="Q3326" t="s">
        <v>8343</v>
      </c>
      <c r="R3326" t="s">
        <v>8325</v>
      </c>
    </row>
    <row r="3327" spans="1:18" ht="15.6" customHeight="1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">
        <v>8272</v>
      </c>
      <c r="P3327" s="9" t="str">
        <f>TEXT((((J2788/60)/60)/24)+DATE(1970,1,1),"yyyy-mmm-dd")</f>
        <v>2014-Jun-25</v>
      </c>
      <c r="Q3327" t="str">
        <f>LEFT(P2788,4)</f>
        <v>2014</v>
      </c>
      <c r="R3327" t="str">
        <f>MID(P2788,6,3)</f>
        <v>Jun</v>
      </c>
    </row>
    <row r="3328" spans="1:18" ht="15.6" hidden="1" customHeight="1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">
        <v>8272</v>
      </c>
      <c r="P3328" s="9" t="s">
        <v>9697</v>
      </c>
      <c r="Q3328" t="s">
        <v>8342</v>
      </c>
      <c r="R3328" t="s">
        <v>8333</v>
      </c>
    </row>
    <row r="3329" spans="1:18" ht="15.6" customHeight="1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">
        <v>8272</v>
      </c>
      <c r="P3329" s="9" t="str">
        <f>TEXT((((J2790/60)/60)/24)+DATE(1970,1,1),"yyyy-mmm-dd")</f>
        <v>2016-Jun-29</v>
      </c>
      <c r="Q3329" t="str">
        <f>LEFT(P2790,4)</f>
        <v>2016</v>
      </c>
      <c r="R3329" t="str">
        <f>MID(P2790,6,3)</f>
        <v>Jun</v>
      </c>
    </row>
    <row r="3330" spans="1:18" ht="15.6" hidden="1" customHeight="1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">
        <v>8272</v>
      </c>
      <c r="P3330" s="9" t="s">
        <v>9748</v>
      </c>
      <c r="Q3330" t="s">
        <v>8341</v>
      </c>
      <c r="R3330" t="s">
        <v>8326</v>
      </c>
    </row>
    <row r="3331" spans="1:18" ht="15.6" hidden="1" customHeight="1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">
        <v>8272</v>
      </c>
      <c r="P3331" s="9" t="s">
        <v>8668</v>
      </c>
      <c r="Q3331" t="s">
        <v>8341</v>
      </c>
      <c r="R3331" t="s">
        <v>8326</v>
      </c>
    </row>
    <row r="3332" spans="1:18" ht="15.6" hidden="1" customHeight="1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">
        <v>8272</v>
      </c>
      <c r="P3332" s="9" t="s">
        <v>8767</v>
      </c>
      <c r="Q3332" t="s">
        <v>8342</v>
      </c>
      <c r="R3332" t="s">
        <v>8334</v>
      </c>
    </row>
    <row r="3333" spans="1:18" ht="15.6" hidden="1" customHeight="1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">
        <v>8272</v>
      </c>
      <c r="P3333" s="9" t="s">
        <v>8532</v>
      </c>
      <c r="Q3333" t="s">
        <v>8342</v>
      </c>
      <c r="R3333" t="s">
        <v>8328</v>
      </c>
    </row>
    <row r="3334" spans="1:18" ht="15.6" hidden="1" customHeight="1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">
        <v>8272</v>
      </c>
      <c r="P3334" s="9" t="s">
        <v>8912</v>
      </c>
      <c r="Q3334" t="s">
        <v>8341</v>
      </c>
      <c r="R3334" t="s">
        <v>8336</v>
      </c>
    </row>
    <row r="3335" spans="1:18" ht="15.6" hidden="1" customHeight="1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">
        <v>8272</v>
      </c>
      <c r="P3335" s="9" t="s">
        <v>9866</v>
      </c>
      <c r="Q3335" t="s">
        <v>8342</v>
      </c>
      <c r="R3335" t="s">
        <v>8325</v>
      </c>
    </row>
    <row r="3336" spans="1:18" ht="15.6" hidden="1" customHeight="1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">
        <v>8272</v>
      </c>
      <c r="P3336" s="9" t="s">
        <v>9118</v>
      </c>
      <c r="Q3336" t="s">
        <v>8342</v>
      </c>
      <c r="R3336" t="s">
        <v>8336</v>
      </c>
    </row>
    <row r="3337" spans="1:18" ht="15.6" hidden="1" customHeight="1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">
        <v>8272</v>
      </c>
      <c r="P3337" s="9" t="s">
        <v>8760</v>
      </c>
      <c r="Q3337" t="s">
        <v>8341</v>
      </c>
      <c r="R3337" t="s">
        <v>8326</v>
      </c>
    </row>
    <row r="3338" spans="1:18" ht="15.6" customHeight="1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">
        <v>8272</v>
      </c>
      <c r="P3338" s="9" t="str">
        <f>TEXT((((J2799/60)/60)/24)+DATE(1970,1,1),"yyyy-mmm-dd")</f>
        <v>2014-Jun-08</v>
      </c>
      <c r="Q3338" t="str">
        <f>LEFT(P2799,4)</f>
        <v>2014</v>
      </c>
      <c r="R3338" t="str">
        <f>MID(P2799,6,3)</f>
        <v>Jun</v>
      </c>
    </row>
    <row r="3339" spans="1:18" ht="15.6" hidden="1" customHeight="1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">
        <v>8272</v>
      </c>
      <c r="P3339" s="9" t="s">
        <v>8822</v>
      </c>
      <c r="Q3339" t="s">
        <v>8341</v>
      </c>
      <c r="R3339" t="s">
        <v>8328</v>
      </c>
    </row>
    <row r="3340" spans="1:18" ht="15.6" hidden="1" customHeight="1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">
        <v>8272</v>
      </c>
      <c r="P3340" s="9" t="s">
        <v>9743</v>
      </c>
      <c r="Q3340" t="s">
        <v>8344</v>
      </c>
      <c r="R3340" t="s">
        <v>8333</v>
      </c>
    </row>
    <row r="3341" spans="1:18" ht="15.6" hidden="1" customHeight="1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">
        <v>8272</v>
      </c>
      <c r="P3341" s="9" t="s">
        <v>8690</v>
      </c>
      <c r="Q3341" t="s">
        <v>8343</v>
      </c>
      <c r="R3341" t="s">
        <v>8336</v>
      </c>
    </row>
    <row r="3342" spans="1:18" ht="15.6" hidden="1" customHeight="1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">
        <v>8272</v>
      </c>
      <c r="P3342" s="9" t="s">
        <v>9560</v>
      </c>
      <c r="Q3342" t="s">
        <v>8343</v>
      </c>
      <c r="R3342" t="s">
        <v>8330</v>
      </c>
    </row>
    <row r="3343" spans="1:18" ht="15.6" hidden="1" customHeight="1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">
        <v>8272</v>
      </c>
      <c r="P3343" s="9" t="s">
        <v>9140</v>
      </c>
      <c r="Q3343" t="s">
        <v>8343</v>
      </c>
      <c r="R3343" t="s">
        <v>8325</v>
      </c>
    </row>
    <row r="3344" spans="1:18" ht="15.6" hidden="1" customHeight="1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">
        <v>8272</v>
      </c>
      <c r="P3344" s="9" t="s">
        <v>9647</v>
      </c>
      <c r="Q3344" t="s">
        <v>8342</v>
      </c>
      <c r="R3344" t="s">
        <v>8333</v>
      </c>
    </row>
    <row r="3345" spans="1:18" ht="15.6" hidden="1" customHeight="1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">
        <v>8272</v>
      </c>
      <c r="P3345" s="9" t="s">
        <v>9025</v>
      </c>
      <c r="Q3345" t="s">
        <v>8343</v>
      </c>
      <c r="R3345" t="s">
        <v>8334</v>
      </c>
    </row>
    <row r="3346" spans="1:18" ht="15.6" hidden="1" customHeight="1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">
        <v>8272</v>
      </c>
      <c r="P3346" s="9" t="s">
        <v>9153</v>
      </c>
      <c r="Q3346" t="s">
        <v>8341</v>
      </c>
      <c r="R3346" t="s">
        <v>8326</v>
      </c>
    </row>
    <row r="3347" spans="1:18" ht="15.6" customHeight="1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">
        <v>8272</v>
      </c>
      <c r="P3347" s="9" t="str">
        <f>TEXT((((J2808/60)/60)/24)+DATE(1970,1,1),"yyyy-mmm-dd")</f>
        <v>2015-Jun-30</v>
      </c>
      <c r="Q3347" t="str">
        <f>LEFT(P2808,4)</f>
        <v>2015</v>
      </c>
      <c r="R3347" t="str">
        <f>MID(P2808,6,3)</f>
        <v>Jun</v>
      </c>
    </row>
    <row r="3348" spans="1:18" ht="15.6" hidden="1" customHeight="1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">
        <v>8272</v>
      </c>
      <c r="P3348" s="9" t="s">
        <v>9802</v>
      </c>
      <c r="Q3348" t="s">
        <v>8342</v>
      </c>
      <c r="R3348" t="s">
        <v>8333</v>
      </c>
    </row>
    <row r="3349" spans="1:18" ht="15.6" hidden="1" customHeight="1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">
        <v>8272</v>
      </c>
      <c r="P3349" s="9" t="s">
        <v>9386</v>
      </c>
      <c r="Q3349" t="s">
        <v>8343</v>
      </c>
      <c r="R3349" t="s">
        <v>8335</v>
      </c>
    </row>
    <row r="3350" spans="1:18" ht="15.6" hidden="1" customHeight="1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">
        <v>8272</v>
      </c>
      <c r="P3350" s="9" t="s">
        <v>9590</v>
      </c>
      <c r="Q3350" t="s">
        <v>8343</v>
      </c>
      <c r="R3350" t="s">
        <v>8335</v>
      </c>
    </row>
    <row r="3351" spans="1:18" ht="15.6" hidden="1" customHeight="1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">
        <v>8272</v>
      </c>
      <c r="P3351" s="9" t="s">
        <v>9863</v>
      </c>
      <c r="Q3351" t="s">
        <v>8343</v>
      </c>
      <c r="R3351" t="s">
        <v>8325</v>
      </c>
    </row>
    <row r="3352" spans="1:18" ht="15.6" hidden="1" customHeight="1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">
        <v>8272</v>
      </c>
      <c r="P3352" s="9" t="s">
        <v>9867</v>
      </c>
      <c r="Q3352" t="s">
        <v>8342</v>
      </c>
      <c r="R3352" t="s">
        <v>8329</v>
      </c>
    </row>
    <row r="3353" spans="1:18" ht="15.6" hidden="1" customHeight="1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">
        <v>8272</v>
      </c>
      <c r="P3353" s="9" t="s">
        <v>9296</v>
      </c>
      <c r="Q3353" t="s">
        <v>8341</v>
      </c>
      <c r="R3353" t="s">
        <v>8336</v>
      </c>
    </row>
    <row r="3354" spans="1:18" ht="15.6" hidden="1" customHeight="1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">
        <v>8272</v>
      </c>
      <c r="P3354" s="9" t="s">
        <v>9701</v>
      </c>
      <c r="Q3354" t="s">
        <v>8343</v>
      </c>
      <c r="R3354" t="s">
        <v>8325</v>
      </c>
    </row>
    <row r="3355" spans="1:18" ht="15.6" hidden="1" customHeight="1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">
        <v>8272</v>
      </c>
      <c r="P3355" s="9" t="s">
        <v>8578</v>
      </c>
      <c r="Q3355" t="s">
        <v>8343</v>
      </c>
      <c r="R3355" t="s">
        <v>8335</v>
      </c>
    </row>
    <row r="3356" spans="1:18" ht="15.6" hidden="1" customHeight="1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">
        <v>8272</v>
      </c>
      <c r="P3356" s="9" t="s">
        <v>8810</v>
      </c>
      <c r="Q3356" t="s">
        <v>8342</v>
      </c>
      <c r="R3356" t="s">
        <v>8328</v>
      </c>
    </row>
    <row r="3357" spans="1:18" ht="15.6" hidden="1" customHeight="1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">
        <v>8272</v>
      </c>
      <c r="P3357" s="9" t="s">
        <v>8879</v>
      </c>
      <c r="Q3357" t="s">
        <v>8343</v>
      </c>
      <c r="R3357" t="s">
        <v>8335</v>
      </c>
    </row>
    <row r="3358" spans="1:18" ht="15.6" hidden="1" customHeight="1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">
        <v>8272</v>
      </c>
      <c r="P3358" s="9" t="s">
        <v>9234</v>
      </c>
      <c r="Q3358" t="s">
        <v>8343</v>
      </c>
      <c r="R3358" t="s">
        <v>8336</v>
      </c>
    </row>
    <row r="3359" spans="1:18" ht="15.6" hidden="1" customHeight="1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">
        <v>8272</v>
      </c>
      <c r="P3359" s="9" t="s">
        <v>9748</v>
      </c>
      <c r="Q3359" t="s">
        <v>8341</v>
      </c>
      <c r="R3359" t="s">
        <v>8326</v>
      </c>
    </row>
    <row r="3360" spans="1:18" ht="15.6" hidden="1" customHeight="1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">
        <v>8272</v>
      </c>
      <c r="P3360" s="9" t="s">
        <v>8391</v>
      </c>
      <c r="Q3360" t="s">
        <v>8341</v>
      </c>
      <c r="R3360" t="s">
        <v>8329</v>
      </c>
    </row>
    <row r="3361" spans="1:18" ht="15.6" hidden="1" customHeight="1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">
        <v>8272</v>
      </c>
      <c r="P3361" s="9" t="s">
        <v>9091</v>
      </c>
      <c r="Q3361" t="s">
        <v>8344</v>
      </c>
      <c r="R3361" t="s">
        <v>8332</v>
      </c>
    </row>
    <row r="3362" spans="1:18" ht="15.6" hidden="1" customHeight="1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">
        <v>8272</v>
      </c>
      <c r="P3362" s="9" t="s">
        <v>8639</v>
      </c>
      <c r="Q3362" t="s">
        <v>8343</v>
      </c>
      <c r="R3362" t="s">
        <v>8330</v>
      </c>
    </row>
    <row r="3363" spans="1:18" ht="15.6" hidden="1" customHeight="1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">
        <v>8272</v>
      </c>
      <c r="P3363" s="9" t="s">
        <v>8922</v>
      </c>
      <c r="Q3363" t="s">
        <v>8341</v>
      </c>
      <c r="R3363" t="s">
        <v>8327</v>
      </c>
    </row>
    <row r="3364" spans="1:18" ht="15.6" hidden="1" customHeight="1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">
        <v>8272</v>
      </c>
      <c r="P3364" s="9" t="s">
        <v>9796</v>
      </c>
      <c r="Q3364" t="s">
        <v>8342</v>
      </c>
      <c r="R3364" t="s">
        <v>8333</v>
      </c>
    </row>
    <row r="3365" spans="1:18" ht="15.6" hidden="1" customHeight="1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">
        <v>8272</v>
      </c>
      <c r="P3365" s="9" t="s">
        <v>9153</v>
      </c>
      <c r="Q3365" t="s">
        <v>8341</v>
      </c>
      <c r="R3365" t="s">
        <v>8326</v>
      </c>
    </row>
    <row r="3366" spans="1:18" ht="15.6" hidden="1" customHeight="1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">
        <v>8272</v>
      </c>
      <c r="P3366" s="9" t="s">
        <v>9112</v>
      </c>
      <c r="Q3366" t="s">
        <v>8343</v>
      </c>
      <c r="R3366" t="s">
        <v>8333</v>
      </c>
    </row>
    <row r="3367" spans="1:18" ht="15.6" hidden="1" customHeight="1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">
        <v>8272</v>
      </c>
      <c r="P3367" s="9" t="s">
        <v>8557</v>
      </c>
      <c r="Q3367" t="s">
        <v>8342</v>
      </c>
      <c r="R3367" t="s">
        <v>8330</v>
      </c>
    </row>
    <row r="3368" spans="1:18" ht="15.6" hidden="1" customHeight="1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">
        <v>8272</v>
      </c>
      <c r="P3368" s="9" t="s">
        <v>8745</v>
      </c>
      <c r="Q3368" t="s">
        <v>8342</v>
      </c>
      <c r="R3368" t="s">
        <v>8335</v>
      </c>
    </row>
    <row r="3369" spans="1:18" ht="15.6" customHeight="1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">
        <v>8272</v>
      </c>
      <c r="P3369" s="9" t="str">
        <f>TEXT((((J2830/60)/60)/24)+DATE(1970,1,1),"yyyy-mmm-dd")</f>
        <v>2015-Sep-07</v>
      </c>
      <c r="Q3369" t="str">
        <f>LEFT(P2830,4)</f>
        <v>2015</v>
      </c>
      <c r="R3369" t="str">
        <f>MID(P2830,6,3)</f>
        <v>Sep</v>
      </c>
    </row>
    <row r="3370" spans="1:18" ht="15.6" hidden="1" customHeight="1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">
        <v>8272</v>
      </c>
      <c r="P3370" s="9" t="s">
        <v>8486</v>
      </c>
      <c r="Q3370" t="s">
        <v>8341</v>
      </c>
      <c r="R3370" t="s">
        <v>8330</v>
      </c>
    </row>
    <row r="3371" spans="1:18" ht="15.6" hidden="1" customHeight="1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">
        <v>8272</v>
      </c>
      <c r="P3371" s="9" t="s">
        <v>8964</v>
      </c>
      <c r="Q3371" t="s">
        <v>8343</v>
      </c>
      <c r="R3371" t="s">
        <v>8330</v>
      </c>
    </row>
    <row r="3372" spans="1:18" ht="15.6" hidden="1" customHeight="1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">
        <v>8272</v>
      </c>
      <c r="P3372" s="9" t="s">
        <v>8964</v>
      </c>
      <c r="Q3372" t="s">
        <v>8343</v>
      </c>
      <c r="R3372" t="s">
        <v>8330</v>
      </c>
    </row>
    <row r="3373" spans="1:18" ht="15.6" customHeight="1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">
        <v>8272</v>
      </c>
      <c r="P3373" s="9" t="str">
        <f>TEXT((((J2834/60)/60)/24)+DATE(1970,1,1),"yyyy-mmm-dd")</f>
        <v>2014-Oct-26</v>
      </c>
      <c r="Q3373" t="str">
        <f>LEFT(P2834,4)</f>
        <v>2014</v>
      </c>
      <c r="R3373" t="str">
        <f>MID(P2834,6,3)</f>
        <v>Oct</v>
      </c>
    </row>
    <row r="3374" spans="1:18" ht="15.6" hidden="1" customHeight="1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">
        <v>8272</v>
      </c>
      <c r="P3374" s="9" t="s">
        <v>8507</v>
      </c>
      <c r="Q3374" t="s">
        <v>8341</v>
      </c>
      <c r="R3374" t="s">
        <v>8327</v>
      </c>
    </row>
    <row r="3375" spans="1:18" ht="15.6" hidden="1" customHeight="1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">
        <v>8272</v>
      </c>
      <c r="P3375" s="9" t="s">
        <v>8811</v>
      </c>
      <c r="Q3375" t="s">
        <v>8342</v>
      </c>
      <c r="R3375" t="s">
        <v>8336</v>
      </c>
    </row>
    <row r="3376" spans="1:18" ht="15.6" hidden="1" customHeight="1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">
        <v>8272</v>
      </c>
      <c r="P3376" s="9" t="s">
        <v>8720</v>
      </c>
      <c r="Q3376" t="s">
        <v>8342</v>
      </c>
      <c r="R3376" t="s">
        <v>8328</v>
      </c>
    </row>
    <row r="3377" spans="1:18" ht="15.6" hidden="1" customHeight="1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">
        <v>8272</v>
      </c>
      <c r="P3377" s="9" t="s">
        <v>9868</v>
      </c>
      <c r="Q3377" t="s">
        <v>8341</v>
      </c>
      <c r="R3377" t="s">
        <v>8325</v>
      </c>
    </row>
    <row r="3378" spans="1:18" ht="15.6" hidden="1" customHeight="1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">
        <v>8272</v>
      </c>
      <c r="P3378" s="9" t="s">
        <v>9857</v>
      </c>
      <c r="Q3378" t="s">
        <v>8342</v>
      </c>
      <c r="R3378" t="s">
        <v>8333</v>
      </c>
    </row>
    <row r="3379" spans="1:18" ht="15.6" hidden="1" customHeight="1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">
        <v>8272</v>
      </c>
      <c r="P3379" s="9" t="s">
        <v>8480</v>
      </c>
      <c r="Q3379" t="s">
        <v>8342</v>
      </c>
      <c r="R3379" t="s">
        <v>8333</v>
      </c>
    </row>
    <row r="3380" spans="1:18" ht="15.6" customHeight="1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">
        <v>8272</v>
      </c>
      <c r="P3380" s="9" t="str">
        <f>TEXT((((J2841/60)/60)/24)+DATE(1970,1,1),"yyyy-mmm-dd")</f>
        <v>2014-Aug-02</v>
      </c>
      <c r="Q3380" t="str">
        <f>LEFT(P2841,4)</f>
        <v>2014</v>
      </c>
      <c r="R3380" t="str">
        <f>MID(P2841,6,3)</f>
        <v>Aug</v>
      </c>
    </row>
    <row r="3381" spans="1:18" ht="15.6" hidden="1" customHeight="1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">
        <v>8272</v>
      </c>
      <c r="P3381" s="9" t="s">
        <v>9818</v>
      </c>
      <c r="Q3381" t="s">
        <v>8342</v>
      </c>
      <c r="R3381" t="s">
        <v>8327</v>
      </c>
    </row>
    <row r="3382" spans="1:18" ht="15.6" hidden="1" customHeight="1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">
        <v>8272</v>
      </c>
      <c r="P3382" s="9" t="s">
        <v>9869</v>
      </c>
      <c r="Q3382" t="s">
        <v>8341</v>
      </c>
      <c r="R3382" t="s">
        <v>8329</v>
      </c>
    </row>
    <row r="3383" spans="1:18" ht="15.6" hidden="1" customHeight="1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">
        <v>8272</v>
      </c>
      <c r="P3383" s="9" t="s">
        <v>9148</v>
      </c>
      <c r="Q3383" t="s">
        <v>8342</v>
      </c>
      <c r="R3383" t="s">
        <v>8333</v>
      </c>
    </row>
    <row r="3384" spans="1:18" ht="15.6" hidden="1" customHeight="1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">
        <v>8272</v>
      </c>
      <c r="P3384" s="9" t="s">
        <v>8483</v>
      </c>
      <c r="Q3384" t="s">
        <v>8343</v>
      </c>
      <c r="R3384" t="s">
        <v>8326</v>
      </c>
    </row>
    <row r="3385" spans="1:18" ht="15.6" hidden="1" customHeight="1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">
        <v>8272</v>
      </c>
      <c r="P3385" s="9" t="s">
        <v>9338</v>
      </c>
      <c r="Q3385" t="s">
        <v>8343</v>
      </c>
      <c r="R3385" t="s">
        <v>8336</v>
      </c>
    </row>
    <row r="3386" spans="1:18" ht="15.6" hidden="1" customHeight="1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">
        <v>8272</v>
      </c>
      <c r="P3386" s="9" t="s">
        <v>8656</v>
      </c>
      <c r="Q3386" t="s">
        <v>8342</v>
      </c>
      <c r="R3386" t="s">
        <v>8329</v>
      </c>
    </row>
    <row r="3387" spans="1:18" ht="15.6" hidden="1" customHeight="1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">
        <v>8272</v>
      </c>
      <c r="P3387" s="9" t="s">
        <v>9732</v>
      </c>
      <c r="Q3387" t="s">
        <v>8341</v>
      </c>
      <c r="R3387" t="s">
        <v>8330</v>
      </c>
    </row>
    <row r="3388" spans="1:18" ht="15.6" hidden="1" customHeight="1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">
        <v>8272</v>
      </c>
      <c r="P3388" s="9" t="s">
        <v>8846</v>
      </c>
      <c r="Q3388" t="s">
        <v>8341</v>
      </c>
      <c r="R3388" t="s">
        <v>8330</v>
      </c>
    </row>
    <row r="3389" spans="1:18" ht="15.6" hidden="1" customHeight="1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">
        <v>8272</v>
      </c>
      <c r="P3389" s="9" t="s">
        <v>9132</v>
      </c>
      <c r="Q3389" t="s">
        <v>8341</v>
      </c>
      <c r="R3389" t="s">
        <v>8330</v>
      </c>
    </row>
    <row r="3390" spans="1:18" ht="15.6" hidden="1" customHeight="1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">
        <v>8272</v>
      </c>
      <c r="P3390" s="9" t="s">
        <v>8852</v>
      </c>
      <c r="Q3390" t="s">
        <v>8342</v>
      </c>
      <c r="R3390" t="s">
        <v>8325</v>
      </c>
    </row>
    <row r="3391" spans="1:18" ht="15.6" hidden="1" customHeight="1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">
        <v>8272</v>
      </c>
      <c r="P3391" s="9" t="s">
        <v>9764</v>
      </c>
      <c r="Q3391" t="s">
        <v>8343</v>
      </c>
      <c r="R3391" t="s">
        <v>8325</v>
      </c>
    </row>
    <row r="3392" spans="1:18" ht="15.6" hidden="1" customHeight="1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">
        <v>8272</v>
      </c>
      <c r="P3392" s="9" t="s">
        <v>8921</v>
      </c>
      <c r="Q3392" t="s">
        <v>8341</v>
      </c>
      <c r="R3392" t="s">
        <v>8336</v>
      </c>
    </row>
    <row r="3393" spans="1:18" ht="15.6" hidden="1" customHeight="1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">
        <v>8272</v>
      </c>
      <c r="P3393" s="9" t="s">
        <v>8796</v>
      </c>
      <c r="Q3393" t="s">
        <v>8341</v>
      </c>
      <c r="R3393" t="s">
        <v>8326</v>
      </c>
    </row>
    <row r="3394" spans="1:18" ht="15.6" customHeight="1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">
        <v>8272</v>
      </c>
      <c r="P3394" s="9" t="str">
        <f>TEXT((((J2855/60)/60)/24)+DATE(1970,1,1),"yyyy-mmm-dd")</f>
        <v>2014-Jul-16</v>
      </c>
      <c r="Q3394" t="str">
        <f>LEFT(P2855,4)</f>
        <v>2012</v>
      </c>
      <c r="R3394" t="str">
        <f>MID(P2855,6,3)</f>
        <v>May</v>
      </c>
    </row>
    <row r="3395" spans="1:18" ht="15.6" hidden="1" customHeight="1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">
        <v>8272</v>
      </c>
      <c r="P3395" s="9" t="s">
        <v>9020</v>
      </c>
      <c r="Q3395" t="s">
        <v>8341</v>
      </c>
      <c r="R3395" t="s">
        <v>8329</v>
      </c>
    </row>
    <row r="3396" spans="1:18" ht="15.6" customHeight="1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">
        <v>8272</v>
      </c>
      <c r="P3396" s="9" t="str">
        <f t="shared" ref="P3396:P3397" si="45">TEXT((((J2857/60)/60)/24)+DATE(1970,1,1),"yyyy-mmm-dd")</f>
        <v>2016-Jan-01</v>
      </c>
      <c r="Q3396" t="str">
        <f t="shared" ref="Q3396:Q3397" si="46">LEFT(P2857,4)</f>
        <v>2009</v>
      </c>
      <c r="R3396" t="str">
        <f t="shared" ref="R3396:R3397" si="47">MID(P2857,6,3)</f>
        <v>Sep</v>
      </c>
    </row>
    <row r="3397" spans="1:18" ht="15.6" customHeight="1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">
        <v>8272</v>
      </c>
      <c r="P3397" s="9" t="str">
        <f t="shared" si="45"/>
        <v>2015-Jun-10</v>
      </c>
      <c r="Q3397" t="str">
        <f t="shared" si="46"/>
        <v>2010</v>
      </c>
      <c r="R3397" t="str">
        <f t="shared" si="47"/>
        <v>Jan</v>
      </c>
    </row>
    <row r="3398" spans="1:18" ht="15.6" hidden="1" customHeight="1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">
        <v>8272</v>
      </c>
      <c r="P3398" s="9" t="s">
        <v>9870</v>
      </c>
      <c r="Q3398" t="s">
        <v>8341</v>
      </c>
      <c r="R3398" t="s">
        <v>8325</v>
      </c>
    </row>
    <row r="3399" spans="1:18" ht="15.6" customHeight="1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">
        <v>8272</v>
      </c>
      <c r="P3399" s="9" t="str">
        <f>TEXT((((J2860/60)/60)/24)+DATE(1970,1,1),"yyyy-mmm-dd")</f>
        <v>2014-Nov-11</v>
      </c>
      <c r="Q3399" t="str">
        <f>LEFT(P2860,4)</f>
        <v>2013</v>
      </c>
      <c r="R3399" t="str">
        <f>MID(P2860,6,3)</f>
        <v>Nov</v>
      </c>
    </row>
    <row r="3400" spans="1:18" ht="15.6" hidden="1" customHeight="1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">
        <v>8272</v>
      </c>
      <c r="P3400" s="9" t="s">
        <v>9134</v>
      </c>
      <c r="Q3400" t="s">
        <v>8341</v>
      </c>
      <c r="R3400" t="s">
        <v>8329</v>
      </c>
    </row>
    <row r="3401" spans="1:18" ht="15.6" hidden="1" customHeight="1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">
        <v>8272</v>
      </c>
      <c r="P3401" s="9" t="s">
        <v>9478</v>
      </c>
      <c r="Q3401" t="s">
        <v>8342</v>
      </c>
      <c r="R3401" t="s">
        <v>8332</v>
      </c>
    </row>
    <row r="3402" spans="1:18" ht="15.6" hidden="1" customHeight="1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">
        <v>8272</v>
      </c>
      <c r="P3402" s="9" t="s">
        <v>9485</v>
      </c>
      <c r="Q3402" t="s">
        <v>8341</v>
      </c>
      <c r="R3402" t="s">
        <v>8326</v>
      </c>
    </row>
    <row r="3403" spans="1:18" ht="15.6" hidden="1" customHeight="1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">
        <v>8272</v>
      </c>
      <c r="P3403" s="9" t="s">
        <v>9248</v>
      </c>
      <c r="Q3403" t="s">
        <v>8342</v>
      </c>
      <c r="R3403" t="s">
        <v>8326</v>
      </c>
    </row>
    <row r="3404" spans="1:18" ht="15.6" hidden="1" customHeight="1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">
        <v>8272</v>
      </c>
      <c r="P3404" s="9" t="s">
        <v>9558</v>
      </c>
      <c r="Q3404" t="s">
        <v>8342</v>
      </c>
      <c r="R3404" t="s">
        <v>8329</v>
      </c>
    </row>
    <row r="3405" spans="1:18" ht="15.6" hidden="1" customHeight="1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">
        <v>8272</v>
      </c>
      <c r="P3405" s="9" t="s">
        <v>9219</v>
      </c>
      <c r="Q3405" t="s">
        <v>8342</v>
      </c>
      <c r="R3405" t="s">
        <v>8325</v>
      </c>
    </row>
    <row r="3406" spans="1:18" ht="15.6" customHeight="1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">
        <v>8272</v>
      </c>
      <c r="P3406" s="9" t="str">
        <f t="shared" ref="P3406:P3407" si="48">TEXT((((J2867/60)/60)/24)+DATE(1970,1,1),"yyyy-mmm-dd")</f>
        <v>2014-Nov-07</v>
      </c>
      <c r="Q3406" t="str">
        <f t="shared" ref="Q3406:Q3407" si="49">LEFT(P2867,4)</f>
        <v>2017</v>
      </c>
      <c r="R3406" t="str">
        <f t="shared" ref="R3406:R3407" si="50">MID(P2867,6,3)</f>
        <v>Mar</v>
      </c>
    </row>
    <row r="3407" spans="1:18" ht="15.6" customHeight="1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">
        <v>8272</v>
      </c>
      <c r="P3407" s="9" t="str">
        <f t="shared" si="48"/>
        <v>2016-Sep-14</v>
      </c>
      <c r="Q3407" t="str">
        <f t="shared" si="49"/>
        <v>2014</v>
      </c>
      <c r="R3407" t="str">
        <f t="shared" si="50"/>
        <v>Jul</v>
      </c>
    </row>
    <row r="3408" spans="1:18" ht="15.6" hidden="1" customHeight="1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">
        <v>8272</v>
      </c>
      <c r="P3408" s="9" t="s">
        <v>8357</v>
      </c>
      <c r="Q3408" t="s">
        <v>8341</v>
      </c>
      <c r="R3408" t="s">
        <v>8336</v>
      </c>
    </row>
    <row r="3409" spans="1:18" ht="15.6" hidden="1" customHeight="1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">
        <v>8272</v>
      </c>
      <c r="P3409" s="9" t="s">
        <v>9345</v>
      </c>
      <c r="Q3409" t="s">
        <v>8341</v>
      </c>
      <c r="R3409" t="s">
        <v>8336</v>
      </c>
    </row>
    <row r="3410" spans="1:18" ht="15.6" hidden="1" customHeight="1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">
        <v>8272</v>
      </c>
      <c r="P3410" s="9" t="s">
        <v>8359</v>
      </c>
      <c r="Q3410" t="s">
        <v>8341</v>
      </c>
      <c r="R3410" t="s">
        <v>8336</v>
      </c>
    </row>
    <row r="3411" spans="1:18" ht="15.6" customHeight="1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">
        <v>8272</v>
      </c>
      <c r="P3411" s="9" t="str">
        <f>TEXT((((J2872/60)/60)/24)+DATE(1970,1,1),"yyyy-mmm-dd")</f>
        <v>2014-Apr-17</v>
      </c>
      <c r="Q3411" t="str">
        <f>LEFT(P2872,4)</f>
        <v>2014</v>
      </c>
      <c r="R3411" t="str">
        <f>MID(P2872,6,3)</f>
        <v>Jul</v>
      </c>
    </row>
    <row r="3412" spans="1:18" ht="15.6" hidden="1" customHeight="1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">
        <v>8272</v>
      </c>
      <c r="P3412" s="9" t="s">
        <v>9871</v>
      </c>
      <c r="Q3412" t="s">
        <v>8343</v>
      </c>
      <c r="R3412" t="s">
        <v>8325</v>
      </c>
    </row>
    <row r="3413" spans="1:18" ht="15.6" hidden="1" customHeight="1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">
        <v>8272</v>
      </c>
      <c r="P3413" s="9" t="s">
        <v>9698</v>
      </c>
      <c r="Q3413" t="s">
        <v>8342</v>
      </c>
      <c r="R3413" t="s">
        <v>8328</v>
      </c>
    </row>
    <row r="3414" spans="1:18" ht="15.6" hidden="1" customHeight="1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">
        <v>8272</v>
      </c>
      <c r="P3414" s="9" t="s">
        <v>9541</v>
      </c>
      <c r="Q3414" t="s">
        <v>8341</v>
      </c>
      <c r="R3414" t="s">
        <v>8327</v>
      </c>
    </row>
    <row r="3415" spans="1:18" ht="15.6" customHeight="1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">
        <v>8272</v>
      </c>
      <c r="P3415" s="9" t="str">
        <f>TEXT((((J2876/60)/60)/24)+DATE(1970,1,1),"yyyy-mmm-dd")</f>
        <v>2016-Dec-18</v>
      </c>
      <c r="Q3415" t="str">
        <f>LEFT(P2876,4)</f>
        <v>2014</v>
      </c>
      <c r="R3415" t="str">
        <f>MID(P2876,6,3)</f>
        <v>May</v>
      </c>
    </row>
    <row r="3416" spans="1:18" ht="15.6" hidden="1" customHeight="1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">
        <v>8272</v>
      </c>
      <c r="P3416" s="9" t="s">
        <v>8893</v>
      </c>
      <c r="Q3416" t="s">
        <v>8343</v>
      </c>
      <c r="R3416" t="s">
        <v>8330</v>
      </c>
    </row>
    <row r="3417" spans="1:18" ht="15.6" customHeight="1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">
        <v>8272</v>
      </c>
      <c r="P3417" s="9" t="str">
        <f>TEXT((((J2878/60)/60)/24)+DATE(1970,1,1),"yyyy-mmm-dd")</f>
        <v>2015-Jun-16</v>
      </c>
      <c r="Q3417" t="str">
        <f>LEFT(P2878,4)</f>
        <v>2014</v>
      </c>
      <c r="R3417" t="str">
        <f>MID(P2878,6,3)</f>
        <v>May</v>
      </c>
    </row>
    <row r="3418" spans="1:18" ht="15.6" hidden="1" customHeight="1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">
        <v>8272</v>
      </c>
      <c r="P3418" s="9" t="s">
        <v>8401</v>
      </c>
      <c r="Q3418" t="s">
        <v>8342</v>
      </c>
      <c r="R3418" t="s">
        <v>8334</v>
      </c>
    </row>
    <row r="3419" spans="1:18" ht="15.6" hidden="1" customHeight="1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">
        <v>8272</v>
      </c>
      <c r="P3419" s="9" t="s">
        <v>8651</v>
      </c>
      <c r="Q3419" t="s">
        <v>8341</v>
      </c>
      <c r="R3419" t="s">
        <v>8328</v>
      </c>
    </row>
    <row r="3420" spans="1:18" ht="15.6" hidden="1" customHeight="1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">
        <v>8272</v>
      </c>
      <c r="P3420" s="9" t="s">
        <v>9872</v>
      </c>
      <c r="Q3420" t="s">
        <v>8341</v>
      </c>
      <c r="R3420" t="s">
        <v>8335</v>
      </c>
    </row>
    <row r="3421" spans="1:18" ht="15.6" hidden="1" customHeight="1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">
        <v>8272</v>
      </c>
      <c r="P3421" s="9" t="s">
        <v>9873</v>
      </c>
      <c r="Q3421" t="s">
        <v>8343</v>
      </c>
      <c r="R3421" t="s">
        <v>8334</v>
      </c>
    </row>
    <row r="3422" spans="1:18" ht="15.6" customHeight="1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">
        <v>8272</v>
      </c>
      <c r="P3422" s="9" t="str">
        <f>TEXT((((J2883/60)/60)/24)+DATE(1970,1,1),"yyyy-mmm-dd")</f>
        <v>2014-Oct-04</v>
      </c>
      <c r="Q3422" t="str">
        <f>LEFT(P2883,4)</f>
        <v>2014</v>
      </c>
      <c r="R3422" t="str">
        <f>MID(P2883,6,3)</f>
        <v>Sep</v>
      </c>
    </row>
    <row r="3423" spans="1:18" ht="15.6" hidden="1" customHeight="1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">
        <v>8272</v>
      </c>
      <c r="P3423" s="9" t="s">
        <v>8739</v>
      </c>
      <c r="Q3423" t="s">
        <v>8342</v>
      </c>
      <c r="R3423" t="s">
        <v>8333</v>
      </c>
    </row>
    <row r="3424" spans="1:18" ht="15.6" hidden="1" customHeight="1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">
        <v>8272</v>
      </c>
      <c r="P3424" s="9" t="s">
        <v>8390</v>
      </c>
      <c r="Q3424" t="s">
        <v>8342</v>
      </c>
      <c r="R3424" t="s">
        <v>8330</v>
      </c>
    </row>
    <row r="3425" spans="1:18" ht="15.6" customHeight="1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">
        <v>8272</v>
      </c>
      <c r="P3425" s="9" t="str">
        <f>TEXT((((J2886/60)/60)/24)+DATE(1970,1,1),"yyyy-mmm-dd")</f>
        <v>2014-Nov-05</v>
      </c>
      <c r="Q3425" t="str">
        <f>LEFT(P2886,4)</f>
        <v>2015</v>
      </c>
      <c r="R3425" t="str">
        <f>MID(P2886,6,3)</f>
        <v>Feb</v>
      </c>
    </row>
    <row r="3426" spans="1:18" ht="15.6" hidden="1" customHeight="1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">
        <v>8272</v>
      </c>
      <c r="P3426" s="9" t="s">
        <v>9327</v>
      </c>
      <c r="Q3426" t="s">
        <v>8342</v>
      </c>
      <c r="R3426" t="s">
        <v>8332</v>
      </c>
    </row>
    <row r="3427" spans="1:18" ht="15.6" hidden="1" customHeight="1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">
        <v>8272</v>
      </c>
      <c r="P3427" s="9" t="s">
        <v>9474</v>
      </c>
      <c r="Q3427" t="s">
        <v>8341</v>
      </c>
      <c r="R3427" t="s">
        <v>8328</v>
      </c>
    </row>
    <row r="3428" spans="1:18" ht="15.6" hidden="1" customHeight="1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">
        <v>8272</v>
      </c>
      <c r="P3428" s="9" t="s">
        <v>9474</v>
      </c>
      <c r="Q3428" t="s">
        <v>8341</v>
      </c>
      <c r="R3428" t="s">
        <v>8328</v>
      </c>
    </row>
    <row r="3429" spans="1:18" ht="15.6" hidden="1" customHeight="1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">
        <v>8272</v>
      </c>
      <c r="P3429" s="9" t="s">
        <v>8498</v>
      </c>
      <c r="Q3429" t="s">
        <v>8341</v>
      </c>
      <c r="R3429" t="s">
        <v>8336</v>
      </c>
    </row>
    <row r="3430" spans="1:18" ht="15.6" hidden="1" customHeight="1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">
        <v>8272</v>
      </c>
      <c r="P3430" s="9" t="s">
        <v>8746</v>
      </c>
      <c r="Q3430" t="s">
        <v>8342</v>
      </c>
      <c r="R3430" t="s">
        <v>8333</v>
      </c>
    </row>
    <row r="3431" spans="1:18" ht="15.6" customHeight="1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">
        <v>8272</v>
      </c>
      <c r="P3431" s="9" t="str">
        <f>TEXT((((J2892/60)/60)/24)+DATE(1970,1,1),"yyyy-mmm-dd")</f>
        <v>2014-Jul-11</v>
      </c>
      <c r="Q3431" t="str">
        <f>LEFT(P2892,4)</f>
        <v>2015</v>
      </c>
      <c r="R3431" t="str">
        <f>MID(P2892,6,3)</f>
        <v>Mar</v>
      </c>
    </row>
    <row r="3432" spans="1:18" ht="15.6" hidden="1" customHeight="1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">
        <v>8272</v>
      </c>
      <c r="P3432" s="9" t="s">
        <v>9497</v>
      </c>
      <c r="Q3432" t="s">
        <v>8341</v>
      </c>
      <c r="R3432" t="s">
        <v>8336</v>
      </c>
    </row>
    <row r="3433" spans="1:18" ht="15.6" hidden="1" customHeight="1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">
        <v>8272</v>
      </c>
      <c r="P3433" s="9" t="s">
        <v>9389</v>
      </c>
      <c r="Q3433" t="s">
        <v>8341</v>
      </c>
      <c r="R3433" t="s">
        <v>8326</v>
      </c>
    </row>
    <row r="3434" spans="1:18" ht="15.6" hidden="1" customHeight="1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">
        <v>8272</v>
      </c>
      <c r="P3434" s="9" t="s">
        <v>8819</v>
      </c>
      <c r="Q3434" t="s">
        <v>8343</v>
      </c>
      <c r="R3434" t="s">
        <v>8332</v>
      </c>
    </row>
    <row r="3435" spans="1:18" ht="15.6" hidden="1" customHeight="1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">
        <v>8272</v>
      </c>
      <c r="P3435" s="9" t="s">
        <v>9520</v>
      </c>
      <c r="Q3435" t="s">
        <v>8341</v>
      </c>
      <c r="R3435" t="s">
        <v>8325</v>
      </c>
    </row>
    <row r="3436" spans="1:18" ht="15.6" hidden="1" customHeight="1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">
        <v>8272</v>
      </c>
      <c r="P3436" s="9" t="s">
        <v>9510</v>
      </c>
      <c r="Q3436" t="s">
        <v>8341</v>
      </c>
      <c r="R3436" t="s">
        <v>8336</v>
      </c>
    </row>
    <row r="3437" spans="1:18" ht="15.6" hidden="1" customHeight="1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">
        <v>8272</v>
      </c>
      <c r="P3437" s="9" t="s">
        <v>8356</v>
      </c>
      <c r="Q3437" t="s">
        <v>8343</v>
      </c>
      <c r="R3437" t="s">
        <v>8326</v>
      </c>
    </row>
    <row r="3438" spans="1:18" ht="15.6" hidden="1" customHeight="1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">
        <v>8272</v>
      </c>
      <c r="P3438" s="9" t="s">
        <v>9153</v>
      </c>
      <c r="Q3438" t="s">
        <v>8341</v>
      </c>
      <c r="R3438" t="s">
        <v>8326</v>
      </c>
    </row>
    <row r="3439" spans="1:18" ht="15.6" hidden="1" customHeight="1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">
        <v>8272</v>
      </c>
      <c r="P3439" s="9" t="s">
        <v>9639</v>
      </c>
      <c r="Q3439" t="s">
        <v>8342</v>
      </c>
      <c r="R3439" t="s">
        <v>8326</v>
      </c>
    </row>
    <row r="3440" spans="1:18" ht="15.6" hidden="1" customHeight="1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">
        <v>8272</v>
      </c>
      <c r="P3440" s="9" t="s">
        <v>8765</v>
      </c>
      <c r="Q3440" t="s">
        <v>8342</v>
      </c>
      <c r="R3440" t="s">
        <v>8335</v>
      </c>
    </row>
    <row r="3441" spans="1:18" ht="15.6" hidden="1" customHeight="1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">
        <v>8272</v>
      </c>
      <c r="P3441" s="9" t="s">
        <v>9689</v>
      </c>
      <c r="Q3441" t="s">
        <v>8343</v>
      </c>
      <c r="R3441" t="s">
        <v>8332</v>
      </c>
    </row>
    <row r="3442" spans="1:18" ht="15.6" hidden="1" customHeight="1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">
        <v>8272</v>
      </c>
      <c r="P3442" s="9" t="s">
        <v>8912</v>
      </c>
      <c r="Q3442" t="s">
        <v>8341</v>
      </c>
      <c r="R3442" t="s">
        <v>8336</v>
      </c>
    </row>
    <row r="3443" spans="1:18" ht="15.6" hidden="1" customHeight="1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">
        <v>8272</v>
      </c>
      <c r="P3443" s="9" t="s">
        <v>9753</v>
      </c>
      <c r="Q3443" t="s">
        <v>8342</v>
      </c>
      <c r="R3443" t="s">
        <v>8329</v>
      </c>
    </row>
    <row r="3444" spans="1:18" ht="15.6" customHeight="1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">
        <v>8272</v>
      </c>
      <c r="P3444" s="9" t="str">
        <f>TEXT((((J2905/60)/60)/24)+DATE(1970,1,1),"yyyy-mmm-dd")</f>
        <v>2015-Jul-11</v>
      </c>
      <c r="Q3444" t="str">
        <f>LEFT(P2905,4)</f>
        <v>2015</v>
      </c>
      <c r="R3444" t="str">
        <f>MID(P2905,6,3)</f>
        <v>Sep</v>
      </c>
    </row>
    <row r="3445" spans="1:18" ht="15.6" hidden="1" customHeight="1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">
        <v>8272</v>
      </c>
      <c r="P3445" s="9" t="s">
        <v>9572</v>
      </c>
      <c r="Q3445" t="s">
        <v>8341</v>
      </c>
      <c r="R3445" t="s">
        <v>8327</v>
      </c>
    </row>
    <row r="3446" spans="1:18" ht="15.6" customHeight="1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">
        <v>8272</v>
      </c>
      <c r="P3446" s="9" t="str">
        <f>TEXT((((J2907/60)/60)/24)+DATE(1970,1,1),"yyyy-mmm-dd")</f>
        <v>2016-Aug-24</v>
      </c>
      <c r="Q3446" t="str">
        <f>LEFT(P2907,4)</f>
        <v>2015</v>
      </c>
      <c r="R3446" t="str">
        <f>MID(P2907,6,3)</f>
        <v>Sep</v>
      </c>
    </row>
    <row r="3447" spans="1:18" ht="15.6" hidden="1" customHeight="1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">
        <v>8272</v>
      </c>
      <c r="P3447" s="9" t="s">
        <v>8771</v>
      </c>
      <c r="Q3447" t="s">
        <v>8342</v>
      </c>
      <c r="R3447" t="s">
        <v>8328</v>
      </c>
    </row>
    <row r="3448" spans="1:18" ht="15.6" hidden="1" customHeight="1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">
        <v>8272</v>
      </c>
      <c r="P3448" s="9" t="s">
        <v>9150</v>
      </c>
      <c r="Q3448" t="s">
        <v>8342</v>
      </c>
      <c r="R3448" t="s">
        <v>8332</v>
      </c>
    </row>
    <row r="3449" spans="1:18" ht="15.6" hidden="1" customHeight="1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">
        <v>8272</v>
      </c>
      <c r="P3449" s="9" t="s">
        <v>9286</v>
      </c>
      <c r="Q3449" t="s">
        <v>8343</v>
      </c>
      <c r="R3449" t="s">
        <v>8333</v>
      </c>
    </row>
    <row r="3450" spans="1:18" ht="15.6" hidden="1" customHeight="1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">
        <v>8272</v>
      </c>
      <c r="P3450" s="9" t="s">
        <v>8826</v>
      </c>
      <c r="Q3450" t="s">
        <v>8341</v>
      </c>
      <c r="R3450" t="s">
        <v>8330</v>
      </c>
    </row>
    <row r="3451" spans="1:18" ht="15.6" hidden="1" customHeight="1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">
        <v>8272</v>
      </c>
      <c r="P3451" s="9" t="s">
        <v>8871</v>
      </c>
      <c r="Q3451" t="s">
        <v>8343</v>
      </c>
      <c r="R3451" t="s">
        <v>8336</v>
      </c>
    </row>
    <row r="3452" spans="1:18" ht="15.6" customHeight="1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">
        <v>8272</v>
      </c>
      <c r="P3452" s="9" t="str">
        <f t="shared" ref="P3452:P3453" si="51">TEXT((((J2913/60)/60)/24)+DATE(1970,1,1),"yyyy-mmm-dd")</f>
        <v>2015-May-18</v>
      </c>
      <c r="Q3452" t="str">
        <f t="shared" ref="Q3452:Q3453" si="52">LEFT(P2913,4)</f>
        <v>2015</v>
      </c>
      <c r="R3452" t="str">
        <f t="shared" ref="R3452:R3453" si="53">MID(P2913,6,3)</f>
        <v>Mar</v>
      </c>
    </row>
    <row r="3453" spans="1:18" ht="15.6" customHeight="1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">
        <v>8272</v>
      </c>
      <c r="P3453" s="9" t="str">
        <f t="shared" si="51"/>
        <v>2015-Dec-16</v>
      </c>
      <c r="Q3453" t="str">
        <f t="shared" si="52"/>
        <v>2015</v>
      </c>
      <c r="R3453" t="str">
        <f t="shared" si="53"/>
        <v>Dec</v>
      </c>
    </row>
    <row r="3454" spans="1:18" ht="15.6" hidden="1" customHeight="1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">
        <v>8272</v>
      </c>
      <c r="P3454" s="9" t="s">
        <v>9497</v>
      </c>
      <c r="Q3454" t="s">
        <v>8341</v>
      </c>
      <c r="R3454" t="s">
        <v>8336</v>
      </c>
    </row>
    <row r="3455" spans="1:18" ht="15.6" customHeight="1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">
        <v>8272</v>
      </c>
      <c r="P3455" s="9" t="str">
        <f t="shared" ref="P3455:P3456" si="54">TEXT((((J2916/60)/60)/24)+DATE(1970,1,1),"yyyy-mmm-dd")</f>
        <v>2015-Jan-13</v>
      </c>
      <c r="Q3455" t="str">
        <f t="shared" ref="Q3455:Q3456" si="55">LEFT(P2916,4)</f>
        <v>2016</v>
      </c>
      <c r="R3455" t="str">
        <f t="shared" ref="R3455:R3456" si="56">MID(P2916,6,3)</f>
        <v>Aug</v>
      </c>
    </row>
    <row r="3456" spans="1:18" ht="15.6" customHeight="1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">
        <v>8272</v>
      </c>
      <c r="P3456" s="9" t="str">
        <f t="shared" si="54"/>
        <v>2016-Feb-15</v>
      </c>
      <c r="Q3456" t="str">
        <f t="shared" si="55"/>
        <v>2015</v>
      </c>
      <c r="R3456" t="str">
        <f t="shared" si="56"/>
        <v>Nov</v>
      </c>
    </row>
    <row r="3457" spans="1:18" ht="15.6" hidden="1" customHeight="1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">
        <v>8272</v>
      </c>
      <c r="P3457" s="9" t="s">
        <v>9293</v>
      </c>
      <c r="Q3457" t="s">
        <v>8343</v>
      </c>
      <c r="R3457" t="s">
        <v>8328</v>
      </c>
    </row>
    <row r="3458" spans="1:18" ht="15.6" hidden="1" customHeight="1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">
        <v>8272</v>
      </c>
      <c r="P3458" s="9" t="s">
        <v>9205</v>
      </c>
      <c r="Q3458" t="s">
        <v>8341</v>
      </c>
      <c r="R3458" t="s">
        <v>8326</v>
      </c>
    </row>
    <row r="3459" spans="1:18" ht="15.6" hidden="1" customHeight="1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">
        <v>8272</v>
      </c>
      <c r="P3459" s="9" t="s">
        <v>9150</v>
      </c>
      <c r="Q3459" t="s">
        <v>8342</v>
      </c>
      <c r="R3459" t="s">
        <v>8332</v>
      </c>
    </row>
    <row r="3460" spans="1:18" ht="15.6" hidden="1" customHeight="1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">
        <v>8272</v>
      </c>
      <c r="P3460" s="9" t="s">
        <v>9154</v>
      </c>
      <c r="Q3460" t="s">
        <v>8342</v>
      </c>
      <c r="R3460" t="s">
        <v>8332</v>
      </c>
    </row>
    <row r="3461" spans="1:18" ht="15.6" customHeight="1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">
        <v>8272</v>
      </c>
      <c r="P3461" s="9" t="str">
        <f t="shared" ref="P3461:P3464" si="57">TEXT((((J2922/60)/60)/24)+DATE(1970,1,1),"yyyy-mmm-dd")</f>
        <v>2015-Feb-23</v>
      </c>
      <c r="Q3461" t="str">
        <f t="shared" ref="Q3461:Q3464" si="58">LEFT(P2922,4)</f>
        <v>2015</v>
      </c>
      <c r="R3461" t="str">
        <f t="shared" ref="R3461:R3464" si="59">MID(P2922,6,3)</f>
        <v>Mar</v>
      </c>
    </row>
    <row r="3462" spans="1:18" ht="15.6" customHeight="1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">
        <v>8272</v>
      </c>
      <c r="P3462" s="9" t="str">
        <f t="shared" si="57"/>
        <v>2014-Aug-26</v>
      </c>
      <c r="Q3462" t="str">
        <f t="shared" si="58"/>
        <v>2014</v>
      </c>
      <c r="R3462" t="str">
        <f t="shared" si="59"/>
        <v>Aug</v>
      </c>
    </row>
    <row r="3463" spans="1:18" ht="15.6" customHeight="1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">
        <v>8272</v>
      </c>
      <c r="P3463" s="9" t="str">
        <f t="shared" si="57"/>
        <v>2015-Apr-03</v>
      </c>
      <c r="Q3463" t="str">
        <f t="shared" si="58"/>
        <v>2015</v>
      </c>
      <c r="R3463" t="str">
        <f t="shared" si="59"/>
        <v>Apr</v>
      </c>
    </row>
    <row r="3464" spans="1:18" ht="15.6" customHeight="1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">
        <v>8272</v>
      </c>
      <c r="P3464" s="9" t="str">
        <f t="shared" si="57"/>
        <v>2015-Jan-09</v>
      </c>
      <c r="Q3464" t="str">
        <f t="shared" si="58"/>
        <v>2015</v>
      </c>
      <c r="R3464" t="str">
        <f t="shared" si="59"/>
        <v>Jan</v>
      </c>
    </row>
    <row r="3465" spans="1:18" ht="15.6" hidden="1" customHeight="1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">
        <v>8272</v>
      </c>
      <c r="P3465" s="9" t="s">
        <v>8555</v>
      </c>
      <c r="Q3465" t="s">
        <v>8343</v>
      </c>
      <c r="R3465" t="s">
        <v>8327</v>
      </c>
    </row>
    <row r="3466" spans="1:18" ht="15.6" hidden="1" customHeight="1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">
        <v>8272</v>
      </c>
      <c r="P3466" s="9" t="s">
        <v>9874</v>
      </c>
      <c r="Q3466" t="s">
        <v>8343</v>
      </c>
      <c r="R3466" t="s">
        <v>8326</v>
      </c>
    </row>
    <row r="3467" spans="1:18" ht="15.6" hidden="1" customHeight="1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">
        <v>8272</v>
      </c>
      <c r="P3467" s="9" t="s">
        <v>8365</v>
      </c>
      <c r="Q3467" t="s">
        <v>8342</v>
      </c>
      <c r="R3467" t="s">
        <v>8326</v>
      </c>
    </row>
    <row r="3468" spans="1:18" ht="15.6" hidden="1" customHeight="1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">
        <v>8272</v>
      </c>
      <c r="P3468" s="9" t="s">
        <v>9481</v>
      </c>
      <c r="Q3468" t="s">
        <v>8343</v>
      </c>
      <c r="R3468" t="s">
        <v>8333</v>
      </c>
    </row>
    <row r="3469" spans="1:18" ht="15.6" hidden="1" customHeight="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">
        <v>8272</v>
      </c>
      <c r="P3469" s="9" t="s">
        <v>8480</v>
      </c>
      <c r="Q3469" t="s">
        <v>8342</v>
      </c>
      <c r="R3469" t="s">
        <v>8333</v>
      </c>
    </row>
    <row r="3470" spans="1:18" ht="15.6" hidden="1" customHeight="1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">
        <v>8272</v>
      </c>
      <c r="P3470" s="9" t="s">
        <v>8839</v>
      </c>
      <c r="Q3470" t="s">
        <v>8343</v>
      </c>
      <c r="R3470" t="s">
        <v>8327</v>
      </c>
    </row>
    <row r="3471" spans="1:18" ht="15.6" hidden="1" customHeight="1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">
        <v>8272</v>
      </c>
      <c r="P3471" s="9" t="s">
        <v>9282</v>
      </c>
      <c r="Q3471" t="s">
        <v>8343</v>
      </c>
      <c r="R3471" t="s">
        <v>8334</v>
      </c>
    </row>
    <row r="3472" spans="1:18" ht="15.6" customHeight="1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">
        <v>8272</v>
      </c>
      <c r="P3472" s="9" t="str">
        <f>TEXT((((J2933/60)/60)/24)+DATE(1970,1,1),"yyyy-mmm-dd")</f>
        <v>2014-Aug-21</v>
      </c>
      <c r="Q3472" t="str">
        <f>LEFT(P2933,4)</f>
        <v>2014</v>
      </c>
      <c r="R3472" t="str">
        <f>MID(P2933,6,3)</f>
        <v>Aug</v>
      </c>
    </row>
    <row r="3473" spans="1:18" ht="15.6" hidden="1" customHeight="1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">
        <v>8272</v>
      </c>
      <c r="P3473" s="9" t="s">
        <v>8378</v>
      </c>
      <c r="Q3473" t="s">
        <v>8341</v>
      </c>
      <c r="R3473" t="s">
        <v>8326</v>
      </c>
    </row>
    <row r="3474" spans="1:18" ht="15.6" hidden="1" customHeight="1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">
        <v>8272</v>
      </c>
      <c r="P3474" s="9" t="s">
        <v>9121</v>
      </c>
      <c r="Q3474" t="s">
        <v>8341</v>
      </c>
      <c r="R3474" t="s">
        <v>8329</v>
      </c>
    </row>
    <row r="3475" spans="1:18" ht="15.6" hidden="1" customHeight="1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">
        <v>8272</v>
      </c>
      <c r="P3475" s="9" t="s">
        <v>9647</v>
      </c>
      <c r="Q3475" t="s">
        <v>8342</v>
      </c>
      <c r="R3475" t="s">
        <v>8333</v>
      </c>
    </row>
    <row r="3476" spans="1:18" ht="15.6" hidden="1" customHeight="1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">
        <v>8272</v>
      </c>
      <c r="P3476" s="9" t="s">
        <v>8472</v>
      </c>
      <c r="Q3476" t="s">
        <v>8343</v>
      </c>
      <c r="R3476" t="s">
        <v>8336</v>
      </c>
    </row>
    <row r="3477" spans="1:18" ht="15.6" customHeight="1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">
        <v>8272</v>
      </c>
      <c r="P3477" s="9" t="str">
        <f t="shared" ref="P3477:P3478" si="60">TEXT((((J2938/60)/60)/24)+DATE(1970,1,1),"yyyy-mmm-dd")</f>
        <v>2014-Sep-30</v>
      </c>
      <c r="Q3477" t="str">
        <f t="shared" ref="Q3477:Q3478" si="61">LEFT(P2938,4)</f>
        <v>2014</v>
      </c>
      <c r="R3477" t="str">
        <f t="shared" ref="R3477:R3478" si="62">MID(P2938,6,3)</f>
        <v>Sep</v>
      </c>
    </row>
    <row r="3478" spans="1:18" ht="15.6" customHeight="1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">
        <v>8272</v>
      </c>
      <c r="P3478" s="9" t="str">
        <f t="shared" si="60"/>
        <v>2014-Jun-13</v>
      </c>
      <c r="Q3478" t="str">
        <f t="shared" si="61"/>
        <v>2014</v>
      </c>
      <c r="R3478" t="str">
        <f t="shared" si="62"/>
        <v>Jun</v>
      </c>
    </row>
    <row r="3479" spans="1:18" ht="15.6" hidden="1" customHeight="1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">
        <v>8272</v>
      </c>
      <c r="P3479" s="9" t="s">
        <v>9030</v>
      </c>
      <c r="Q3479" t="s">
        <v>8342</v>
      </c>
      <c r="R3479" t="s">
        <v>8325</v>
      </c>
    </row>
    <row r="3480" spans="1:18" ht="15.6" hidden="1" customHeight="1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">
        <v>8272</v>
      </c>
      <c r="P3480" s="9" t="s">
        <v>8480</v>
      </c>
      <c r="Q3480" t="s">
        <v>8342</v>
      </c>
      <c r="R3480" t="s">
        <v>8333</v>
      </c>
    </row>
    <row r="3481" spans="1:18" ht="15.6" hidden="1" customHeight="1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">
        <v>8272</v>
      </c>
      <c r="P3481" s="9" t="s">
        <v>9224</v>
      </c>
      <c r="Q3481" t="s">
        <v>8341</v>
      </c>
      <c r="R3481" t="s">
        <v>8325</v>
      </c>
    </row>
    <row r="3482" spans="1:18" ht="15.6" hidden="1" customHeight="1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">
        <v>8272</v>
      </c>
      <c r="P3482" s="9" t="s">
        <v>8497</v>
      </c>
      <c r="Q3482" t="s">
        <v>8342</v>
      </c>
      <c r="R3482" t="s">
        <v>8336</v>
      </c>
    </row>
    <row r="3483" spans="1:18" ht="15.6" hidden="1" customHeight="1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">
        <v>8272</v>
      </c>
      <c r="P3483" s="9" t="s">
        <v>8367</v>
      </c>
      <c r="Q3483" t="s">
        <v>8341</v>
      </c>
      <c r="R3483" t="s">
        <v>8337</v>
      </c>
    </row>
    <row r="3484" spans="1:18" ht="15.6" hidden="1" customHeight="1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">
        <v>8272</v>
      </c>
      <c r="P3484" s="9" t="s">
        <v>9345</v>
      </c>
      <c r="Q3484" t="s">
        <v>8341</v>
      </c>
      <c r="R3484" t="s">
        <v>8336</v>
      </c>
    </row>
    <row r="3485" spans="1:18" ht="15.6" hidden="1" customHeight="1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">
        <v>8272</v>
      </c>
      <c r="P3485" s="9" t="s">
        <v>9180</v>
      </c>
      <c r="Q3485" t="s">
        <v>8341</v>
      </c>
      <c r="R3485" t="s">
        <v>8336</v>
      </c>
    </row>
    <row r="3486" spans="1:18" ht="15.6" hidden="1" customHeight="1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">
        <v>8272</v>
      </c>
      <c r="P3486" s="9" t="s">
        <v>8902</v>
      </c>
      <c r="Q3486" t="s">
        <v>8343</v>
      </c>
      <c r="R3486" t="s">
        <v>8325</v>
      </c>
    </row>
    <row r="3487" spans="1:18" ht="15.6" hidden="1" customHeight="1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">
        <v>8272</v>
      </c>
      <c r="P3487" s="9" t="s">
        <v>9875</v>
      </c>
      <c r="Q3487" t="s">
        <v>8343</v>
      </c>
      <c r="R3487" t="s">
        <v>8332</v>
      </c>
    </row>
    <row r="3488" spans="1:18" ht="15.6" hidden="1" customHeight="1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">
        <v>8272</v>
      </c>
      <c r="P3488" s="9" t="s">
        <v>9322</v>
      </c>
      <c r="Q3488" t="s">
        <v>8342</v>
      </c>
      <c r="R3488" t="s">
        <v>8325</v>
      </c>
    </row>
    <row r="3489" spans="1:18" ht="15.6" hidden="1" customHeight="1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">
        <v>8272</v>
      </c>
      <c r="P3489" s="9" t="s">
        <v>8400</v>
      </c>
      <c r="Q3489" t="s">
        <v>8342</v>
      </c>
      <c r="R3489" t="s">
        <v>8325</v>
      </c>
    </row>
    <row r="3490" spans="1:18" ht="15.6" hidden="1" customHeight="1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">
        <v>8272</v>
      </c>
      <c r="P3490" s="9" t="s">
        <v>8866</v>
      </c>
      <c r="Q3490" t="s">
        <v>8342</v>
      </c>
      <c r="R3490" t="s">
        <v>8334</v>
      </c>
    </row>
    <row r="3491" spans="1:18" ht="15.6" hidden="1" customHeight="1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">
        <v>8272</v>
      </c>
      <c r="P3491" s="9" t="s">
        <v>8741</v>
      </c>
      <c r="Q3491" t="s">
        <v>8341</v>
      </c>
      <c r="R3491" t="s">
        <v>8335</v>
      </c>
    </row>
    <row r="3492" spans="1:18" ht="15.6" hidden="1" customHeight="1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">
        <v>8272</v>
      </c>
      <c r="P3492" s="9" t="s">
        <v>9385</v>
      </c>
      <c r="Q3492" t="s">
        <v>8343</v>
      </c>
      <c r="R3492" t="s">
        <v>8334</v>
      </c>
    </row>
    <row r="3493" spans="1:18" ht="15.6" customHeight="1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">
        <v>8272</v>
      </c>
      <c r="P3493" s="9" t="str">
        <f>TEXT((((J2954/60)/60)/24)+DATE(1970,1,1),"yyyy-mmm-dd")</f>
        <v>2016-Sep-15</v>
      </c>
      <c r="Q3493" t="str">
        <f>LEFT(P2954,4)</f>
        <v>2016</v>
      </c>
      <c r="R3493" t="str">
        <f>MID(P2954,6,3)</f>
        <v>Sep</v>
      </c>
    </row>
    <row r="3494" spans="1:18" ht="15.6" hidden="1" customHeight="1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">
        <v>8272</v>
      </c>
      <c r="P3494" s="9" t="s">
        <v>8827</v>
      </c>
      <c r="Q3494" t="s">
        <v>8342</v>
      </c>
      <c r="R3494" t="s">
        <v>8328</v>
      </c>
    </row>
    <row r="3495" spans="1:18" ht="15.6" hidden="1" customHeight="1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">
        <v>8272</v>
      </c>
      <c r="P3495" s="9" t="s">
        <v>9575</v>
      </c>
      <c r="Q3495" t="s">
        <v>8341</v>
      </c>
      <c r="R3495" t="s">
        <v>8326</v>
      </c>
    </row>
    <row r="3496" spans="1:18" ht="15.6" customHeight="1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">
        <v>8272</v>
      </c>
      <c r="P3496" s="9" t="str">
        <f>TEXT((((J2957/60)/60)/24)+DATE(1970,1,1),"yyyy-mmm-dd")</f>
        <v>2015-May-17</v>
      </c>
      <c r="Q3496" t="str">
        <f>LEFT(P2957,4)</f>
        <v>2015</v>
      </c>
      <c r="R3496" t="str">
        <f>MID(P2957,6,3)</f>
        <v>May</v>
      </c>
    </row>
    <row r="3497" spans="1:18" ht="15.6" hidden="1" customHeight="1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">
        <v>8272</v>
      </c>
      <c r="P3497" s="9" t="s">
        <v>9354</v>
      </c>
      <c r="Q3497" t="s">
        <v>8341</v>
      </c>
      <c r="R3497" t="s">
        <v>8329</v>
      </c>
    </row>
    <row r="3498" spans="1:18" ht="15.6" hidden="1" customHeight="1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">
        <v>8272</v>
      </c>
      <c r="P3498" s="9" t="s">
        <v>8527</v>
      </c>
      <c r="Q3498" t="s">
        <v>8343</v>
      </c>
      <c r="R3498" t="s">
        <v>8327</v>
      </c>
    </row>
    <row r="3499" spans="1:18" ht="15.6" hidden="1" customHeight="1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">
        <v>8272</v>
      </c>
      <c r="P3499" s="9" t="s">
        <v>9820</v>
      </c>
      <c r="Q3499" t="s">
        <v>8343</v>
      </c>
      <c r="R3499" t="s">
        <v>8325</v>
      </c>
    </row>
    <row r="3500" spans="1:18" ht="15.6" hidden="1" customHeight="1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">
        <v>8272</v>
      </c>
      <c r="P3500" s="9" t="s">
        <v>8652</v>
      </c>
      <c r="Q3500" t="s">
        <v>8343</v>
      </c>
      <c r="R3500" t="s">
        <v>8334</v>
      </c>
    </row>
    <row r="3501" spans="1:18" ht="15.6" hidden="1" customHeight="1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">
        <v>8272</v>
      </c>
      <c r="P3501" s="9" t="s">
        <v>9236</v>
      </c>
      <c r="Q3501" t="s">
        <v>8342</v>
      </c>
      <c r="R3501" t="s">
        <v>8325</v>
      </c>
    </row>
    <row r="3502" spans="1:18" ht="15.6" hidden="1" customHeight="1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">
        <v>8272</v>
      </c>
      <c r="P3502" s="9" t="s">
        <v>9229</v>
      </c>
      <c r="Q3502" t="s">
        <v>8343</v>
      </c>
      <c r="R3502" t="s">
        <v>8333</v>
      </c>
    </row>
    <row r="3503" spans="1:18" ht="15.6" hidden="1" customHeight="1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">
        <v>8272</v>
      </c>
      <c r="P3503" s="9" t="s">
        <v>9806</v>
      </c>
      <c r="Q3503" t="s">
        <v>8342</v>
      </c>
      <c r="R3503" t="s">
        <v>8327</v>
      </c>
    </row>
    <row r="3504" spans="1:18" ht="15.6" hidden="1" customHeight="1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">
        <v>8272</v>
      </c>
      <c r="P3504" s="9" t="s">
        <v>8802</v>
      </c>
      <c r="Q3504" t="s">
        <v>8343</v>
      </c>
      <c r="R3504" t="s">
        <v>8334</v>
      </c>
    </row>
    <row r="3505" spans="1:18" ht="15.6" hidden="1" customHeight="1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">
        <v>8272</v>
      </c>
      <c r="P3505" s="9" t="s">
        <v>8849</v>
      </c>
      <c r="Q3505" t="s">
        <v>8343</v>
      </c>
      <c r="R3505" t="s">
        <v>8336</v>
      </c>
    </row>
    <row r="3506" spans="1:18" ht="15.6" hidden="1" customHeight="1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">
        <v>8272</v>
      </c>
      <c r="P3506" s="9" t="s">
        <v>8560</v>
      </c>
      <c r="Q3506" t="s">
        <v>8342</v>
      </c>
      <c r="R3506" t="s">
        <v>8329</v>
      </c>
    </row>
    <row r="3507" spans="1:18" ht="15.6" hidden="1" customHeight="1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">
        <v>8272</v>
      </c>
      <c r="P3507" s="9" t="s">
        <v>8361</v>
      </c>
      <c r="Q3507" t="s">
        <v>8341</v>
      </c>
      <c r="R3507" t="s">
        <v>8325</v>
      </c>
    </row>
    <row r="3508" spans="1:18" ht="15.6" hidden="1" customHeight="1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">
        <v>8272</v>
      </c>
      <c r="P3508" s="9" t="s">
        <v>8946</v>
      </c>
      <c r="Q3508" t="s">
        <v>8341</v>
      </c>
      <c r="R3508" t="s">
        <v>8326</v>
      </c>
    </row>
    <row r="3509" spans="1:18" ht="15.6" hidden="1" customHeight="1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">
        <v>8272</v>
      </c>
      <c r="P3509" s="9" t="s">
        <v>8474</v>
      </c>
      <c r="Q3509" t="s">
        <v>8343</v>
      </c>
      <c r="R3509" t="s">
        <v>8325</v>
      </c>
    </row>
    <row r="3510" spans="1:18" ht="15.6" customHeight="1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">
        <v>8272</v>
      </c>
      <c r="P3510" s="9" t="str">
        <f>TEXT((((J2971/60)/60)/24)+DATE(1970,1,1),"yyyy-mmm-dd")</f>
        <v>2015-Apr-03</v>
      </c>
      <c r="Q3510" t="str">
        <f>LEFT(P2971,4)</f>
        <v>2015</v>
      </c>
      <c r="R3510" t="str">
        <f>MID(P2971,6,3)</f>
        <v>Apr</v>
      </c>
    </row>
    <row r="3511" spans="1:18" ht="15.6" hidden="1" customHeight="1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">
        <v>8272</v>
      </c>
      <c r="P3511" s="9" t="s">
        <v>8632</v>
      </c>
      <c r="Q3511" t="s">
        <v>8341</v>
      </c>
      <c r="R3511" t="s">
        <v>8330</v>
      </c>
    </row>
    <row r="3512" spans="1:18" ht="15.6" customHeight="1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">
        <v>8272</v>
      </c>
      <c r="P3512" s="9" t="str">
        <f>TEXT((((J2973/60)/60)/24)+DATE(1970,1,1),"yyyy-mmm-dd")</f>
        <v>2014-Aug-01</v>
      </c>
      <c r="Q3512" t="str">
        <f>LEFT(P2973,4)</f>
        <v>2014</v>
      </c>
      <c r="R3512" t="str">
        <f>MID(P2973,6,3)</f>
        <v>Aug</v>
      </c>
    </row>
    <row r="3513" spans="1:18" ht="15.6" hidden="1" customHeight="1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">
        <v>8272</v>
      </c>
      <c r="P3513" s="9" t="s">
        <v>8821</v>
      </c>
      <c r="Q3513" t="s">
        <v>8341</v>
      </c>
      <c r="R3513" t="s">
        <v>8329</v>
      </c>
    </row>
    <row r="3514" spans="1:18" ht="15.6" hidden="1" customHeight="1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">
        <v>8272</v>
      </c>
      <c r="P3514" s="9" t="s">
        <v>8825</v>
      </c>
      <c r="Q3514" t="s">
        <v>8342</v>
      </c>
      <c r="R3514" t="s">
        <v>8333</v>
      </c>
    </row>
    <row r="3515" spans="1:18" ht="15.6" hidden="1" customHeight="1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">
        <v>8272</v>
      </c>
      <c r="P3515" s="9" t="s">
        <v>9224</v>
      </c>
      <c r="Q3515" t="s">
        <v>8341</v>
      </c>
      <c r="R3515" t="s">
        <v>8325</v>
      </c>
    </row>
    <row r="3516" spans="1:18" ht="15.6" customHeight="1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">
        <v>8272</v>
      </c>
      <c r="P3516" s="9" t="str">
        <f>TEXT((((J2977/60)/60)/24)+DATE(1970,1,1),"yyyy-mmm-dd")</f>
        <v>2014-Oct-29</v>
      </c>
      <c r="Q3516" t="str">
        <f>LEFT(P2977,4)</f>
        <v>2014</v>
      </c>
      <c r="R3516" t="str">
        <f>MID(P2977,6,3)</f>
        <v>Oct</v>
      </c>
    </row>
    <row r="3517" spans="1:18" ht="15.6" hidden="1" customHeight="1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">
        <v>8272</v>
      </c>
      <c r="P3517" s="9" t="s">
        <v>8452</v>
      </c>
      <c r="Q3517" t="s">
        <v>8342</v>
      </c>
      <c r="R3517" t="s">
        <v>8325</v>
      </c>
    </row>
    <row r="3518" spans="1:18" ht="15.6" hidden="1" customHeight="1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">
        <v>8272</v>
      </c>
      <c r="P3518" s="9" t="s">
        <v>9115</v>
      </c>
      <c r="Q3518" t="s">
        <v>8341</v>
      </c>
      <c r="R3518" t="s">
        <v>8327</v>
      </c>
    </row>
    <row r="3519" spans="1:18" ht="15.6" hidden="1" customHeight="1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">
        <v>8272</v>
      </c>
      <c r="P3519" s="9" t="s">
        <v>8351</v>
      </c>
      <c r="Q3519" t="s">
        <v>8341</v>
      </c>
      <c r="R3519" t="s">
        <v>8336</v>
      </c>
    </row>
    <row r="3520" spans="1:18" ht="15.6" hidden="1" customHeight="1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">
        <v>8272</v>
      </c>
      <c r="P3520" s="9" t="s">
        <v>9695</v>
      </c>
      <c r="Q3520" t="s">
        <v>8341</v>
      </c>
      <c r="R3520" t="s">
        <v>8328</v>
      </c>
    </row>
    <row r="3521" spans="1:18" ht="15.6" hidden="1" customHeight="1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">
        <v>8272</v>
      </c>
      <c r="P3521" s="9" t="s">
        <v>8739</v>
      </c>
      <c r="Q3521" t="s">
        <v>8342</v>
      </c>
      <c r="R3521" t="s">
        <v>8333</v>
      </c>
    </row>
    <row r="3522" spans="1:18" ht="15.6" hidden="1" customHeight="1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">
        <v>8272</v>
      </c>
      <c r="P3522" s="9" t="s">
        <v>8966</v>
      </c>
      <c r="Q3522" t="s">
        <v>8342</v>
      </c>
      <c r="R3522" t="s">
        <v>8327</v>
      </c>
    </row>
    <row r="3523" spans="1:18" ht="15.6" customHeight="1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">
        <v>8272</v>
      </c>
      <c r="P3523" s="9" t="str">
        <f>TEXT((((J2984/60)/60)/24)+DATE(1970,1,1),"yyyy-mmm-dd")</f>
        <v>2016-Jan-12</v>
      </c>
      <c r="Q3523" t="str">
        <f>LEFT(P2984,4)</f>
        <v>2016</v>
      </c>
      <c r="R3523" t="str">
        <f>MID(P2984,6,3)</f>
        <v>Jan</v>
      </c>
    </row>
    <row r="3524" spans="1:18" ht="15.6" hidden="1" customHeight="1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">
        <v>8272</v>
      </c>
      <c r="P3524" s="9" t="s">
        <v>9380</v>
      </c>
      <c r="Q3524" t="s">
        <v>8342</v>
      </c>
      <c r="R3524" t="s">
        <v>8327</v>
      </c>
    </row>
    <row r="3525" spans="1:18" ht="15.6" hidden="1" customHeight="1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">
        <v>8272</v>
      </c>
      <c r="P3525" s="9" t="s">
        <v>9876</v>
      </c>
      <c r="Q3525" t="s">
        <v>8343</v>
      </c>
      <c r="R3525" t="s">
        <v>8326</v>
      </c>
    </row>
    <row r="3526" spans="1:18" ht="15.6" hidden="1" customHeight="1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">
        <v>8272</v>
      </c>
      <c r="P3526" s="9" t="s">
        <v>9495</v>
      </c>
      <c r="Q3526" t="s">
        <v>8341</v>
      </c>
      <c r="R3526" t="s">
        <v>8327</v>
      </c>
    </row>
    <row r="3527" spans="1:18" ht="15.6" customHeight="1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">
        <v>8272</v>
      </c>
      <c r="P3527" s="9" t="str">
        <f>TEXT((((J2988/60)/60)/24)+DATE(1970,1,1),"yyyy-mmm-dd")</f>
        <v>2016-Mar-02</v>
      </c>
      <c r="Q3527" t="str">
        <f>LEFT(P2988,4)</f>
        <v>2016</v>
      </c>
      <c r="R3527" t="str">
        <f>MID(P2988,6,3)</f>
        <v>Mar</v>
      </c>
    </row>
    <row r="3528" spans="1:18" ht="15.6" hidden="1" customHeight="1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">
        <v>8272</v>
      </c>
      <c r="P3528" s="9" t="s">
        <v>9471</v>
      </c>
      <c r="Q3528" t="s">
        <v>8343</v>
      </c>
      <c r="R3528" t="s">
        <v>8334</v>
      </c>
    </row>
    <row r="3529" spans="1:18" ht="15.6" hidden="1" customHeight="1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">
        <v>8272</v>
      </c>
      <c r="P3529" s="9" t="s">
        <v>9562</v>
      </c>
      <c r="Q3529" t="s">
        <v>8342</v>
      </c>
      <c r="R3529" t="s">
        <v>8336</v>
      </c>
    </row>
    <row r="3530" spans="1:18" ht="15.6" hidden="1" customHeight="1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">
        <v>8272</v>
      </c>
      <c r="P3530" s="9" t="s">
        <v>8953</v>
      </c>
      <c r="Q3530" t="s">
        <v>8343</v>
      </c>
      <c r="R3530" t="s">
        <v>8337</v>
      </c>
    </row>
    <row r="3531" spans="1:18" ht="15.6" customHeight="1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">
        <v>8272</v>
      </c>
      <c r="P3531" s="9" t="str">
        <f>TEXT((((J2992/60)/60)/24)+DATE(1970,1,1),"yyyy-mmm-dd")</f>
        <v>2015-Dec-03</v>
      </c>
      <c r="Q3531" t="str">
        <f>LEFT(P2992,4)</f>
        <v>2015</v>
      </c>
      <c r="R3531" t="str">
        <f>MID(P2992,6,3)</f>
        <v>Dec</v>
      </c>
    </row>
    <row r="3532" spans="1:18" ht="15.6" hidden="1" customHeight="1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">
        <v>8272</v>
      </c>
      <c r="P3532" s="9" t="s">
        <v>9877</v>
      </c>
      <c r="Q3532" t="s">
        <v>8343</v>
      </c>
      <c r="R3532" t="s">
        <v>8334</v>
      </c>
    </row>
    <row r="3533" spans="1:18" ht="15.6" hidden="1" customHeight="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">
        <v>8272</v>
      </c>
      <c r="P3533" s="9" t="s">
        <v>9864</v>
      </c>
      <c r="Q3533" t="s">
        <v>8343</v>
      </c>
      <c r="R3533" t="s">
        <v>8325</v>
      </c>
    </row>
    <row r="3534" spans="1:18" ht="15.6" hidden="1" customHeight="1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">
        <v>8272</v>
      </c>
      <c r="P3534" s="9" t="s">
        <v>9474</v>
      </c>
      <c r="Q3534" t="s">
        <v>8341</v>
      </c>
      <c r="R3534" t="s">
        <v>8328</v>
      </c>
    </row>
    <row r="3535" spans="1:18" ht="15.6" customHeight="1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">
        <v>8272</v>
      </c>
      <c r="P3535" s="9" t="str">
        <f>TEXT((((J2996/60)/60)/24)+DATE(1970,1,1),"yyyy-mmm-dd")</f>
        <v>2014-Sep-03</v>
      </c>
      <c r="Q3535" t="str">
        <f>LEFT(P2996,4)</f>
        <v>2014</v>
      </c>
      <c r="R3535" t="str">
        <f>MID(P2996,6,3)</f>
        <v>Sep</v>
      </c>
    </row>
    <row r="3536" spans="1:18" ht="15.6" hidden="1" customHeight="1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">
        <v>8272</v>
      </c>
      <c r="P3536" s="9" t="s">
        <v>8499</v>
      </c>
      <c r="Q3536" t="s">
        <v>8342</v>
      </c>
      <c r="R3536" t="s">
        <v>8327</v>
      </c>
    </row>
    <row r="3537" spans="1:18" ht="15.6" hidden="1" customHeight="1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">
        <v>8272</v>
      </c>
      <c r="P3537" s="9" t="s">
        <v>8532</v>
      </c>
      <c r="Q3537" t="s">
        <v>8342</v>
      </c>
      <c r="R3537" t="s">
        <v>8328</v>
      </c>
    </row>
    <row r="3538" spans="1:18" ht="15.6" customHeight="1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">
        <v>8272</v>
      </c>
      <c r="P3538" s="9" t="str">
        <f>TEXT((((J2999/60)/60)/24)+DATE(1970,1,1),"yyyy-mmm-dd")</f>
        <v>2017-Feb-09</v>
      </c>
      <c r="Q3538" t="str">
        <f>LEFT(P2999,4)</f>
        <v>2017</v>
      </c>
      <c r="R3538" t="str">
        <f>MID(P2999,6,3)</f>
        <v>Feb</v>
      </c>
    </row>
    <row r="3539" spans="1:18" ht="15.6" hidden="1" customHeight="1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">
        <v>8272</v>
      </c>
      <c r="P3539" s="9" t="s">
        <v>9020</v>
      </c>
      <c r="Q3539" t="s">
        <v>8341</v>
      </c>
      <c r="R3539" t="s">
        <v>8329</v>
      </c>
    </row>
    <row r="3540" spans="1:18" ht="15.6" hidden="1" customHeight="1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">
        <v>8272</v>
      </c>
      <c r="P3540" s="9" t="s">
        <v>9483</v>
      </c>
      <c r="Q3540" t="s">
        <v>8343</v>
      </c>
      <c r="R3540" t="s">
        <v>8326</v>
      </c>
    </row>
    <row r="3541" spans="1:18" ht="15.6" customHeight="1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">
        <v>8272</v>
      </c>
      <c r="P3541" s="9" t="str">
        <f t="shared" ref="P3541:P3542" si="63">TEXT((((J3002/60)/60)/24)+DATE(1970,1,1),"yyyy-mmm-dd")</f>
        <v>2017-Jan-17</v>
      </c>
      <c r="Q3541" t="str">
        <f t="shared" ref="Q3541:Q3542" si="64">LEFT(P3002,4)</f>
        <v>2017</v>
      </c>
      <c r="R3541" t="str">
        <f t="shared" ref="R3541:R3542" si="65">MID(P3002,6,3)</f>
        <v>Jan</v>
      </c>
    </row>
    <row r="3542" spans="1:18" ht="15.6" customHeight="1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">
        <v>8272</v>
      </c>
      <c r="P3542" s="9" t="str">
        <f t="shared" si="63"/>
        <v>2016-Jun-13</v>
      </c>
      <c r="Q3542" t="str">
        <f t="shared" si="64"/>
        <v>2016</v>
      </c>
      <c r="R3542" t="str">
        <f t="shared" si="65"/>
        <v>Jun</v>
      </c>
    </row>
    <row r="3543" spans="1:18" ht="15.6" hidden="1" customHeight="1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">
        <v>8272</v>
      </c>
      <c r="P3543" s="9" t="s">
        <v>9769</v>
      </c>
      <c r="Q3543" t="s">
        <v>8342</v>
      </c>
      <c r="R3543" t="s">
        <v>8327</v>
      </c>
    </row>
    <row r="3544" spans="1:18" ht="15.6" hidden="1" customHeight="1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">
        <v>8272</v>
      </c>
      <c r="P3544" s="9" t="s">
        <v>8946</v>
      </c>
      <c r="Q3544" t="s">
        <v>8341</v>
      </c>
      <c r="R3544" t="s">
        <v>8326</v>
      </c>
    </row>
    <row r="3545" spans="1:18" ht="15.6" hidden="1" customHeight="1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">
        <v>8272</v>
      </c>
      <c r="P3545" s="9" t="s">
        <v>9219</v>
      </c>
      <c r="Q3545" t="s">
        <v>8342</v>
      </c>
      <c r="R3545" t="s">
        <v>8325</v>
      </c>
    </row>
    <row r="3546" spans="1:18" ht="15.6" hidden="1" customHeight="1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">
        <v>8272</v>
      </c>
      <c r="P3546" s="9" t="s">
        <v>9301</v>
      </c>
      <c r="Q3546" t="s">
        <v>8342</v>
      </c>
      <c r="R3546" t="s">
        <v>8333</v>
      </c>
    </row>
    <row r="3547" spans="1:18" ht="15.6" customHeight="1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">
        <v>8272</v>
      </c>
      <c r="P3547" s="9" t="str">
        <f>TEXT((((J3008/60)/60)/24)+DATE(1970,1,1),"yyyy-mmm-dd")</f>
        <v>2014-Nov-14</v>
      </c>
      <c r="Q3547" t="str">
        <f>LEFT(P3008,4)</f>
        <v>2014</v>
      </c>
      <c r="R3547" t="str">
        <f>MID(P3008,6,3)</f>
        <v>Nov</v>
      </c>
    </row>
    <row r="3548" spans="1:18" ht="15.6" hidden="1" customHeight="1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">
        <v>8272</v>
      </c>
      <c r="P3548" s="9" t="s">
        <v>8851</v>
      </c>
      <c r="Q3548" t="s">
        <v>8342</v>
      </c>
      <c r="R3548" t="s">
        <v>8334</v>
      </c>
    </row>
    <row r="3549" spans="1:18" ht="15.6" hidden="1" customHeight="1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">
        <v>8272</v>
      </c>
      <c r="P3549" s="9" t="s">
        <v>9099</v>
      </c>
      <c r="Q3549" t="s">
        <v>8343</v>
      </c>
      <c r="R3549" t="s">
        <v>8335</v>
      </c>
    </row>
    <row r="3550" spans="1:18" ht="15.6" hidden="1" customHeight="1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">
        <v>8272</v>
      </c>
      <c r="P3550" s="9" t="s">
        <v>8830</v>
      </c>
      <c r="Q3550" t="s">
        <v>8343</v>
      </c>
      <c r="R3550" t="s">
        <v>8333</v>
      </c>
    </row>
    <row r="3551" spans="1:18" ht="15.6" hidden="1" customHeight="1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">
        <v>8272</v>
      </c>
      <c r="P3551" s="9" t="s">
        <v>8799</v>
      </c>
      <c r="Q3551" t="s">
        <v>8342</v>
      </c>
      <c r="R3551" t="s">
        <v>8327</v>
      </c>
    </row>
    <row r="3552" spans="1:18" ht="15.6" hidden="1" customHeight="1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">
        <v>8272</v>
      </c>
      <c r="P3552" s="9" t="s">
        <v>9878</v>
      </c>
      <c r="Q3552" t="s">
        <v>8343</v>
      </c>
      <c r="R3552" t="s">
        <v>8335</v>
      </c>
    </row>
    <row r="3553" spans="1:18" ht="15.6" hidden="1" customHeight="1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">
        <v>8272</v>
      </c>
      <c r="P3553" s="9" t="s">
        <v>8741</v>
      </c>
      <c r="Q3553" t="s">
        <v>8341</v>
      </c>
      <c r="R3553" t="s">
        <v>8335</v>
      </c>
    </row>
    <row r="3554" spans="1:18" ht="15.6" customHeight="1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">
        <v>8272</v>
      </c>
      <c r="P3554" s="9" t="str">
        <f>TEXT((((J3015/60)/60)/24)+DATE(1970,1,1),"yyyy-mmm-dd")</f>
        <v>2015-May-22</v>
      </c>
      <c r="Q3554" t="str">
        <f>LEFT(P3015,4)</f>
        <v>2015</v>
      </c>
      <c r="R3554" t="str">
        <f>MID(P3015,6,3)</f>
        <v>May</v>
      </c>
    </row>
    <row r="3555" spans="1:18" ht="15.6" hidden="1" customHeight="1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">
        <v>8272</v>
      </c>
      <c r="P3555" s="9" t="s">
        <v>8395</v>
      </c>
      <c r="Q3555" t="s">
        <v>8342</v>
      </c>
      <c r="R3555" t="s">
        <v>8326</v>
      </c>
    </row>
    <row r="3556" spans="1:18" ht="15.6" hidden="1" customHeight="1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">
        <v>8272</v>
      </c>
      <c r="P3556" s="9" t="s">
        <v>9150</v>
      </c>
      <c r="Q3556" t="s">
        <v>8342</v>
      </c>
      <c r="R3556" t="s">
        <v>8332</v>
      </c>
    </row>
    <row r="3557" spans="1:18" ht="15.6" hidden="1" customHeight="1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">
        <v>8272</v>
      </c>
      <c r="P3557" s="9" t="s">
        <v>9568</v>
      </c>
      <c r="Q3557" t="s">
        <v>8343</v>
      </c>
      <c r="R3557" t="s">
        <v>8329</v>
      </c>
    </row>
    <row r="3558" spans="1:18" ht="15.6" hidden="1" customHeight="1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">
        <v>8272</v>
      </c>
      <c r="P3558" s="9" t="s">
        <v>8359</v>
      </c>
      <c r="Q3558" t="s">
        <v>8341</v>
      </c>
      <c r="R3558" t="s">
        <v>8336</v>
      </c>
    </row>
    <row r="3559" spans="1:18" ht="15.6" hidden="1" customHeight="1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">
        <v>8272</v>
      </c>
      <c r="P3559" s="9" t="s">
        <v>9017</v>
      </c>
      <c r="Q3559" t="s">
        <v>8341</v>
      </c>
      <c r="R3559" t="s">
        <v>8335</v>
      </c>
    </row>
    <row r="3560" spans="1:18" ht="15.6" customHeight="1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">
        <v>8272</v>
      </c>
      <c r="P3560" s="9" t="str">
        <f>TEXT((((J3021/60)/60)/24)+DATE(1970,1,1),"yyyy-mmm-dd")</f>
        <v>2014-Apr-29</v>
      </c>
      <c r="Q3560" t="str">
        <f>LEFT(P3021,4)</f>
        <v>2014</v>
      </c>
      <c r="R3560" t="str">
        <f>MID(P3021,6,3)</f>
        <v>Apr</v>
      </c>
    </row>
    <row r="3561" spans="1:18" ht="15.6" hidden="1" customHeight="1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">
        <v>8272</v>
      </c>
      <c r="P3561" s="9" t="s">
        <v>8854</v>
      </c>
      <c r="Q3561" t="s">
        <v>8342</v>
      </c>
      <c r="R3561" t="s">
        <v>8326</v>
      </c>
    </row>
    <row r="3562" spans="1:18" ht="15.6" hidden="1" customHeight="1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">
        <v>8272</v>
      </c>
      <c r="P3562" s="9" t="s">
        <v>8493</v>
      </c>
      <c r="Q3562" t="s">
        <v>8342</v>
      </c>
      <c r="R3562" t="s">
        <v>8335</v>
      </c>
    </row>
    <row r="3563" spans="1:18" ht="15.6" hidden="1" customHeight="1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">
        <v>8272</v>
      </c>
      <c r="P3563" s="9" t="s">
        <v>9879</v>
      </c>
      <c r="Q3563" t="s">
        <v>8342</v>
      </c>
      <c r="R3563" t="s">
        <v>8326</v>
      </c>
    </row>
    <row r="3564" spans="1:18" ht="15.6" customHeight="1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">
        <v>8272</v>
      </c>
      <c r="P3564" s="9" t="str">
        <f t="shared" ref="P3564:P3565" si="66">TEXT((((J3025/60)/60)/24)+DATE(1970,1,1),"yyyy-mmm-dd")</f>
        <v>2015-Apr-27</v>
      </c>
      <c r="Q3564" t="str">
        <f t="shared" ref="Q3564:Q3565" si="67">LEFT(P3025,4)</f>
        <v>2015</v>
      </c>
      <c r="R3564" t="str">
        <f t="shared" ref="R3564:R3565" si="68">MID(P3025,6,3)</f>
        <v>Apr</v>
      </c>
    </row>
    <row r="3565" spans="1:18" ht="15.6" customHeight="1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">
        <v>8272</v>
      </c>
      <c r="P3565" s="9" t="str">
        <f t="shared" si="66"/>
        <v>2012-Sep-06</v>
      </c>
      <c r="Q3565" t="str">
        <f t="shared" si="67"/>
        <v>2012</v>
      </c>
      <c r="R3565" t="str">
        <f t="shared" si="68"/>
        <v>Sep</v>
      </c>
    </row>
    <row r="3566" spans="1:18" ht="15.6" hidden="1" customHeight="1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">
        <v>8272</v>
      </c>
      <c r="P3566" s="9" t="s">
        <v>8538</v>
      </c>
      <c r="Q3566" t="s">
        <v>8342</v>
      </c>
      <c r="R3566" t="s">
        <v>8327</v>
      </c>
    </row>
    <row r="3567" spans="1:18" ht="15.6" hidden="1" customHeight="1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">
        <v>8272</v>
      </c>
      <c r="P3567" s="9" t="s">
        <v>8904</v>
      </c>
      <c r="Q3567" t="s">
        <v>8341</v>
      </c>
      <c r="R3567" t="s">
        <v>8337</v>
      </c>
    </row>
    <row r="3568" spans="1:18" ht="15.6" hidden="1" customHeight="1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">
        <v>8272</v>
      </c>
      <c r="P3568" s="9" t="s">
        <v>9880</v>
      </c>
      <c r="Q3568" t="s">
        <v>8341</v>
      </c>
      <c r="R3568" t="s">
        <v>8337</v>
      </c>
    </row>
    <row r="3569" spans="1:18" ht="15.6" hidden="1" customHeight="1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">
        <v>8272</v>
      </c>
      <c r="P3569" s="9" t="s">
        <v>8467</v>
      </c>
      <c r="Q3569" t="s">
        <v>8342</v>
      </c>
      <c r="R3569" t="s">
        <v>8325</v>
      </c>
    </row>
    <row r="3570" spans="1:18" ht="15.6" hidden="1" customHeight="1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">
        <v>8272</v>
      </c>
      <c r="P3570" s="9" t="s">
        <v>8363</v>
      </c>
      <c r="Q3570" t="s">
        <v>8341</v>
      </c>
      <c r="R3570" t="s">
        <v>8327</v>
      </c>
    </row>
    <row r="3571" spans="1:18" ht="15.6" hidden="1" customHeight="1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">
        <v>8272</v>
      </c>
      <c r="P3571" s="9" t="s">
        <v>9760</v>
      </c>
      <c r="Q3571" t="s">
        <v>8341</v>
      </c>
      <c r="R3571" t="s">
        <v>8337</v>
      </c>
    </row>
    <row r="3572" spans="1:18" ht="15.6" hidden="1" customHeight="1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">
        <v>8272</v>
      </c>
      <c r="P3572" s="9" t="s">
        <v>9688</v>
      </c>
      <c r="Q3572" t="s">
        <v>8341</v>
      </c>
      <c r="R3572" t="s">
        <v>8337</v>
      </c>
    </row>
    <row r="3573" spans="1:18" ht="15.6" hidden="1" customHeight="1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">
        <v>8272</v>
      </c>
      <c r="P3573" s="9" t="s">
        <v>9472</v>
      </c>
      <c r="Q3573" t="s">
        <v>8341</v>
      </c>
      <c r="R3573" t="s">
        <v>8328</v>
      </c>
    </row>
    <row r="3574" spans="1:18" ht="15.6" customHeight="1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">
        <v>8272</v>
      </c>
      <c r="P3574" s="9" t="str">
        <f>TEXT((((J3035/60)/60)/24)+DATE(1970,1,1),"yyyy-mmm-dd")</f>
        <v>2016-Jul-19</v>
      </c>
      <c r="Q3574" t="str">
        <f>LEFT(P3035,4)</f>
        <v>2016</v>
      </c>
      <c r="R3574" t="str">
        <f>MID(P3035,6,3)</f>
        <v>Jul</v>
      </c>
    </row>
    <row r="3575" spans="1:18" ht="15.6" hidden="1" customHeight="1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">
        <v>8272</v>
      </c>
      <c r="P3575" s="9" t="s">
        <v>9131</v>
      </c>
      <c r="Q3575" t="s">
        <v>8341</v>
      </c>
      <c r="R3575" t="s">
        <v>8329</v>
      </c>
    </row>
    <row r="3576" spans="1:18" ht="15.6" hidden="1" customHeight="1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">
        <v>8272</v>
      </c>
      <c r="P3576" s="9" t="s">
        <v>8653</v>
      </c>
      <c r="Q3576" t="s">
        <v>8341</v>
      </c>
      <c r="R3576" t="s">
        <v>8329</v>
      </c>
    </row>
    <row r="3577" spans="1:18" ht="15.6" hidden="1" customHeight="1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">
        <v>8272</v>
      </c>
      <c r="P3577" s="9" t="s">
        <v>9141</v>
      </c>
      <c r="Q3577" t="s">
        <v>8343</v>
      </c>
      <c r="R3577" t="s">
        <v>8326</v>
      </c>
    </row>
    <row r="3578" spans="1:18" ht="15.6" customHeight="1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">
        <v>8272</v>
      </c>
      <c r="P3578" s="9" t="str">
        <f t="shared" ref="P3578:P3579" si="69">TEXT((((J3039/60)/60)/24)+DATE(1970,1,1),"yyyy-mmm-dd")</f>
        <v>2010-Jul-19</v>
      </c>
      <c r="Q3578" t="str">
        <f t="shared" ref="Q3578:Q3579" si="70">LEFT(P3039,4)</f>
        <v>2010</v>
      </c>
      <c r="R3578" t="str">
        <f t="shared" ref="R3578:R3579" si="71">MID(P3039,6,3)</f>
        <v>Jul</v>
      </c>
    </row>
    <row r="3579" spans="1:18" ht="15.6" customHeight="1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">
        <v>8272</v>
      </c>
      <c r="P3579" s="9" t="str">
        <f t="shared" si="69"/>
        <v>2016-Jan-04</v>
      </c>
      <c r="Q3579" t="str">
        <f t="shared" si="70"/>
        <v>2016</v>
      </c>
      <c r="R3579" t="str">
        <f t="shared" si="71"/>
        <v>Jan</v>
      </c>
    </row>
    <row r="3580" spans="1:18" ht="15.6" hidden="1" customHeight="1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">
        <v>8272</v>
      </c>
      <c r="P3580" s="9" t="s">
        <v>9471</v>
      </c>
      <c r="Q3580" t="s">
        <v>8343</v>
      </c>
      <c r="R3580" t="s">
        <v>8334</v>
      </c>
    </row>
    <row r="3581" spans="1:18" ht="15.6" customHeight="1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">
        <v>8272</v>
      </c>
      <c r="P3581" s="9" t="str">
        <f>TEXT((((J3042/60)/60)/24)+DATE(1970,1,1),"yyyy-mmm-dd")</f>
        <v>2015-Jun-22</v>
      </c>
      <c r="Q3581" t="str">
        <f>LEFT(P3042,4)</f>
        <v>2015</v>
      </c>
      <c r="R3581" t="str">
        <f>MID(P3042,6,3)</f>
        <v>Jun</v>
      </c>
    </row>
    <row r="3582" spans="1:18" ht="15.6" hidden="1" customHeight="1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">
        <v>8272</v>
      </c>
      <c r="P3582" s="9" t="s">
        <v>9478</v>
      </c>
      <c r="Q3582" t="s">
        <v>8342</v>
      </c>
      <c r="R3582" t="s">
        <v>8332</v>
      </c>
    </row>
    <row r="3583" spans="1:18" ht="15.6" hidden="1" customHeight="1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">
        <v>8272</v>
      </c>
      <c r="P3583" s="9" t="s">
        <v>9113</v>
      </c>
      <c r="Q3583" t="s">
        <v>8341</v>
      </c>
      <c r="R3583" t="s">
        <v>8326</v>
      </c>
    </row>
    <row r="3584" spans="1:18" ht="15.6" hidden="1" customHeight="1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">
        <v>8272</v>
      </c>
      <c r="P3584" s="9" t="s">
        <v>9292</v>
      </c>
      <c r="Q3584" t="s">
        <v>8343</v>
      </c>
      <c r="R3584" t="s">
        <v>8334</v>
      </c>
    </row>
    <row r="3585" spans="1:18" ht="15.6" hidden="1" customHeight="1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">
        <v>8272</v>
      </c>
      <c r="P3585" s="9" t="s">
        <v>9152</v>
      </c>
      <c r="Q3585" t="s">
        <v>8343</v>
      </c>
      <c r="R3585" t="s">
        <v>8333</v>
      </c>
    </row>
    <row r="3586" spans="1:18" ht="15.6" hidden="1" customHeight="1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">
        <v>8272</v>
      </c>
      <c r="P3586" s="9" t="s">
        <v>8494</v>
      </c>
      <c r="Q3586" t="s">
        <v>8342</v>
      </c>
      <c r="R3586" t="s">
        <v>8336</v>
      </c>
    </row>
    <row r="3587" spans="1:18" ht="15.6" hidden="1" customHeight="1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">
        <v>8272</v>
      </c>
      <c r="P3587" s="9" t="s">
        <v>9383</v>
      </c>
      <c r="Q3587" t="s">
        <v>8341</v>
      </c>
      <c r="R3587" t="s">
        <v>8330</v>
      </c>
    </row>
    <row r="3588" spans="1:18" ht="15.6" hidden="1" customHeight="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">
        <v>8272</v>
      </c>
      <c r="P3588" s="9" t="s">
        <v>8681</v>
      </c>
      <c r="Q3588" t="s">
        <v>8343</v>
      </c>
      <c r="R3588" t="s">
        <v>8326</v>
      </c>
    </row>
    <row r="3589" spans="1:18" ht="15.6" customHeight="1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">
        <v>8272</v>
      </c>
      <c r="P3589" s="9" t="str">
        <f t="shared" ref="P3589:P3590" si="72">TEXT((((J3050/60)/60)/24)+DATE(1970,1,1),"yyyy-mmm-dd")</f>
        <v>2014-Dec-02</v>
      </c>
      <c r="Q3589" t="str">
        <f t="shared" ref="Q3589:Q3590" si="73">LEFT(P3050,4)</f>
        <v>2014</v>
      </c>
      <c r="R3589" t="str">
        <f t="shared" ref="R3589:R3590" si="74">MID(P3050,6,3)</f>
        <v>Dec</v>
      </c>
    </row>
    <row r="3590" spans="1:18" ht="15.6" customHeight="1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">
        <v>8272</v>
      </c>
      <c r="P3590" s="9" t="str">
        <f t="shared" si="72"/>
        <v>2015-May-15</v>
      </c>
      <c r="Q3590" t="str">
        <f t="shared" si="73"/>
        <v>2015</v>
      </c>
      <c r="R3590" t="str">
        <f t="shared" si="74"/>
        <v>May</v>
      </c>
    </row>
    <row r="3591" spans="1:18" ht="15.6" hidden="1" customHeight="1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">
        <v>8272</v>
      </c>
      <c r="P3591" s="9" t="s">
        <v>8452</v>
      </c>
      <c r="Q3591" t="s">
        <v>8342</v>
      </c>
      <c r="R3591" t="s">
        <v>8325</v>
      </c>
    </row>
    <row r="3592" spans="1:18" ht="15.6" hidden="1" customHeight="1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">
        <v>8272</v>
      </c>
      <c r="P3592" s="9" t="s">
        <v>9699</v>
      </c>
      <c r="Q3592" t="s">
        <v>8341</v>
      </c>
      <c r="R3592" t="s">
        <v>8328</v>
      </c>
    </row>
    <row r="3593" spans="1:18" ht="15.6" hidden="1" customHeight="1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">
        <v>8272</v>
      </c>
      <c r="P3593" s="9" t="s">
        <v>9490</v>
      </c>
      <c r="Q3593" t="s">
        <v>8341</v>
      </c>
      <c r="R3593" t="s">
        <v>8337</v>
      </c>
    </row>
    <row r="3594" spans="1:18" ht="15.6" hidden="1" customHeight="1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">
        <v>8272</v>
      </c>
      <c r="P3594" s="9" t="s">
        <v>8952</v>
      </c>
      <c r="Q3594" t="s">
        <v>8341</v>
      </c>
      <c r="R3594" t="s">
        <v>8337</v>
      </c>
    </row>
    <row r="3595" spans="1:18" ht="15.6" hidden="1" customHeight="1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">
        <v>8272</v>
      </c>
      <c r="P3595" s="9" t="s">
        <v>8904</v>
      </c>
      <c r="Q3595" t="s">
        <v>8341</v>
      </c>
      <c r="R3595" t="s">
        <v>8337</v>
      </c>
    </row>
    <row r="3596" spans="1:18" ht="15.6" hidden="1" customHeight="1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">
        <v>8272</v>
      </c>
      <c r="P3596" s="9" t="s">
        <v>9096</v>
      </c>
      <c r="Q3596" t="s">
        <v>8343</v>
      </c>
      <c r="R3596" t="s">
        <v>8327</v>
      </c>
    </row>
    <row r="3597" spans="1:18" ht="15.6" hidden="1" customHeight="1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">
        <v>8272</v>
      </c>
      <c r="P3597" s="9" t="s">
        <v>9851</v>
      </c>
      <c r="Q3597" t="s">
        <v>8342</v>
      </c>
      <c r="R3597" t="s">
        <v>8333</v>
      </c>
    </row>
    <row r="3598" spans="1:18" ht="15.6" hidden="1" customHeight="1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">
        <v>8272</v>
      </c>
      <c r="P3598" s="9" t="s">
        <v>9115</v>
      </c>
      <c r="Q3598" t="s">
        <v>8341</v>
      </c>
      <c r="R3598" t="s">
        <v>8327</v>
      </c>
    </row>
    <row r="3599" spans="1:18" ht="15.6" hidden="1" customHeight="1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">
        <v>8272</v>
      </c>
      <c r="P3599" s="9" t="s">
        <v>8696</v>
      </c>
      <c r="Q3599" t="s">
        <v>8343</v>
      </c>
      <c r="R3599" t="s">
        <v>8333</v>
      </c>
    </row>
    <row r="3600" spans="1:18" ht="15.6" hidden="1" customHeight="1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">
        <v>8272</v>
      </c>
      <c r="P3600" s="9" t="s">
        <v>8922</v>
      </c>
      <c r="Q3600" t="s">
        <v>8341</v>
      </c>
      <c r="R3600" t="s">
        <v>8327</v>
      </c>
    </row>
    <row r="3601" spans="1:18" ht="15.6" hidden="1" customHeight="1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">
        <v>8272</v>
      </c>
      <c r="P3601" s="9" t="s">
        <v>9881</v>
      </c>
      <c r="Q3601" t="s">
        <v>8342</v>
      </c>
      <c r="R3601" t="s">
        <v>8327</v>
      </c>
    </row>
    <row r="3602" spans="1:18" ht="15.6" customHeight="1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">
        <v>8272</v>
      </c>
      <c r="P3602" s="9" t="str">
        <f>TEXT((((J3063/60)/60)/24)+DATE(1970,1,1),"yyyy-mmm-dd")</f>
        <v>2014-Jul-14</v>
      </c>
      <c r="Q3602" t="str">
        <f>LEFT(P3063,4)</f>
        <v>2014</v>
      </c>
      <c r="R3602" t="str">
        <f>MID(P3063,6,3)</f>
        <v>Jul</v>
      </c>
    </row>
    <row r="3603" spans="1:18" ht="15.6" hidden="1" customHeight="1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">
        <v>8272</v>
      </c>
      <c r="P3603" s="9" t="s">
        <v>8898</v>
      </c>
      <c r="Q3603" t="s">
        <v>8341</v>
      </c>
      <c r="R3603" t="s">
        <v>8337</v>
      </c>
    </row>
    <row r="3604" spans="1:18" ht="15.6" hidden="1" customHeight="1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">
        <v>8272</v>
      </c>
      <c r="P3604" s="9" t="s">
        <v>8354</v>
      </c>
      <c r="Q3604" t="s">
        <v>8343</v>
      </c>
      <c r="R3604" t="s">
        <v>8334</v>
      </c>
    </row>
    <row r="3605" spans="1:18" ht="15.6" hidden="1" customHeight="1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">
        <v>8272</v>
      </c>
      <c r="P3605" s="9" t="s">
        <v>8818</v>
      </c>
      <c r="Q3605" t="s">
        <v>8342</v>
      </c>
      <c r="R3605" t="s">
        <v>8329</v>
      </c>
    </row>
    <row r="3606" spans="1:18" ht="15.6" hidden="1" customHeight="1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">
        <v>8272</v>
      </c>
      <c r="P3606" s="9" t="s">
        <v>9159</v>
      </c>
      <c r="Q3606" t="s">
        <v>8343</v>
      </c>
      <c r="R3606" t="s">
        <v>8335</v>
      </c>
    </row>
    <row r="3607" spans="1:18" ht="15.6" customHeight="1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">
        <v>8272</v>
      </c>
      <c r="P3607" s="9" t="str">
        <f>TEXT((((J3068/60)/60)/24)+DATE(1970,1,1),"yyyy-mmm-dd")</f>
        <v>2016-Jun-10</v>
      </c>
      <c r="Q3607" t="str">
        <f>LEFT(P3068,4)</f>
        <v>2016</v>
      </c>
      <c r="R3607" t="str">
        <f>MID(P3068,6,3)</f>
        <v>Jun</v>
      </c>
    </row>
    <row r="3608" spans="1:18" ht="15.6" hidden="1" customHeight="1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">
        <v>8272</v>
      </c>
      <c r="P3608" s="9" t="s">
        <v>9284</v>
      </c>
      <c r="Q3608" t="s">
        <v>8343</v>
      </c>
      <c r="R3608" t="s">
        <v>8326</v>
      </c>
    </row>
    <row r="3609" spans="1:18" ht="15.6" customHeight="1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">
        <v>8272</v>
      </c>
      <c r="P3609" s="9" t="str">
        <f t="shared" ref="P3609:P3610" si="75">TEXT((((J3070/60)/60)/24)+DATE(1970,1,1),"yyyy-mmm-dd")</f>
        <v>2015-Sep-16</v>
      </c>
      <c r="Q3609" t="str">
        <f t="shared" ref="Q3609:Q3610" si="76">LEFT(P3070,4)</f>
        <v>2015</v>
      </c>
      <c r="R3609" t="str">
        <f t="shared" ref="R3609:R3610" si="77">MID(P3070,6,3)</f>
        <v>Sep</v>
      </c>
    </row>
    <row r="3610" spans="1:18" ht="15.6" customHeight="1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">
        <v>8272</v>
      </c>
      <c r="P3610" s="9" t="str">
        <f t="shared" si="75"/>
        <v>2014-Nov-14</v>
      </c>
      <c r="Q3610" t="str">
        <f t="shared" si="76"/>
        <v>2014</v>
      </c>
      <c r="R3610" t="str">
        <f t="shared" si="77"/>
        <v>Nov</v>
      </c>
    </row>
    <row r="3611" spans="1:18" ht="15.6" hidden="1" customHeight="1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">
        <v>8272</v>
      </c>
      <c r="P3611" s="9" t="s">
        <v>8545</v>
      </c>
      <c r="Q3611" t="s">
        <v>8343</v>
      </c>
      <c r="R3611" t="s">
        <v>8333</v>
      </c>
    </row>
    <row r="3612" spans="1:18" ht="15.6" hidden="1" customHeight="1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">
        <v>8272</v>
      </c>
      <c r="P3612" s="9" t="s">
        <v>9879</v>
      </c>
      <c r="Q3612" t="s">
        <v>8342</v>
      </c>
      <c r="R3612" t="s">
        <v>8326</v>
      </c>
    </row>
    <row r="3613" spans="1:18" ht="15.6" hidden="1" customHeight="1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">
        <v>8272</v>
      </c>
      <c r="P3613" s="9" t="s">
        <v>8506</v>
      </c>
      <c r="Q3613" t="s">
        <v>8342</v>
      </c>
      <c r="R3613" t="s">
        <v>8334</v>
      </c>
    </row>
    <row r="3614" spans="1:18" ht="15.6" hidden="1" customHeight="1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">
        <v>8272</v>
      </c>
      <c r="P3614" s="9" t="s">
        <v>8384</v>
      </c>
      <c r="Q3614" t="s">
        <v>8341</v>
      </c>
      <c r="R3614" t="s">
        <v>8325</v>
      </c>
    </row>
    <row r="3615" spans="1:18" ht="15.6" hidden="1" customHeight="1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">
        <v>8272</v>
      </c>
      <c r="P3615" s="9" t="s">
        <v>8476</v>
      </c>
      <c r="Q3615" t="s">
        <v>8341</v>
      </c>
      <c r="R3615" t="s">
        <v>8325</v>
      </c>
    </row>
    <row r="3616" spans="1:18" ht="15.6" hidden="1" customHeight="1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">
        <v>8272</v>
      </c>
      <c r="P3616" s="9" t="s">
        <v>9402</v>
      </c>
      <c r="Q3616" t="s">
        <v>8342</v>
      </c>
      <c r="R3616" t="s">
        <v>8325</v>
      </c>
    </row>
    <row r="3617" spans="1:18" ht="15.6" hidden="1" customHeight="1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">
        <v>8272</v>
      </c>
      <c r="P3617" s="9" t="s">
        <v>8370</v>
      </c>
      <c r="Q3617" t="s">
        <v>8342</v>
      </c>
      <c r="R3617" t="s">
        <v>8330</v>
      </c>
    </row>
    <row r="3618" spans="1:18" ht="15.6" hidden="1" customHeight="1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">
        <v>8272</v>
      </c>
      <c r="P3618" s="9" t="s">
        <v>8502</v>
      </c>
      <c r="Q3618" t="s">
        <v>8342</v>
      </c>
      <c r="R3618" t="s">
        <v>8333</v>
      </c>
    </row>
    <row r="3619" spans="1:18" ht="15.6" customHeight="1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">
        <v>8272</v>
      </c>
      <c r="P3619" s="9" t="str">
        <f>TEXT((((J3080/60)/60)/24)+DATE(1970,1,1),"yyyy-mmm-dd")</f>
        <v>2015-Jan-27</v>
      </c>
      <c r="Q3619" t="str">
        <f>LEFT(P3080,4)</f>
        <v>2015</v>
      </c>
      <c r="R3619" t="str">
        <f>MID(P3080,6,3)</f>
        <v>Jan</v>
      </c>
    </row>
    <row r="3620" spans="1:18" ht="15.6" hidden="1" customHeight="1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">
        <v>8272</v>
      </c>
      <c r="P3620" s="9" t="s">
        <v>9030</v>
      </c>
      <c r="Q3620" t="s">
        <v>8342</v>
      </c>
      <c r="R3620" t="s">
        <v>8325</v>
      </c>
    </row>
    <row r="3621" spans="1:18" ht="15.6" hidden="1" customHeight="1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">
        <v>8272</v>
      </c>
      <c r="P3621" s="9" t="s">
        <v>9568</v>
      </c>
      <c r="Q3621" t="s">
        <v>8343</v>
      </c>
      <c r="R3621" t="s">
        <v>8329</v>
      </c>
    </row>
    <row r="3622" spans="1:18" ht="15.6" hidden="1" customHeight="1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">
        <v>8272</v>
      </c>
      <c r="P3622" s="9" t="s">
        <v>8739</v>
      </c>
      <c r="Q3622" t="s">
        <v>8342</v>
      </c>
      <c r="R3622" t="s">
        <v>8333</v>
      </c>
    </row>
    <row r="3623" spans="1:18" ht="15.6" hidden="1" customHeight="1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">
        <v>8272</v>
      </c>
      <c r="P3623" s="9" t="s">
        <v>9111</v>
      </c>
      <c r="Q3623" t="s">
        <v>8343</v>
      </c>
      <c r="R3623" t="s">
        <v>8328</v>
      </c>
    </row>
    <row r="3624" spans="1:18" ht="15.6" hidden="1" customHeight="1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">
        <v>8272</v>
      </c>
      <c r="P3624" s="9" t="s">
        <v>8891</v>
      </c>
      <c r="Q3624" t="s">
        <v>8341</v>
      </c>
      <c r="R3624" t="s">
        <v>8327</v>
      </c>
    </row>
    <row r="3625" spans="1:18" ht="15.6" hidden="1" customHeight="1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">
        <v>8272</v>
      </c>
      <c r="P3625" s="9" t="s">
        <v>8348</v>
      </c>
      <c r="Q3625" t="s">
        <v>8341</v>
      </c>
      <c r="R3625" t="s">
        <v>8326</v>
      </c>
    </row>
    <row r="3626" spans="1:18" ht="15.6" hidden="1" customHeight="1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">
        <v>8272</v>
      </c>
      <c r="P3626" s="9" t="s">
        <v>8849</v>
      </c>
      <c r="Q3626" t="s">
        <v>8343</v>
      </c>
      <c r="R3626" t="s">
        <v>8336</v>
      </c>
    </row>
    <row r="3627" spans="1:18" ht="15.6" hidden="1" customHeight="1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">
        <v>8272</v>
      </c>
      <c r="P3627" s="9" t="s">
        <v>8808</v>
      </c>
      <c r="Q3627" t="s">
        <v>8342</v>
      </c>
      <c r="R3627" t="s">
        <v>8336</v>
      </c>
    </row>
    <row r="3628" spans="1:18" ht="15.6" hidden="1" customHeight="1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">
        <v>8272</v>
      </c>
      <c r="P3628" s="9" t="s">
        <v>9650</v>
      </c>
      <c r="Q3628" t="s">
        <v>8341</v>
      </c>
      <c r="R3628" t="s">
        <v>8326</v>
      </c>
    </row>
    <row r="3629" spans="1:18" ht="15.6" hidden="1" customHeight="1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">
        <v>8272</v>
      </c>
      <c r="P3629" s="9" t="s">
        <v>9471</v>
      </c>
      <c r="Q3629" t="s">
        <v>8343</v>
      </c>
      <c r="R3629" t="s">
        <v>8334</v>
      </c>
    </row>
    <row r="3630" spans="1:18" ht="15.6" hidden="1" customHeight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8271</v>
      </c>
      <c r="O3630" t="s">
        <v>8313</v>
      </c>
      <c r="P3630" s="9" t="s">
        <v>8428</v>
      </c>
      <c r="Q3630" t="s">
        <v>8342</v>
      </c>
      <c r="R3630" t="s">
        <v>8329</v>
      </c>
    </row>
    <row r="3631" spans="1:18" ht="15.6" hidden="1" customHeight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8271</v>
      </c>
      <c r="O3631" t="s">
        <v>8313</v>
      </c>
      <c r="P3631" s="9" t="s">
        <v>8647</v>
      </c>
      <c r="Q3631" t="s">
        <v>8343</v>
      </c>
      <c r="R3631" t="s">
        <v>8334</v>
      </c>
    </row>
    <row r="3632" spans="1:18" ht="15.6" hidden="1" customHeight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8271</v>
      </c>
      <c r="O3632" t="s">
        <v>8313</v>
      </c>
      <c r="P3632" s="9" t="s">
        <v>9729</v>
      </c>
      <c r="Q3632" t="s">
        <v>8341</v>
      </c>
      <c r="R3632" t="s">
        <v>8329</v>
      </c>
    </row>
    <row r="3633" spans="1:18" ht="15.6" hidden="1" customHeight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8271</v>
      </c>
      <c r="O3633" t="s">
        <v>8313</v>
      </c>
      <c r="P3633" s="9" t="s">
        <v>9495</v>
      </c>
      <c r="Q3633" t="s">
        <v>8341</v>
      </c>
      <c r="R3633" t="s">
        <v>8327</v>
      </c>
    </row>
    <row r="3634" spans="1:18" ht="15.6" hidden="1" customHeight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t="s">
        <v>8313</v>
      </c>
      <c r="P3634" s="9" t="s">
        <v>8846</v>
      </c>
      <c r="Q3634" t="s">
        <v>8341</v>
      </c>
      <c r="R3634" t="s">
        <v>8330</v>
      </c>
    </row>
    <row r="3635" spans="1:18" ht="15.6" hidden="1" customHeight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8271</v>
      </c>
      <c r="O3635" t="s">
        <v>8313</v>
      </c>
      <c r="P3635" s="9" t="s">
        <v>8794</v>
      </c>
      <c r="Q3635" t="s">
        <v>8343</v>
      </c>
      <c r="R3635" t="s">
        <v>8329</v>
      </c>
    </row>
    <row r="3636" spans="1:18" ht="15.6" hidden="1" customHeight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8271</v>
      </c>
      <c r="O3636" t="s">
        <v>8313</v>
      </c>
      <c r="P3636" s="9" t="s">
        <v>9810</v>
      </c>
      <c r="Q3636" t="s">
        <v>8343</v>
      </c>
      <c r="R3636" t="s">
        <v>8330</v>
      </c>
    </row>
    <row r="3637" spans="1:18" ht="15.6" hidden="1" customHeight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8271</v>
      </c>
      <c r="O3637" t="s">
        <v>8313</v>
      </c>
      <c r="P3637" s="9" t="s">
        <v>8838</v>
      </c>
      <c r="Q3637" t="s">
        <v>8343</v>
      </c>
      <c r="R3637" t="s">
        <v>8334</v>
      </c>
    </row>
    <row r="3638" spans="1:18" ht="15.6" hidden="1" customHeight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8271</v>
      </c>
      <c r="O3638" t="s">
        <v>8313</v>
      </c>
      <c r="P3638" s="9" t="s">
        <v>9765</v>
      </c>
      <c r="Q3638" t="s">
        <v>8342</v>
      </c>
      <c r="R3638" t="s">
        <v>8327</v>
      </c>
    </row>
    <row r="3639" spans="1:18" ht="15.6" hidden="1" customHeight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8271</v>
      </c>
      <c r="O3639" t="s">
        <v>8313</v>
      </c>
      <c r="P3639" s="9" t="s">
        <v>8831</v>
      </c>
      <c r="Q3639" t="s">
        <v>8341</v>
      </c>
      <c r="R3639" t="s">
        <v>8337</v>
      </c>
    </row>
    <row r="3640" spans="1:18" ht="15.6" hidden="1" customHeight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8271</v>
      </c>
      <c r="O3640" t="s">
        <v>8313</v>
      </c>
      <c r="P3640" s="9" t="s">
        <v>8480</v>
      </c>
      <c r="Q3640" t="s">
        <v>8342</v>
      </c>
      <c r="R3640" t="s">
        <v>8333</v>
      </c>
    </row>
    <row r="3641" spans="1:18" ht="15.6" hidden="1" customHeight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8271</v>
      </c>
      <c r="O3641" t="s">
        <v>8313</v>
      </c>
      <c r="P3641" s="9" t="s">
        <v>9855</v>
      </c>
      <c r="Q3641" t="s">
        <v>8343</v>
      </c>
      <c r="R3641" t="s">
        <v>8327</v>
      </c>
    </row>
    <row r="3642" spans="1:18" ht="15.6" hidden="1" customHeight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8271</v>
      </c>
      <c r="O3642" t="s">
        <v>8313</v>
      </c>
      <c r="P3642" s="9" t="s">
        <v>9238</v>
      </c>
      <c r="Q3642" t="s">
        <v>8342</v>
      </c>
      <c r="R3642" t="s">
        <v>8335</v>
      </c>
    </row>
    <row r="3643" spans="1:18" ht="15.6" hidden="1" customHeight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8271</v>
      </c>
      <c r="O3643" t="s">
        <v>8313</v>
      </c>
      <c r="P3643" s="9" t="s">
        <v>8522</v>
      </c>
      <c r="Q3643" t="s">
        <v>8341</v>
      </c>
      <c r="R3643" t="s">
        <v>8328</v>
      </c>
    </row>
    <row r="3644" spans="1:18" ht="15.6" hidden="1" customHeight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8271</v>
      </c>
      <c r="O3644" t="s">
        <v>8313</v>
      </c>
      <c r="P3644" s="9" t="s">
        <v>8560</v>
      </c>
      <c r="Q3644" t="s">
        <v>8342</v>
      </c>
      <c r="R3644" t="s">
        <v>8329</v>
      </c>
    </row>
    <row r="3645" spans="1:18" ht="15.6" hidden="1" customHeight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8271</v>
      </c>
      <c r="O3645" t="s">
        <v>8313</v>
      </c>
      <c r="P3645" s="9" t="s">
        <v>8722</v>
      </c>
      <c r="Q3645" t="s">
        <v>8342</v>
      </c>
      <c r="R3645" t="s">
        <v>8329</v>
      </c>
    </row>
    <row r="3646" spans="1:18" ht="15.6" hidden="1" customHeight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t="s">
        <v>8313</v>
      </c>
      <c r="P3646" s="9" t="s">
        <v>8933</v>
      </c>
      <c r="Q3646" t="s">
        <v>8343</v>
      </c>
      <c r="R3646" t="s">
        <v>8333</v>
      </c>
    </row>
    <row r="3647" spans="1:18" ht="15.6" hidden="1" customHeight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8271</v>
      </c>
      <c r="O3647" t="s">
        <v>8313</v>
      </c>
      <c r="P3647" s="9" t="s">
        <v>9834</v>
      </c>
      <c r="Q3647" t="s">
        <v>8343</v>
      </c>
      <c r="R3647" t="s">
        <v>8329</v>
      </c>
    </row>
    <row r="3648" spans="1:18" ht="15.6" hidden="1" customHeight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8271</v>
      </c>
      <c r="O3648" t="s">
        <v>8313</v>
      </c>
      <c r="P3648" s="9" t="s">
        <v>8857</v>
      </c>
      <c r="Q3648" t="s">
        <v>8342</v>
      </c>
      <c r="R3648" t="s">
        <v>8325</v>
      </c>
    </row>
    <row r="3649" spans="1:18" ht="15.6" hidden="1" customHeight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8271</v>
      </c>
      <c r="O3649" t="s">
        <v>8313</v>
      </c>
      <c r="P3649" s="9" t="s">
        <v>9157</v>
      </c>
      <c r="Q3649" t="s">
        <v>8343</v>
      </c>
      <c r="R3649" t="s">
        <v>8327</v>
      </c>
    </row>
    <row r="3650" spans="1:18" ht="15.6" hidden="1" customHeight="1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">
        <v>8272</v>
      </c>
      <c r="P3650" s="9" t="s">
        <v>8385</v>
      </c>
      <c r="Q3650" t="s">
        <v>8341</v>
      </c>
      <c r="R3650" t="s">
        <v>8328</v>
      </c>
    </row>
    <row r="3651" spans="1:18" ht="15.6" customHeight="1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">
        <v>8272</v>
      </c>
      <c r="P3651" s="9" t="str">
        <f t="shared" ref="P3651:P3654" si="78">TEXT((((J3112/60)/60)/24)+DATE(1970,1,1),"yyyy-mmm-dd")</f>
        <v>2017-Jan-10</v>
      </c>
      <c r="Q3651" t="str">
        <f t="shared" ref="Q3651:Q3654" si="79">LEFT(P3112,4)</f>
        <v>2017</v>
      </c>
      <c r="R3651" t="str">
        <f t="shared" ref="R3651:R3654" si="80">MID(P3112,6,3)</f>
        <v>Jan</v>
      </c>
    </row>
    <row r="3652" spans="1:18" ht="15.6" customHeight="1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">
        <v>8272</v>
      </c>
      <c r="P3652" s="9" t="str">
        <f t="shared" si="78"/>
        <v>2014-Sep-03</v>
      </c>
      <c r="Q3652" t="str">
        <f t="shared" si="79"/>
        <v>2014</v>
      </c>
      <c r="R3652" t="str">
        <f t="shared" si="80"/>
        <v>Sep</v>
      </c>
    </row>
    <row r="3653" spans="1:18" ht="15.6" customHeight="1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">
        <v>8272</v>
      </c>
      <c r="P3653" s="9" t="str">
        <f t="shared" si="78"/>
        <v>2016-Sep-02</v>
      </c>
      <c r="Q3653" t="str">
        <f t="shared" si="79"/>
        <v>2016</v>
      </c>
      <c r="R3653" t="str">
        <f t="shared" si="80"/>
        <v>Sep</v>
      </c>
    </row>
    <row r="3654" spans="1:18" ht="15.6" customHeight="1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">
        <v>8272</v>
      </c>
      <c r="P3654" s="9" t="str">
        <f t="shared" si="78"/>
        <v>2015-Mar-18</v>
      </c>
      <c r="Q3654" t="str">
        <f t="shared" si="79"/>
        <v>2015</v>
      </c>
      <c r="R3654" t="str">
        <f t="shared" si="80"/>
        <v>Mar</v>
      </c>
    </row>
    <row r="3655" spans="1:18" ht="15.6" hidden="1" customHeight="1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">
        <v>8272</v>
      </c>
      <c r="P3655" s="9" t="s">
        <v>8508</v>
      </c>
      <c r="Q3655" t="s">
        <v>8342</v>
      </c>
      <c r="R3655" t="s">
        <v>8326</v>
      </c>
    </row>
    <row r="3656" spans="1:18" ht="15.6" hidden="1" customHeight="1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">
        <v>8272</v>
      </c>
      <c r="P3656" s="9" t="s">
        <v>9168</v>
      </c>
      <c r="Q3656" t="s">
        <v>8343</v>
      </c>
      <c r="R3656" t="s">
        <v>8334</v>
      </c>
    </row>
    <row r="3657" spans="1:18" ht="15.6" hidden="1" customHeight="1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">
        <v>8272</v>
      </c>
      <c r="P3657" s="9" t="s">
        <v>8820</v>
      </c>
      <c r="Q3657" t="s">
        <v>8342</v>
      </c>
      <c r="R3657" t="s">
        <v>8336</v>
      </c>
    </row>
    <row r="3658" spans="1:18" ht="15.6" hidden="1" customHeight="1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">
        <v>8272</v>
      </c>
      <c r="P3658" s="9" t="s">
        <v>8919</v>
      </c>
      <c r="Q3658" t="s">
        <v>8344</v>
      </c>
      <c r="R3658" t="s">
        <v>8332</v>
      </c>
    </row>
    <row r="3659" spans="1:18" ht="15.6" hidden="1" customHeight="1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">
        <v>8272</v>
      </c>
      <c r="P3659" s="9" t="s">
        <v>9569</v>
      </c>
      <c r="Q3659" t="s">
        <v>8343</v>
      </c>
      <c r="R3659" t="s">
        <v>8325</v>
      </c>
    </row>
    <row r="3660" spans="1:18" ht="15.6" hidden="1" customHeight="1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">
        <v>8272</v>
      </c>
      <c r="P3660" s="9" t="s">
        <v>9183</v>
      </c>
      <c r="Q3660" t="s">
        <v>8341</v>
      </c>
      <c r="R3660" t="s">
        <v>8325</v>
      </c>
    </row>
    <row r="3661" spans="1:18" ht="15.6" hidden="1" customHeight="1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">
        <v>8272</v>
      </c>
      <c r="P3661" s="9" t="s">
        <v>8841</v>
      </c>
      <c r="Q3661" t="s">
        <v>8342</v>
      </c>
      <c r="R3661" t="s">
        <v>8333</v>
      </c>
    </row>
    <row r="3662" spans="1:18" ht="15.6" customHeight="1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">
        <v>8272</v>
      </c>
      <c r="P3662" s="9" t="str">
        <f>TEXT((((J3123/60)/60)/24)+DATE(1970,1,1),"yyyy-mmm-dd")</f>
        <v>2014-Jul-28</v>
      </c>
      <c r="Q3662" t="str">
        <f>LEFT(P3123,4)</f>
        <v>2014</v>
      </c>
      <c r="R3662" t="str">
        <f>MID(P3123,6,3)</f>
        <v>Jul</v>
      </c>
    </row>
    <row r="3663" spans="1:18" ht="15.6" hidden="1" customHeight="1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">
        <v>8272</v>
      </c>
      <c r="P3663" s="9" t="s">
        <v>8354</v>
      </c>
      <c r="Q3663" t="s">
        <v>8343</v>
      </c>
      <c r="R3663" t="s">
        <v>8334</v>
      </c>
    </row>
    <row r="3664" spans="1:18" ht="15.6" hidden="1" customHeight="1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">
        <v>8272</v>
      </c>
      <c r="P3664" s="9" t="s">
        <v>9281</v>
      </c>
      <c r="Q3664" t="s">
        <v>8342</v>
      </c>
      <c r="R3664" t="s">
        <v>8334</v>
      </c>
    </row>
    <row r="3665" spans="1:18" ht="15.6" customHeight="1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">
        <v>8272</v>
      </c>
      <c r="P3665" s="9" t="str">
        <f t="shared" ref="P3665:P3667" si="81">TEXT((((J3126/60)/60)/24)+DATE(1970,1,1),"yyyy-mmm-dd")</f>
        <v>2014-Dec-04</v>
      </c>
      <c r="Q3665" t="str">
        <f t="shared" ref="Q3665:Q3667" si="82">LEFT(P3126,4)</f>
        <v>2014</v>
      </c>
      <c r="R3665" t="str">
        <f t="shared" ref="R3665:R3667" si="83">MID(P3126,6,3)</f>
        <v>Dec</v>
      </c>
    </row>
    <row r="3666" spans="1:18" ht="15.6" customHeight="1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">
        <v>8272</v>
      </c>
      <c r="P3666" s="9" t="str">
        <f t="shared" si="81"/>
        <v>2015-Dec-08</v>
      </c>
      <c r="Q3666" t="str">
        <f t="shared" si="82"/>
        <v>2015</v>
      </c>
      <c r="R3666" t="str">
        <f t="shared" si="83"/>
        <v>Dec</v>
      </c>
    </row>
    <row r="3667" spans="1:18" ht="15.6" customHeight="1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">
        <v>8272</v>
      </c>
      <c r="P3667" s="9" t="str">
        <f t="shared" si="81"/>
        <v>2016-Feb-27</v>
      </c>
      <c r="Q3667" t="str">
        <f t="shared" si="82"/>
        <v>2016</v>
      </c>
      <c r="R3667" t="str">
        <f t="shared" si="83"/>
        <v>Feb</v>
      </c>
    </row>
    <row r="3668" spans="1:18" ht="15.6" hidden="1" customHeight="1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">
        <v>8272</v>
      </c>
      <c r="P3668" s="9" t="s">
        <v>9748</v>
      </c>
      <c r="Q3668" t="s">
        <v>8341</v>
      </c>
      <c r="R3668" t="s">
        <v>8326</v>
      </c>
    </row>
    <row r="3669" spans="1:18" ht="15.6" hidden="1" customHeight="1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">
        <v>8272</v>
      </c>
      <c r="P3669" s="9" t="s">
        <v>8820</v>
      </c>
      <c r="Q3669" t="s">
        <v>8342</v>
      </c>
      <c r="R3669" t="s">
        <v>8336</v>
      </c>
    </row>
    <row r="3670" spans="1:18" ht="15.6" hidden="1" customHeight="1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">
        <v>8272</v>
      </c>
      <c r="P3670" s="9" t="s">
        <v>9118</v>
      </c>
      <c r="Q3670" t="s">
        <v>8342</v>
      </c>
      <c r="R3670" t="s">
        <v>8336</v>
      </c>
    </row>
    <row r="3671" spans="1:18" ht="15.6" hidden="1" customHeight="1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">
        <v>8272</v>
      </c>
      <c r="P3671" s="9" t="s">
        <v>8556</v>
      </c>
      <c r="Q3671" t="s">
        <v>8342</v>
      </c>
      <c r="R3671" t="s">
        <v>8325</v>
      </c>
    </row>
    <row r="3672" spans="1:18" ht="15.6" customHeight="1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">
        <v>8272</v>
      </c>
      <c r="P3672" s="9" t="str">
        <f>TEXT((((J3133/60)/60)/24)+DATE(1970,1,1),"yyyy-mmm-dd")</f>
        <v>2017-Mar-09</v>
      </c>
      <c r="Q3672" t="str">
        <f>LEFT(P3133,4)</f>
        <v>2017</v>
      </c>
      <c r="R3672" t="str">
        <f>MID(P3133,6,3)</f>
        <v>Mar</v>
      </c>
    </row>
    <row r="3673" spans="1:18" ht="15.6" hidden="1" customHeight="1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">
        <v>8272</v>
      </c>
      <c r="P3673" s="9" t="s">
        <v>9497</v>
      </c>
      <c r="Q3673" t="s">
        <v>8341</v>
      </c>
      <c r="R3673" t="s">
        <v>8336</v>
      </c>
    </row>
    <row r="3674" spans="1:18" ht="15.6" hidden="1" customHeight="1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">
        <v>8272</v>
      </c>
      <c r="P3674" s="9" t="s">
        <v>8366</v>
      </c>
      <c r="Q3674" t="s">
        <v>8341</v>
      </c>
      <c r="R3674" t="s">
        <v>8327</v>
      </c>
    </row>
    <row r="3675" spans="1:18" ht="15.6" hidden="1" customHeight="1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">
        <v>8272</v>
      </c>
      <c r="P3675" s="9" t="s">
        <v>8816</v>
      </c>
      <c r="Q3675" t="s">
        <v>8341</v>
      </c>
      <c r="R3675" t="s">
        <v>8329</v>
      </c>
    </row>
    <row r="3676" spans="1:18" ht="15.6" hidden="1" customHeight="1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">
        <v>8272</v>
      </c>
      <c r="P3676" s="9" t="s">
        <v>8520</v>
      </c>
      <c r="Q3676" t="s">
        <v>8343</v>
      </c>
      <c r="R3676" t="s">
        <v>8326</v>
      </c>
    </row>
    <row r="3677" spans="1:18" ht="15.6" customHeight="1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">
        <v>8272</v>
      </c>
      <c r="P3677" s="9" t="str">
        <f>TEXT((((J3138/60)/60)/24)+DATE(1970,1,1),"yyyy-mmm-dd")</f>
        <v>2017-Feb-23</v>
      </c>
      <c r="Q3677" t="str">
        <f>LEFT(P3138,4)</f>
        <v>2017</v>
      </c>
      <c r="R3677" t="str">
        <f>MID(P3138,6,3)</f>
        <v>Feb</v>
      </c>
    </row>
    <row r="3678" spans="1:18" ht="15.6" hidden="1" customHeight="1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">
        <v>8272</v>
      </c>
      <c r="P3678" s="9" t="s">
        <v>9217</v>
      </c>
      <c r="Q3678" t="s">
        <v>8341</v>
      </c>
      <c r="R3678" t="s">
        <v>8327</v>
      </c>
    </row>
    <row r="3679" spans="1:18" ht="15.6" hidden="1" customHeight="1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">
        <v>8272</v>
      </c>
      <c r="P3679" s="9" t="s">
        <v>8387</v>
      </c>
      <c r="Q3679" t="s">
        <v>8341</v>
      </c>
      <c r="R3679" t="s">
        <v>8336</v>
      </c>
    </row>
    <row r="3680" spans="1:18" ht="15.6" hidden="1" customHeight="1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">
        <v>8272</v>
      </c>
      <c r="P3680" s="9" t="s">
        <v>9476</v>
      </c>
      <c r="Q3680" t="s">
        <v>8342</v>
      </c>
      <c r="R3680" t="s">
        <v>8335</v>
      </c>
    </row>
    <row r="3681" spans="1:18" ht="15.6" hidden="1" customHeight="1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">
        <v>8272</v>
      </c>
      <c r="P3681" s="9" t="s">
        <v>8430</v>
      </c>
      <c r="Q3681" t="s">
        <v>8341</v>
      </c>
      <c r="R3681" t="s">
        <v>8325</v>
      </c>
    </row>
    <row r="3682" spans="1:18" ht="15.6" hidden="1" customHeight="1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">
        <v>8272</v>
      </c>
      <c r="P3682" s="9" t="s">
        <v>9480</v>
      </c>
      <c r="Q3682" t="s">
        <v>8343</v>
      </c>
      <c r="R3682" t="s">
        <v>8328</v>
      </c>
    </row>
    <row r="3683" spans="1:18" ht="15.6" hidden="1" customHeight="1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">
        <v>8272</v>
      </c>
      <c r="P3683" s="9" t="s">
        <v>9689</v>
      </c>
      <c r="Q3683" t="s">
        <v>8343</v>
      </c>
      <c r="R3683" t="s">
        <v>8332</v>
      </c>
    </row>
    <row r="3684" spans="1:18" ht="15.6" hidden="1" customHeight="1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">
        <v>8272</v>
      </c>
      <c r="P3684" s="9" t="s">
        <v>9375</v>
      </c>
      <c r="Q3684" t="s">
        <v>8341</v>
      </c>
      <c r="R3684" t="s">
        <v>8325</v>
      </c>
    </row>
    <row r="3685" spans="1:18" ht="15.6" hidden="1" customHeight="1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">
        <v>8272</v>
      </c>
      <c r="P3685" s="9" t="s">
        <v>9239</v>
      </c>
      <c r="Q3685" t="s">
        <v>8343</v>
      </c>
      <c r="R3685" t="s">
        <v>8328</v>
      </c>
    </row>
    <row r="3686" spans="1:18" ht="15.6" hidden="1" customHeight="1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">
        <v>8272</v>
      </c>
      <c r="P3686" s="9" t="s">
        <v>9395</v>
      </c>
      <c r="Q3686" t="s">
        <v>8342</v>
      </c>
      <c r="R3686" t="s">
        <v>8327</v>
      </c>
    </row>
    <row r="3687" spans="1:18" ht="15.6" hidden="1" customHeight="1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">
        <v>8272</v>
      </c>
      <c r="P3687" s="9" t="s">
        <v>8741</v>
      </c>
      <c r="Q3687" t="s">
        <v>8341</v>
      </c>
      <c r="R3687" t="s">
        <v>8335</v>
      </c>
    </row>
    <row r="3688" spans="1:18" ht="15.6" customHeight="1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">
        <v>8272</v>
      </c>
      <c r="P3688" s="9" t="str">
        <f>TEXT((((J3149/60)/60)/24)+DATE(1970,1,1),"yyyy-mmm-dd")</f>
        <v>2014-Sep-27</v>
      </c>
      <c r="Q3688" t="str">
        <f>LEFT(P3149,4)</f>
        <v>2014</v>
      </c>
      <c r="R3688" t="str">
        <f>MID(P3149,6,3)</f>
        <v>Sep</v>
      </c>
    </row>
    <row r="3689" spans="1:18" ht="15.6" hidden="1" customHeight="1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">
        <v>8272</v>
      </c>
      <c r="P3689" s="9" t="s">
        <v>9774</v>
      </c>
      <c r="Q3689" t="s">
        <v>8341</v>
      </c>
      <c r="R3689" t="s">
        <v>8325</v>
      </c>
    </row>
    <row r="3690" spans="1:18" ht="15.6" hidden="1" customHeight="1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">
        <v>8272</v>
      </c>
      <c r="P3690" s="9" t="s">
        <v>8946</v>
      </c>
      <c r="Q3690" t="s">
        <v>8341</v>
      </c>
      <c r="R3690" t="s">
        <v>8326</v>
      </c>
    </row>
    <row r="3691" spans="1:18" ht="15.6" hidden="1" customHeight="1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">
        <v>8272</v>
      </c>
      <c r="P3691" s="9" t="s">
        <v>8512</v>
      </c>
      <c r="Q3691" t="s">
        <v>8342</v>
      </c>
      <c r="R3691" t="s">
        <v>8325</v>
      </c>
    </row>
    <row r="3692" spans="1:18" ht="15.6" hidden="1" customHeight="1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">
        <v>8272</v>
      </c>
      <c r="P3692" s="9" t="s">
        <v>8931</v>
      </c>
      <c r="Q3692" t="s">
        <v>8341</v>
      </c>
      <c r="R3692" t="s">
        <v>8329</v>
      </c>
    </row>
    <row r="3693" spans="1:18" ht="15.6" hidden="1" customHeight="1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">
        <v>8272</v>
      </c>
      <c r="P3693" s="9" t="s">
        <v>8843</v>
      </c>
      <c r="Q3693" t="s">
        <v>8342</v>
      </c>
      <c r="R3693" t="s">
        <v>8332</v>
      </c>
    </row>
    <row r="3694" spans="1:18" ht="15.6" hidden="1" customHeight="1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">
        <v>8272</v>
      </c>
      <c r="P3694" s="9" t="s">
        <v>8890</v>
      </c>
      <c r="Q3694" t="s">
        <v>8341</v>
      </c>
      <c r="R3694" t="s">
        <v>8328</v>
      </c>
    </row>
    <row r="3695" spans="1:18" ht="15.6" customHeight="1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">
        <v>8272</v>
      </c>
      <c r="P3695" s="9" t="str">
        <f>TEXT((((J3156/60)/60)/24)+DATE(1970,1,1),"yyyy-mmm-dd")</f>
        <v>2012-Mar-02</v>
      </c>
      <c r="Q3695" t="str">
        <f>LEFT(P3156,4)</f>
        <v>2012</v>
      </c>
      <c r="R3695" t="str">
        <f>MID(P3156,6,3)</f>
        <v>Mar</v>
      </c>
    </row>
    <row r="3696" spans="1:18" ht="15.6" hidden="1" customHeight="1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">
        <v>8272</v>
      </c>
      <c r="P3696" s="9" t="s">
        <v>9882</v>
      </c>
      <c r="Q3696" t="s">
        <v>8343</v>
      </c>
      <c r="R3696" t="s">
        <v>8335</v>
      </c>
    </row>
    <row r="3697" spans="1:18" ht="15.6" hidden="1" customHeight="1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">
        <v>8272</v>
      </c>
      <c r="P3697" s="9" t="s">
        <v>8394</v>
      </c>
      <c r="Q3697" t="s">
        <v>8341</v>
      </c>
      <c r="R3697" t="s">
        <v>8337</v>
      </c>
    </row>
    <row r="3698" spans="1:18" ht="15.6" hidden="1" customHeight="1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">
        <v>8272</v>
      </c>
      <c r="P3698" s="9" t="s">
        <v>8952</v>
      </c>
      <c r="Q3698" t="s">
        <v>8341</v>
      </c>
      <c r="R3698" t="s">
        <v>8337</v>
      </c>
    </row>
    <row r="3699" spans="1:18" ht="15.6" hidden="1" customHeight="1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">
        <v>8272</v>
      </c>
      <c r="P3699" s="9" t="s">
        <v>8578</v>
      </c>
      <c r="Q3699" t="s">
        <v>8343</v>
      </c>
      <c r="R3699" t="s">
        <v>8335</v>
      </c>
    </row>
    <row r="3700" spans="1:18" ht="15.6" hidden="1" customHeight="1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">
        <v>8272</v>
      </c>
      <c r="P3700" s="9" t="s">
        <v>9324</v>
      </c>
      <c r="Q3700" t="s">
        <v>8343</v>
      </c>
      <c r="R3700" t="s">
        <v>8333</v>
      </c>
    </row>
    <row r="3701" spans="1:18" ht="15.6" hidden="1" customHeight="1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">
        <v>8272</v>
      </c>
      <c r="P3701" s="9" t="s">
        <v>9223</v>
      </c>
      <c r="Q3701" t="s">
        <v>8341</v>
      </c>
      <c r="R3701" t="s">
        <v>8328</v>
      </c>
    </row>
    <row r="3702" spans="1:18" ht="15.6" customHeight="1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">
        <v>8272</v>
      </c>
      <c r="P3702" s="9" t="str">
        <f>TEXT((((J3163/60)/60)/24)+DATE(1970,1,1),"yyyy-mmm-dd")</f>
        <v>2014-Sep-15</v>
      </c>
      <c r="Q3702" t="str">
        <f>LEFT(P3163,4)</f>
        <v>2014</v>
      </c>
      <c r="R3702" t="str">
        <f>MID(P3163,6,3)</f>
        <v>Sep</v>
      </c>
    </row>
    <row r="3703" spans="1:18" ht="15.6" hidden="1" customHeight="1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">
        <v>8272</v>
      </c>
      <c r="P3703" s="9" t="s">
        <v>8553</v>
      </c>
      <c r="Q3703" t="s">
        <v>8342</v>
      </c>
      <c r="R3703" t="s">
        <v>8325</v>
      </c>
    </row>
    <row r="3704" spans="1:18" ht="15.6" hidden="1" customHeight="1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">
        <v>8272</v>
      </c>
      <c r="P3704" s="9" t="s">
        <v>9338</v>
      </c>
      <c r="Q3704" t="s">
        <v>8343</v>
      </c>
      <c r="R3704" t="s">
        <v>8336</v>
      </c>
    </row>
    <row r="3705" spans="1:18" ht="15.6" hidden="1" customHeight="1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">
        <v>8272</v>
      </c>
      <c r="P3705" s="9" t="s">
        <v>8520</v>
      </c>
      <c r="Q3705" t="s">
        <v>8343</v>
      </c>
      <c r="R3705" t="s">
        <v>8326</v>
      </c>
    </row>
    <row r="3706" spans="1:18" ht="15.6" customHeight="1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">
        <v>8272</v>
      </c>
      <c r="P3706" s="9" t="str">
        <f>TEXT((((J3167/60)/60)/24)+DATE(1970,1,1),"yyyy-mmm-dd")</f>
        <v>2011-Apr-11</v>
      </c>
      <c r="Q3706" t="str">
        <f>LEFT(P3167,4)</f>
        <v>2011</v>
      </c>
      <c r="R3706" t="str">
        <f>MID(P3167,6,3)</f>
        <v>Apr</v>
      </c>
    </row>
    <row r="3707" spans="1:18" ht="15.6" hidden="1" customHeight="1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">
        <v>8272</v>
      </c>
      <c r="P3707" s="9" t="s">
        <v>8498</v>
      </c>
      <c r="Q3707" t="s">
        <v>8341</v>
      </c>
      <c r="R3707" t="s">
        <v>8336</v>
      </c>
    </row>
    <row r="3708" spans="1:18" ht="15.6" hidden="1" customHeight="1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">
        <v>8272</v>
      </c>
      <c r="P3708" s="9" t="s">
        <v>9541</v>
      </c>
      <c r="Q3708" t="s">
        <v>8341</v>
      </c>
      <c r="R3708" t="s">
        <v>8327</v>
      </c>
    </row>
    <row r="3709" spans="1:18" ht="15.6" hidden="1" customHeight="1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">
        <v>8272</v>
      </c>
      <c r="P3709" s="9" t="s">
        <v>8795</v>
      </c>
      <c r="Q3709" t="s">
        <v>8343</v>
      </c>
      <c r="R3709" t="s">
        <v>8326</v>
      </c>
    </row>
    <row r="3710" spans="1:18" ht="15.6" hidden="1" customHeight="1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">
        <v>8272</v>
      </c>
      <c r="P3710" s="9" t="s">
        <v>9883</v>
      </c>
      <c r="Q3710" t="s">
        <v>8341</v>
      </c>
      <c r="R3710" t="s">
        <v>8336</v>
      </c>
    </row>
    <row r="3711" spans="1:18" ht="15.6" hidden="1" customHeight="1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">
        <v>8272</v>
      </c>
      <c r="P3711" s="9" t="s">
        <v>8587</v>
      </c>
      <c r="Q3711" t="s">
        <v>8341</v>
      </c>
      <c r="R3711" t="s">
        <v>8325</v>
      </c>
    </row>
    <row r="3712" spans="1:18" ht="15.6" hidden="1" customHeight="1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">
        <v>8272</v>
      </c>
      <c r="P3712" s="9" t="s">
        <v>8506</v>
      </c>
      <c r="Q3712" t="s">
        <v>8342</v>
      </c>
      <c r="R3712" t="s">
        <v>8334</v>
      </c>
    </row>
    <row r="3713" spans="1:18" ht="15.6" customHeight="1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">
        <v>8272</v>
      </c>
      <c r="P3713" s="9" t="str">
        <f>TEXT((((J3174/60)/60)/24)+DATE(1970,1,1),"yyyy-mmm-dd")</f>
        <v>2012-Jan-15</v>
      </c>
      <c r="Q3713" t="str">
        <f>LEFT(P3174,4)</f>
        <v>2012</v>
      </c>
      <c r="R3713" t="str">
        <f>MID(P3174,6,3)</f>
        <v>Jan</v>
      </c>
    </row>
    <row r="3714" spans="1:18" ht="15.6" hidden="1" customHeight="1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">
        <v>8272</v>
      </c>
      <c r="P3714" s="9" t="s">
        <v>9884</v>
      </c>
      <c r="Q3714" t="s">
        <v>8342</v>
      </c>
      <c r="R3714" t="s">
        <v>8325</v>
      </c>
    </row>
    <row r="3715" spans="1:18" ht="15.6" hidden="1" customHeight="1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">
        <v>8272</v>
      </c>
      <c r="P3715" s="9" t="s">
        <v>9484</v>
      </c>
      <c r="Q3715" t="s">
        <v>8343</v>
      </c>
      <c r="R3715" t="s">
        <v>8325</v>
      </c>
    </row>
    <row r="3716" spans="1:18" ht="15.6" hidden="1" customHeight="1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">
        <v>8272</v>
      </c>
      <c r="P3716" s="9" t="s">
        <v>9814</v>
      </c>
      <c r="Q3716" t="s">
        <v>8342</v>
      </c>
      <c r="R3716" t="s">
        <v>8335</v>
      </c>
    </row>
    <row r="3717" spans="1:18" ht="15.6" hidden="1" customHeight="1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">
        <v>8272</v>
      </c>
      <c r="P3717" s="9" t="s">
        <v>9817</v>
      </c>
      <c r="Q3717" t="s">
        <v>8342</v>
      </c>
      <c r="R3717" t="s">
        <v>8333</v>
      </c>
    </row>
    <row r="3718" spans="1:18" ht="15.6" hidden="1" customHeight="1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">
        <v>8272</v>
      </c>
      <c r="P3718" s="9" t="s">
        <v>8417</v>
      </c>
      <c r="Q3718" t="s">
        <v>8342</v>
      </c>
      <c r="R3718" t="s">
        <v>8337</v>
      </c>
    </row>
    <row r="3719" spans="1:18" ht="15.6" hidden="1" customHeight="1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">
        <v>8272</v>
      </c>
      <c r="P3719" s="9" t="s">
        <v>8855</v>
      </c>
      <c r="Q3719" t="s">
        <v>8342</v>
      </c>
      <c r="R3719" t="s">
        <v>8335</v>
      </c>
    </row>
    <row r="3720" spans="1:18" ht="15.6" hidden="1" customHeight="1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">
        <v>8272</v>
      </c>
      <c r="P3720" s="9" t="s">
        <v>8381</v>
      </c>
      <c r="Q3720" t="s">
        <v>8342</v>
      </c>
      <c r="R3720" t="s">
        <v>8332</v>
      </c>
    </row>
    <row r="3721" spans="1:18" ht="15.6" customHeight="1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">
        <v>8272</v>
      </c>
      <c r="P3721" s="9" t="str">
        <f>TEXT((((J3182/60)/60)/24)+DATE(1970,1,1),"yyyy-mmm-dd")</f>
        <v>2014-May-21</v>
      </c>
      <c r="Q3721" t="str">
        <f>LEFT(P3182,4)</f>
        <v>2014</v>
      </c>
      <c r="R3721" t="str">
        <f>MID(P3182,6,3)</f>
        <v>May</v>
      </c>
    </row>
    <row r="3722" spans="1:18" ht="15.6" hidden="1" customHeight="1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">
        <v>8272</v>
      </c>
      <c r="P3722" s="9" t="s">
        <v>8536</v>
      </c>
      <c r="Q3722" t="s">
        <v>8342</v>
      </c>
      <c r="R3722" t="s">
        <v>8336</v>
      </c>
    </row>
    <row r="3723" spans="1:18" ht="15.6" hidden="1" customHeight="1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">
        <v>8272</v>
      </c>
      <c r="P3723" s="9" t="s">
        <v>8821</v>
      </c>
      <c r="Q3723" t="s">
        <v>8341</v>
      </c>
      <c r="R3723" t="s">
        <v>8329</v>
      </c>
    </row>
    <row r="3724" spans="1:18" ht="15.6" hidden="1" customHeight="1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">
        <v>8272</v>
      </c>
      <c r="P3724" s="9" t="s">
        <v>9644</v>
      </c>
      <c r="Q3724" t="s">
        <v>8343</v>
      </c>
      <c r="R3724" t="s">
        <v>8332</v>
      </c>
    </row>
    <row r="3725" spans="1:18" ht="15.6" hidden="1" customHeight="1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">
        <v>8272</v>
      </c>
      <c r="P3725" s="9" t="s">
        <v>8662</v>
      </c>
      <c r="Q3725" t="s">
        <v>8341</v>
      </c>
      <c r="R3725" t="s">
        <v>8329</v>
      </c>
    </row>
    <row r="3726" spans="1:18" ht="15.6" hidden="1" customHeight="1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">
        <v>8272</v>
      </c>
      <c r="P3726" s="9" t="s">
        <v>9625</v>
      </c>
      <c r="Q3726" t="s">
        <v>8343</v>
      </c>
      <c r="R3726" t="s">
        <v>8335</v>
      </c>
    </row>
    <row r="3727" spans="1:18" ht="15.6" customHeight="1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">
        <v>8272</v>
      </c>
      <c r="P3727" s="9" t="str">
        <f>TEXT((((J3188/60)/60)/24)+DATE(1970,1,1),"yyyy-mmm-dd")</f>
        <v>2014-Aug-17</v>
      </c>
      <c r="Q3727" t="str">
        <f>LEFT(P3188,4)</f>
        <v>2014</v>
      </c>
      <c r="R3727" t="str">
        <f>MID(P3188,6,3)</f>
        <v>Aug</v>
      </c>
    </row>
    <row r="3728" spans="1:18" ht="15.6" hidden="1" customHeight="1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">
        <v>8272</v>
      </c>
      <c r="P3728" s="9" t="s">
        <v>9878</v>
      </c>
      <c r="Q3728" t="s">
        <v>8343</v>
      </c>
      <c r="R3728" t="s">
        <v>8335</v>
      </c>
    </row>
    <row r="3729" spans="1:18" ht="15.6" hidden="1" customHeight="1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">
        <v>8272</v>
      </c>
      <c r="P3729" s="9" t="s">
        <v>8836</v>
      </c>
      <c r="Q3729" t="s">
        <v>8343</v>
      </c>
      <c r="R3729" t="s">
        <v>8328</v>
      </c>
    </row>
    <row r="3730" spans="1:18" ht="15.6" hidden="1" customHeight="1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">
        <v>8272</v>
      </c>
      <c r="P3730" s="9" t="s">
        <v>9639</v>
      </c>
      <c r="Q3730" t="s">
        <v>8342</v>
      </c>
      <c r="R3730" t="s">
        <v>8326</v>
      </c>
    </row>
    <row r="3731" spans="1:18" ht="15.6" customHeight="1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">
        <v>8272</v>
      </c>
      <c r="P3731" s="9" t="str">
        <f t="shared" ref="P3731:P3749" si="84">TEXT((((J3192/60)/60)/24)+DATE(1970,1,1),"yyyy-mmm-dd")</f>
        <v>2016-Nov-09</v>
      </c>
      <c r="Q3731" t="str">
        <f t="shared" ref="Q3731:Q3749" si="85">LEFT(P3192,4)</f>
        <v>2016</v>
      </c>
      <c r="R3731" t="str">
        <f t="shared" ref="R3731:R3749" si="86">MID(P3192,6,3)</f>
        <v>Nov</v>
      </c>
    </row>
    <row r="3732" spans="1:18" ht="15.6" customHeight="1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">
        <v>8272</v>
      </c>
      <c r="P3732" s="9" t="str">
        <f t="shared" si="84"/>
        <v>2016-Jun-17</v>
      </c>
      <c r="Q3732" t="str">
        <f t="shared" si="85"/>
        <v>2016</v>
      </c>
      <c r="R3732" t="str">
        <f t="shared" si="86"/>
        <v>Jun</v>
      </c>
    </row>
    <row r="3733" spans="1:18" ht="15.6" customHeight="1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">
        <v>8272</v>
      </c>
      <c r="P3733" s="9" t="str">
        <f t="shared" si="84"/>
        <v>2015-Jan-14</v>
      </c>
      <c r="Q3733" t="str">
        <f t="shared" si="85"/>
        <v>2015</v>
      </c>
      <c r="R3733" t="str">
        <f t="shared" si="86"/>
        <v>Jan</v>
      </c>
    </row>
    <row r="3734" spans="1:18" ht="15.6" customHeight="1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">
        <v>8272</v>
      </c>
      <c r="P3734" s="9" t="str">
        <f t="shared" si="84"/>
        <v>2015-Jan-06</v>
      </c>
      <c r="Q3734" t="str">
        <f t="shared" si="85"/>
        <v>2015</v>
      </c>
      <c r="R3734" t="str">
        <f t="shared" si="86"/>
        <v>Jan</v>
      </c>
    </row>
    <row r="3735" spans="1:18" ht="15.6" customHeight="1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">
        <v>8272</v>
      </c>
      <c r="P3735" s="9" t="str">
        <f t="shared" si="84"/>
        <v>2015-Jun-27</v>
      </c>
      <c r="Q3735" t="str">
        <f t="shared" si="85"/>
        <v>2015</v>
      </c>
      <c r="R3735" t="str">
        <f t="shared" si="86"/>
        <v>Jun</v>
      </c>
    </row>
    <row r="3736" spans="1:18" ht="15.6" customHeight="1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">
        <v>8272</v>
      </c>
      <c r="P3736" s="9" t="str">
        <f t="shared" si="84"/>
        <v>2015-Jan-13</v>
      </c>
      <c r="Q3736" t="str">
        <f t="shared" si="85"/>
        <v>2015</v>
      </c>
      <c r="R3736" t="str">
        <f t="shared" si="86"/>
        <v>Jan</v>
      </c>
    </row>
    <row r="3737" spans="1:18" ht="15.6" customHeight="1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">
        <v>8272</v>
      </c>
      <c r="P3737" s="9" t="str">
        <f t="shared" si="84"/>
        <v>2015-Jun-02</v>
      </c>
      <c r="Q3737" t="str">
        <f t="shared" si="85"/>
        <v>2015</v>
      </c>
      <c r="R3737" t="str">
        <f t="shared" si="86"/>
        <v>Jun</v>
      </c>
    </row>
    <row r="3738" spans="1:18" ht="15.6" customHeight="1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">
        <v>8272</v>
      </c>
      <c r="P3738" s="9" t="str">
        <f t="shared" si="84"/>
        <v>2015-Jan-05</v>
      </c>
      <c r="Q3738" t="str">
        <f t="shared" si="85"/>
        <v>2015</v>
      </c>
      <c r="R3738" t="str">
        <f t="shared" si="86"/>
        <v>Jan</v>
      </c>
    </row>
    <row r="3739" spans="1:18" ht="15.6" customHeight="1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">
        <v>8272</v>
      </c>
      <c r="P3739" s="9" t="str">
        <f t="shared" si="84"/>
        <v>2015-Jan-09</v>
      </c>
      <c r="Q3739" t="str">
        <f t="shared" si="85"/>
        <v>2015</v>
      </c>
      <c r="R3739" t="str">
        <f t="shared" si="86"/>
        <v>Jan</v>
      </c>
    </row>
    <row r="3740" spans="1:18" ht="15.6" customHeight="1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">
        <v>8272</v>
      </c>
      <c r="P3740" s="9" t="str">
        <f t="shared" si="84"/>
        <v>2014-Aug-07</v>
      </c>
      <c r="Q3740" t="str">
        <f t="shared" si="85"/>
        <v>2014</v>
      </c>
      <c r="R3740" t="str">
        <f t="shared" si="86"/>
        <v>Aug</v>
      </c>
    </row>
    <row r="3741" spans="1:18" ht="15.6" customHeight="1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">
        <v>8272</v>
      </c>
      <c r="P3741" s="9" t="str">
        <f t="shared" si="84"/>
        <v>2016-Mar-31</v>
      </c>
      <c r="Q3741" t="str">
        <f t="shared" si="85"/>
        <v>2016</v>
      </c>
      <c r="R3741" t="str">
        <f t="shared" si="86"/>
        <v>Mar</v>
      </c>
    </row>
    <row r="3742" spans="1:18" ht="15.6" customHeight="1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">
        <v>8272</v>
      </c>
      <c r="P3742" s="9" t="str">
        <f t="shared" si="84"/>
        <v>2014-Aug-10</v>
      </c>
      <c r="Q3742" t="str">
        <f t="shared" si="85"/>
        <v>2014</v>
      </c>
      <c r="R3742" t="str">
        <f t="shared" si="86"/>
        <v>Aug</v>
      </c>
    </row>
    <row r="3743" spans="1:18" ht="15.6" customHeight="1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">
        <v>8272</v>
      </c>
      <c r="P3743" s="9" t="str">
        <f t="shared" si="84"/>
        <v>2015-Oct-16</v>
      </c>
      <c r="Q3743" t="str">
        <f t="shared" si="85"/>
        <v>2015</v>
      </c>
      <c r="R3743" t="str">
        <f t="shared" si="86"/>
        <v>Oct</v>
      </c>
    </row>
    <row r="3744" spans="1:18" ht="15.6" customHeight="1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">
        <v>8272</v>
      </c>
      <c r="P3744" s="9" t="str">
        <f t="shared" si="84"/>
        <v>2015-Aug-26</v>
      </c>
      <c r="Q3744" t="str">
        <f t="shared" si="85"/>
        <v>2015</v>
      </c>
      <c r="R3744" t="str">
        <f t="shared" si="86"/>
        <v>Aug</v>
      </c>
    </row>
    <row r="3745" spans="1:18" ht="15.6" customHeight="1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">
        <v>8272</v>
      </c>
      <c r="P3745" s="9" t="str">
        <f t="shared" si="84"/>
        <v>2015-Jun-17</v>
      </c>
      <c r="Q3745" t="str">
        <f t="shared" si="85"/>
        <v>2015</v>
      </c>
      <c r="R3745" t="str">
        <f t="shared" si="86"/>
        <v>Jun</v>
      </c>
    </row>
    <row r="3746" spans="1:18" ht="15.6" customHeight="1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">
        <v>8272</v>
      </c>
      <c r="P3746" s="9" t="str">
        <f t="shared" si="84"/>
        <v>2015-Apr-01</v>
      </c>
      <c r="Q3746" t="str">
        <f t="shared" si="85"/>
        <v>2015</v>
      </c>
      <c r="R3746" t="str">
        <f t="shared" si="86"/>
        <v>Apr</v>
      </c>
    </row>
    <row r="3747" spans="1:18" ht="15.6" customHeight="1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">
        <v>8272</v>
      </c>
      <c r="P3747" s="9" t="str">
        <f t="shared" si="84"/>
        <v>2015-Aug-20</v>
      </c>
      <c r="Q3747" t="str">
        <f t="shared" si="85"/>
        <v>2015</v>
      </c>
      <c r="R3747" t="str">
        <f t="shared" si="86"/>
        <v>Aug</v>
      </c>
    </row>
    <row r="3748" spans="1:18" ht="15.6" customHeight="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">
        <v>8272</v>
      </c>
      <c r="P3748" s="9" t="str">
        <f t="shared" si="84"/>
        <v>2015-Feb-22</v>
      </c>
      <c r="Q3748" t="str">
        <f t="shared" si="85"/>
        <v>2015</v>
      </c>
      <c r="R3748" t="str">
        <f t="shared" si="86"/>
        <v>Feb</v>
      </c>
    </row>
    <row r="3749" spans="1:18" ht="15.6" customHeight="1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">
        <v>8272</v>
      </c>
      <c r="P3749" s="9" t="str">
        <f t="shared" si="84"/>
        <v>2014-Jul-07</v>
      </c>
      <c r="Q3749" t="str">
        <f t="shared" si="85"/>
        <v>2014</v>
      </c>
      <c r="R3749" t="str">
        <f t="shared" si="86"/>
        <v>Jul</v>
      </c>
    </row>
    <row r="3750" spans="1:18" ht="15.6" hidden="1" customHeight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8271</v>
      </c>
      <c r="O3750" t="s">
        <v>8313</v>
      </c>
      <c r="P3750" s="9" t="s">
        <v>9120</v>
      </c>
      <c r="Q3750" t="s">
        <v>8343</v>
      </c>
      <c r="R3750" t="s">
        <v>8332</v>
      </c>
    </row>
    <row r="3751" spans="1:18" ht="15.6" hidden="1" customHeight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8271</v>
      </c>
      <c r="O3751" t="s">
        <v>8313</v>
      </c>
      <c r="P3751" s="9" t="s">
        <v>9282</v>
      </c>
      <c r="Q3751" t="s">
        <v>8343</v>
      </c>
      <c r="R3751" t="s">
        <v>8334</v>
      </c>
    </row>
    <row r="3752" spans="1:18" ht="15.6" hidden="1" customHeight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t="s">
        <v>8313</v>
      </c>
      <c r="P3752" s="9" t="s">
        <v>9150</v>
      </c>
      <c r="Q3752" t="s">
        <v>8342</v>
      </c>
      <c r="R3752" t="s">
        <v>8332</v>
      </c>
    </row>
    <row r="3753" spans="1:18" ht="15.6" hidden="1" customHeight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8271</v>
      </c>
      <c r="O3753" t="s">
        <v>8313</v>
      </c>
      <c r="P3753" s="9" t="s">
        <v>8511</v>
      </c>
      <c r="Q3753" t="s">
        <v>8343</v>
      </c>
      <c r="R3753" t="s">
        <v>8333</v>
      </c>
    </row>
    <row r="3754" spans="1:18" ht="15.6" hidden="1" customHeight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8271</v>
      </c>
      <c r="O3754" t="s">
        <v>8313</v>
      </c>
      <c r="P3754" s="9" t="s">
        <v>9111</v>
      </c>
      <c r="Q3754" t="s">
        <v>8343</v>
      </c>
      <c r="R3754" t="s">
        <v>8328</v>
      </c>
    </row>
    <row r="3755" spans="1:18" ht="15.6" hidden="1" customHeight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8271</v>
      </c>
      <c r="O3755" t="s">
        <v>8313</v>
      </c>
      <c r="P3755" s="9" t="s">
        <v>9030</v>
      </c>
      <c r="Q3755" t="s">
        <v>8342</v>
      </c>
      <c r="R3755" t="s">
        <v>8325</v>
      </c>
    </row>
    <row r="3756" spans="1:18" ht="15.6" hidden="1" customHeight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8271</v>
      </c>
      <c r="O3756" t="s">
        <v>8313</v>
      </c>
      <c r="P3756" s="9" t="s">
        <v>8359</v>
      </c>
      <c r="Q3756" t="s">
        <v>8341</v>
      </c>
      <c r="R3756" t="s">
        <v>8336</v>
      </c>
    </row>
    <row r="3757" spans="1:18" ht="15.6" hidden="1" customHeight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8271</v>
      </c>
      <c r="O3757" t="s">
        <v>8313</v>
      </c>
      <c r="P3757" s="9" t="s">
        <v>9270</v>
      </c>
      <c r="Q3757" t="s">
        <v>8343</v>
      </c>
      <c r="R3757" t="s">
        <v>8334</v>
      </c>
    </row>
    <row r="3758" spans="1:18" ht="15.6" hidden="1" customHeight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t="s">
        <v>8313</v>
      </c>
      <c r="P3758" s="9" t="s">
        <v>9191</v>
      </c>
      <c r="Q3758" t="s">
        <v>8341</v>
      </c>
      <c r="R3758" t="s">
        <v>8325</v>
      </c>
    </row>
    <row r="3759" spans="1:18" ht="15.6" hidden="1" customHeight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8271</v>
      </c>
      <c r="O3759" t="s">
        <v>8313</v>
      </c>
      <c r="P3759" s="9" t="s">
        <v>9681</v>
      </c>
      <c r="Q3759" t="s">
        <v>8341</v>
      </c>
      <c r="R3759" t="s">
        <v>8330</v>
      </c>
    </row>
    <row r="3760" spans="1:18" ht="15.6" hidden="1" customHeight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8271</v>
      </c>
      <c r="O3760" t="s">
        <v>8313</v>
      </c>
      <c r="P3760" s="9" t="s">
        <v>9788</v>
      </c>
      <c r="Q3760" t="s">
        <v>8341</v>
      </c>
      <c r="R3760" t="s">
        <v>8335</v>
      </c>
    </row>
    <row r="3761" spans="1:18" ht="15.6" hidden="1" customHeight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8271</v>
      </c>
      <c r="O3761" t="s">
        <v>8313</v>
      </c>
      <c r="P3761" s="9" t="s">
        <v>8518</v>
      </c>
      <c r="Q3761" t="s">
        <v>8342</v>
      </c>
      <c r="R3761" t="s">
        <v>8336</v>
      </c>
    </row>
    <row r="3762" spans="1:18" ht="15.6" hidden="1" customHeight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t="s">
        <v>8313</v>
      </c>
      <c r="P3762" s="9" t="s">
        <v>9885</v>
      </c>
      <c r="Q3762" t="s">
        <v>8341</v>
      </c>
      <c r="R3762" t="s">
        <v>8335</v>
      </c>
    </row>
    <row r="3763" spans="1:18" ht="15.6" hidden="1" customHeight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8271</v>
      </c>
      <c r="O3763" t="s">
        <v>8313</v>
      </c>
      <c r="P3763" s="9" t="s">
        <v>8820</v>
      </c>
      <c r="Q3763" t="s">
        <v>8342</v>
      </c>
      <c r="R3763" t="s">
        <v>8336</v>
      </c>
    </row>
    <row r="3764" spans="1:18" ht="15.6" hidden="1" customHeight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8271</v>
      </c>
      <c r="O3764" t="s">
        <v>8313</v>
      </c>
      <c r="P3764" s="9" t="s">
        <v>9248</v>
      </c>
      <c r="Q3764" t="s">
        <v>8342</v>
      </c>
      <c r="R3764" t="s">
        <v>8326</v>
      </c>
    </row>
    <row r="3765" spans="1:18" ht="15.6" hidden="1" customHeight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8271</v>
      </c>
      <c r="O3765" t="s">
        <v>8313</v>
      </c>
      <c r="P3765" s="9" t="s">
        <v>8767</v>
      </c>
      <c r="Q3765" t="s">
        <v>8342</v>
      </c>
      <c r="R3765" t="s">
        <v>8334</v>
      </c>
    </row>
    <row r="3766" spans="1:18" ht="15.6" hidden="1" customHeight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8271</v>
      </c>
      <c r="O3766" t="s">
        <v>8313</v>
      </c>
      <c r="P3766" s="9" t="s">
        <v>9569</v>
      </c>
      <c r="Q3766" t="s">
        <v>8343</v>
      </c>
      <c r="R3766" t="s">
        <v>8325</v>
      </c>
    </row>
    <row r="3767" spans="1:18" ht="15.6" hidden="1" customHeight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8271</v>
      </c>
      <c r="O3767" t="s">
        <v>8313</v>
      </c>
      <c r="P3767" s="9" t="s">
        <v>9497</v>
      </c>
      <c r="Q3767" t="s">
        <v>8341</v>
      </c>
      <c r="R3767" t="s">
        <v>8336</v>
      </c>
    </row>
    <row r="3768" spans="1:18" ht="15.6" hidden="1" customHeight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t="s">
        <v>8313</v>
      </c>
      <c r="P3768" s="9" t="s">
        <v>8476</v>
      </c>
      <c r="Q3768" t="s">
        <v>8341</v>
      </c>
      <c r="R3768" t="s">
        <v>8325</v>
      </c>
    </row>
    <row r="3769" spans="1:18" ht="15.6" hidden="1" customHeight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8271</v>
      </c>
      <c r="O3769" t="s">
        <v>8313</v>
      </c>
      <c r="P3769" s="9" t="s">
        <v>9851</v>
      </c>
      <c r="Q3769" t="s">
        <v>8342</v>
      </c>
      <c r="R3769" t="s">
        <v>8333</v>
      </c>
    </row>
    <row r="3770" spans="1:18" ht="15.6" hidden="1" customHeight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8271</v>
      </c>
      <c r="O3770" t="s">
        <v>8313</v>
      </c>
      <c r="P3770" s="9" t="s">
        <v>9375</v>
      </c>
      <c r="Q3770" t="s">
        <v>8341</v>
      </c>
      <c r="R3770" t="s">
        <v>8325</v>
      </c>
    </row>
    <row r="3771" spans="1:18" ht="15.6" hidden="1" customHeight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8271</v>
      </c>
      <c r="O3771" t="s">
        <v>8313</v>
      </c>
      <c r="P3771" s="9" t="s">
        <v>9270</v>
      </c>
      <c r="Q3771" t="s">
        <v>8343</v>
      </c>
      <c r="R3771" t="s">
        <v>8334</v>
      </c>
    </row>
    <row r="3772" spans="1:18" ht="15.6" hidden="1" customHeight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8271</v>
      </c>
      <c r="O3772" t="s">
        <v>8313</v>
      </c>
      <c r="P3772" s="9" t="s">
        <v>8837</v>
      </c>
      <c r="Q3772" t="s">
        <v>8342</v>
      </c>
      <c r="R3772" t="s">
        <v>8325</v>
      </c>
    </row>
    <row r="3773" spans="1:18" ht="15.6" hidden="1" customHeight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8271</v>
      </c>
      <c r="O3773" t="s">
        <v>8313</v>
      </c>
      <c r="P3773" s="9" t="s">
        <v>9382</v>
      </c>
      <c r="Q3773" t="s">
        <v>8343</v>
      </c>
      <c r="R3773" t="s">
        <v>8325</v>
      </c>
    </row>
    <row r="3774" spans="1:18" ht="15.6" hidden="1" customHeight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8271</v>
      </c>
      <c r="O3774" t="s">
        <v>8313</v>
      </c>
      <c r="P3774" s="9" t="s">
        <v>9652</v>
      </c>
      <c r="Q3774" t="s">
        <v>8343</v>
      </c>
      <c r="R3774" t="s">
        <v>8330</v>
      </c>
    </row>
    <row r="3775" spans="1:18" ht="15.6" hidden="1" customHeight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8271</v>
      </c>
      <c r="O3775" t="s">
        <v>8313</v>
      </c>
      <c r="P3775" s="9" t="s">
        <v>9027</v>
      </c>
      <c r="Q3775" t="s">
        <v>8343</v>
      </c>
      <c r="R3775" t="s">
        <v>8329</v>
      </c>
    </row>
    <row r="3776" spans="1:18" ht="15.6" hidden="1" customHeight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8271</v>
      </c>
      <c r="O3776" t="s">
        <v>8313</v>
      </c>
      <c r="P3776" s="9" t="s">
        <v>8866</v>
      </c>
      <c r="Q3776" t="s">
        <v>8342</v>
      </c>
      <c r="R3776" t="s">
        <v>8334</v>
      </c>
    </row>
    <row r="3777" spans="1:18" ht="15.6" hidden="1" customHeight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8271</v>
      </c>
      <c r="O3777" t="s">
        <v>8313</v>
      </c>
      <c r="P3777" s="9" t="s">
        <v>9627</v>
      </c>
      <c r="Q3777" t="s">
        <v>8342</v>
      </c>
      <c r="R3777" t="s">
        <v>8334</v>
      </c>
    </row>
    <row r="3778" spans="1:18" ht="15.6" hidden="1" customHeight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8271</v>
      </c>
      <c r="O3778" t="s">
        <v>8313</v>
      </c>
      <c r="P3778" s="9" t="s">
        <v>9377</v>
      </c>
      <c r="Q3778" t="s">
        <v>8341</v>
      </c>
      <c r="R3778" t="s">
        <v>8336</v>
      </c>
    </row>
    <row r="3779" spans="1:18" ht="15.6" hidden="1" customHeight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8271</v>
      </c>
      <c r="O3779" t="s">
        <v>8313</v>
      </c>
      <c r="P3779" s="9" t="s">
        <v>8385</v>
      </c>
      <c r="Q3779" t="s">
        <v>8341</v>
      </c>
      <c r="R3779" t="s">
        <v>8328</v>
      </c>
    </row>
    <row r="3780" spans="1:18" ht="15.6" hidden="1" customHeight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8271</v>
      </c>
      <c r="O3780" t="s">
        <v>8313</v>
      </c>
      <c r="P3780" s="9" t="s">
        <v>8367</v>
      </c>
      <c r="Q3780" t="s">
        <v>8341</v>
      </c>
      <c r="R3780" t="s">
        <v>8337</v>
      </c>
    </row>
    <row r="3781" spans="1:18" ht="15.6" hidden="1" customHeight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8271</v>
      </c>
      <c r="O3781" t="s">
        <v>8313</v>
      </c>
      <c r="P3781" s="9" t="s">
        <v>8677</v>
      </c>
      <c r="Q3781" t="s">
        <v>8343</v>
      </c>
      <c r="R3781" t="s">
        <v>8333</v>
      </c>
    </row>
    <row r="3782" spans="1:18" ht="15.6" hidden="1" customHeight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8271</v>
      </c>
      <c r="O3782" t="s">
        <v>8313</v>
      </c>
      <c r="P3782" s="9" t="s">
        <v>9886</v>
      </c>
      <c r="Q3782" t="s">
        <v>8342</v>
      </c>
      <c r="R3782" t="s">
        <v>8336</v>
      </c>
    </row>
    <row r="3783" spans="1:18" ht="15.6" hidden="1" customHeight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8271</v>
      </c>
      <c r="O3783" t="s">
        <v>8313</v>
      </c>
      <c r="P3783" s="9" t="s">
        <v>8884</v>
      </c>
      <c r="Q3783" t="s">
        <v>8341</v>
      </c>
      <c r="R3783" t="s">
        <v>8327</v>
      </c>
    </row>
    <row r="3784" spans="1:18" ht="15.6" hidden="1" customHeight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t="s">
        <v>8313</v>
      </c>
      <c r="P3784" s="9" t="s">
        <v>9887</v>
      </c>
      <c r="Q3784" t="s">
        <v>8343</v>
      </c>
      <c r="R3784" t="s">
        <v>8336</v>
      </c>
    </row>
    <row r="3785" spans="1:18" ht="15.6" hidden="1" customHeight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8271</v>
      </c>
      <c r="O3785" t="s">
        <v>8313</v>
      </c>
      <c r="P3785" s="9" t="s">
        <v>9481</v>
      </c>
      <c r="Q3785" t="s">
        <v>8343</v>
      </c>
      <c r="R3785" t="s">
        <v>8333</v>
      </c>
    </row>
    <row r="3786" spans="1:18" ht="15.6" hidden="1" customHeight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8271</v>
      </c>
      <c r="O3786" t="s">
        <v>8313</v>
      </c>
      <c r="P3786" s="9" t="s">
        <v>9807</v>
      </c>
      <c r="Q3786" t="s">
        <v>8343</v>
      </c>
      <c r="R3786" t="s">
        <v>8336</v>
      </c>
    </row>
    <row r="3787" spans="1:18" ht="15.6" hidden="1" customHeight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8271</v>
      </c>
      <c r="O3787" t="s">
        <v>8313</v>
      </c>
      <c r="P3787" s="9" t="s">
        <v>9364</v>
      </c>
      <c r="Q3787" t="s">
        <v>8343</v>
      </c>
      <c r="R3787" t="s">
        <v>8336</v>
      </c>
    </row>
    <row r="3788" spans="1:18" ht="15.6" hidden="1" customHeight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8271</v>
      </c>
      <c r="O3788" t="s">
        <v>8313</v>
      </c>
      <c r="P3788" s="9" t="s">
        <v>9751</v>
      </c>
      <c r="Q3788" t="s">
        <v>8343</v>
      </c>
      <c r="R3788" t="s">
        <v>8335</v>
      </c>
    </row>
    <row r="3789" spans="1:18" ht="15.6" hidden="1" customHeight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8271</v>
      </c>
      <c r="O3789" t="s">
        <v>8313</v>
      </c>
      <c r="P3789" s="9" t="s">
        <v>9562</v>
      </c>
      <c r="Q3789" t="s">
        <v>8342</v>
      </c>
      <c r="R3789" t="s">
        <v>8336</v>
      </c>
    </row>
    <row r="3790" spans="1:18" ht="15.6" hidden="1" customHeight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8271</v>
      </c>
      <c r="O3790" t="s">
        <v>8313</v>
      </c>
      <c r="P3790" s="9" t="s">
        <v>8398</v>
      </c>
      <c r="Q3790" t="s">
        <v>8342</v>
      </c>
      <c r="R3790" t="s">
        <v>8330</v>
      </c>
    </row>
    <row r="3791" spans="1:18" ht="15.6" hidden="1" customHeight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8271</v>
      </c>
      <c r="O3791" t="s">
        <v>8313</v>
      </c>
      <c r="P3791" s="9" t="s">
        <v>8837</v>
      </c>
      <c r="Q3791" t="s">
        <v>8342</v>
      </c>
      <c r="R3791" t="s">
        <v>8325</v>
      </c>
    </row>
    <row r="3792" spans="1:18" ht="15.6" hidden="1" customHeight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8271</v>
      </c>
      <c r="O3792" t="s">
        <v>8313</v>
      </c>
      <c r="P3792" s="9" t="s">
        <v>9888</v>
      </c>
      <c r="Q3792" t="s">
        <v>8343</v>
      </c>
      <c r="R3792" t="s">
        <v>8329</v>
      </c>
    </row>
    <row r="3793" spans="1:18" ht="15.6" hidden="1" customHeight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8271</v>
      </c>
      <c r="O3793" t="s">
        <v>8313</v>
      </c>
      <c r="P3793" s="9" t="s">
        <v>9263</v>
      </c>
      <c r="Q3793" t="s">
        <v>8341</v>
      </c>
      <c r="R3793" t="s">
        <v>8325</v>
      </c>
    </row>
    <row r="3794" spans="1:18" ht="15.6" hidden="1" customHeight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8271</v>
      </c>
      <c r="O3794" t="s">
        <v>8313</v>
      </c>
      <c r="P3794" s="9" t="s">
        <v>9222</v>
      </c>
      <c r="Q3794" t="s">
        <v>8342</v>
      </c>
      <c r="R3794" t="s">
        <v>8336</v>
      </c>
    </row>
    <row r="3795" spans="1:18" ht="15.6" hidden="1" customHeight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8271</v>
      </c>
      <c r="O3795" t="s">
        <v>8313</v>
      </c>
      <c r="P3795" s="9" t="s">
        <v>8488</v>
      </c>
      <c r="Q3795" t="s">
        <v>8341</v>
      </c>
      <c r="R3795" t="s">
        <v>8330</v>
      </c>
    </row>
    <row r="3796" spans="1:18" ht="15.6" hidden="1" customHeight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8271</v>
      </c>
      <c r="O3796" t="s">
        <v>8313</v>
      </c>
      <c r="P3796" s="9" t="s">
        <v>9236</v>
      </c>
      <c r="Q3796" t="s">
        <v>8342</v>
      </c>
      <c r="R3796" t="s">
        <v>8325</v>
      </c>
    </row>
    <row r="3797" spans="1:18" ht="15.6" hidden="1" customHeight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8271</v>
      </c>
      <c r="O3797" t="s">
        <v>8313</v>
      </c>
      <c r="P3797" s="9" t="s">
        <v>9800</v>
      </c>
      <c r="Q3797" t="s">
        <v>8342</v>
      </c>
      <c r="R3797" t="s">
        <v>8326</v>
      </c>
    </row>
    <row r="3798" spans="1:18" ht="15.6" hidden="1" customHeight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8271</v>
      </c>
      <c r="O3798" t="s">
        <v>8313</v>
      </c>
      <c r="P3798" s="9" t="s">
        <v>8641</v>
      </c>
      <c r="Q3798" t="s">
        <v>8343</v>
      </c>
      <c r="R3798" t="s">
        <v>8330</v>
      </c>
    </row>
    <row r="3799" spans="1:18" ht="15.6" hidden="1" customHeight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8271</v>
      </c>
      <c r="O3799" t="s">
        <v>8313</v>
      </c>
      <c r="P3799" s="9" t="s">
        <v>9889</v>
      </c>
      <c r="Q3799" t="s">
        <v>8342</v>
      </c>
      <c r="R3799" t="s">
        <v>8334</v>
      </c>
    </row>
    <row r="3800" spans="1:18" ht="15.6" hidden="1" customHeight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8271</v>
      </c>
      <c r="O3800" t="s">
        <v>8313</v>
      </c>
      <c r="P3800" s="9" t="s">
        <v>8869</v>
      </c>
      <c r="Q3800" t="s">
        <v>8341</v>
      </c>
      <c r="R3800" t="s">
        <v>8326</v>
      </c>
    </row>
    <row r="3801" spans="1:18" ht="15.6" hidden="1" customHeight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8271</v>
      </c>
      <c r="O3801" t="s">
        <v>8313</v>
      </c>
      <c r="P3801" s="9" t="s">
        <v>9297</v>
      </c>
      <c r="Q3801" t="s">
        <v>8343</v>
      </c>
      <c r="R3801" t="s">
        <v>8333</v>
      </c>
    </row>
    <row r="3802" spans="1:18" ht="15.6" hidden="1" customHeight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8271</v>
      </c>
      <c r="O3802" t="s">
        <v>8313</v>
      </c>
      <c r="P3802" s="9" t="s">
        <v>9760</v>
      </c>
      <c r="Q3802" t="s">
        <v>8341</v>
      </c>
      <c r="R3802" t="s">
        <v>8337</v>
      </c>
    </row>
    <row r="3803" spans="1:18" ht="15.6" hidden="1" customHeight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8271</v>
      </c>
      <c r="O3803" t="s">
        <v>8313</v>
      </c>
      <c r="P3803" s="9" t="s">
        <v>8831</v>
      </c>
      <c r="Q3803" t="s">
        <v>8341</v>
      </c>
      <c r="R3803" t="s">
        <v>8337</v>
      </c>
    </row>
    <row r="3804" spans="1:18" ht="15.6" hidden="1" customHeight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8271</v>
      </c>
      <c r="O3804" t="s">
        <v>8313</v>
      </c>
      <c r="P3804" s="9" t="s">
        <v>9730</v>
      </c>
      <c r="Q3804" t="s">
        <v>8342</v>
      </c>
      <c r="R3804" t="s">
        <v>8328</v>
      </c>
    </row>
    <row r="3805" spans="1:18" ht="15.6" hidden="1" customHeight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t="s">
        <v>8313</v>
      </c>
      <c r="P3805" s="9" t="s">
        <v>8511</v>
      </c>
      <c r="Q3805" t="s">
        <v>8343</v>
      </c>
      <c r="R3805" t="s">
        <v>8333</v>
      </c>
    </row>
    <row r="3806" spans="1:18" ht="15.6" hidden="1" customHeight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8271</v>
      </c>
      <c r="O3806" t="s">
        <v>8313</v>
      </c>
      <c r="P3806" s="9" t="s">
        <v>8521</v>
      </c>
      <c r="Q3806" t="s">
        <v>8343</v>
      </c>
      <c r="R3806" t="s">
        <v>8336</v>
      </c>
    </row>
    <row r="3807" spans="1:18" ht="15.6" hidden="1" customHeight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8271</v>
      </c>
      <c r="O3807" t="s">
        <v>8313</v>
      </c>
      <c r="P3807" s="9" t="s">
        <v>8853</v>
      </c>
      <c r="Q3807" t="s">
        <v>8341</v>
      </c>
      <c r="R3807" t="s">
        <v>8326</v>
      </c>
    </row>
    <row r="3808" spans="1:18" ht="15.6" hidden="1" customHeight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8271</v>
      </c>
      <c r="O3808" t="s">
        <v>8313</v>
      </c>
      <c r="P3808" s="9" t="s">
        <v>8779</v>
      </c>
      <c r="Q3808" t="s">
        <v>8341</v>
      </c>
      <c r="R3808" t="s">
        <v>8336</v>
      </c>
    </row>
    <row r="3809" spans="1:18" ht="15.6" hidden="1" customHeight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8271</v>
      </c>
      <c r="O3809" t="s">
        <v>8313</v>
      </c>
      <c r="P3809" s="9" t="s">
        <v>8489</v>
      </c>
      <c r="Q3809" t="s">
        <v>8342</v>
      </c>
      <c r="R3809" t="s">
        <v>8334</v>
      </c>
    </row>
    <row r="3810" spans="1:18" ht="15.6" hidden="1" customHeight="1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">
        <v>8272</v>
      </c>
      <c r="P3810" s="9" t="s">
        <v>9857</v>
      </c>
      <c r="Q3810" t="s">
        <v>8342</v>
      </c>
      <c r="R3810" t="s">
        <v>8333</v>
      </c>
    </row>
    <row r="3811" spans="1:18" ht="15.6" hidden="1" customHeight="1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">
        <v>8272</v>
      </c>
      <c r="P3811" s="9" t="s">
        <v>9510</v>
      </c>
      <c r="Q3811" t="s">
        <v>8341</v>
      </c>
      <c r="R3811" t="s">
        <v>8336</v>
      </c>
    </row>
    <row r="3812" spans="1:18" ht="15.6" hidden="1" customHeight="1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">
        <v>8272</v>
      </c>
      <c r="P3812" s="9" t="s">
        <v>9802</v>
      </c>
      <c r="Q3812" t="s">
        <v>8342</v>
      </c>
      <c r="R3812" t="s">
        <v>8333</v>
      </c>
    </row>
    <row r="3813" spans="1:18" ht="15.6" customHeight="1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">
        <v>8272</v>
      </c>
      <c r="P3813" s="9" t="str">
        <f>TEXT((((J3274/60)/60)/24)+DATE(1970,1,1),"yyyy-mmm-dd")</f>
        <v>2015-Oct-07</v>
      </c>
      <c r="Q3813" t="str">
        <f>LEFT(P3274,4)</f>
        <v>2015</v>
      </c>
      <c r="R3813" t="str">
        <f>MID(P3274,6,3)</f>
        <v>Oct</v>
      </c>
    </row>
    <row r="3814" spans="1:18" ht="15.6" hidden="1" customHeight="1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">
        <v>8272</v>
      </c>
      <c r="P3814" s="9" t="s">
        <v>9213</v>
      </c>
      <c r="Q3814" t="s">
        <v>8342</v>
      </c>
      <c r="R3814" t="s">
        <v>8335</v>
      </c>
    </row>
    <row r="3815" spans="1:18" ht="15.6" hidden="1" customHeight="1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">
        <v>8272</v>
      </c>
      <c r="P3815" s="9" t="s">
        <v>9890</v>
      </c>
      <c r="Q3815" t="s">
        <v>8343</v>
      </c>
      <c r="R3815" t="s">
        <v>8325</v>
      </c>
    </row>
    <row r="3816" spans="1:18" ht="15.6" hidden="1" customHeight="1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">
        <v>8272</v>
      </c>
      <c r="P3816" s="9" t="s">
        <v>8643</v>
      </c>
      <c r="Q3816" t="s">
        <v>8342</v>
      </c>
      <c r="R3816" t="s">
        <v>8333</v>
      </c>
    </row>
    <row r="3817" spans="1:18" ht="15.6" hidden="1" customHeight="1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">
        <v>8272</v>
      </c>
      <c r="P3817" s="9" t="s">
        <v>8657</v>
      </c>
      <c r="Q3817" t="s">
        <v>8342</v>
      </c>
      <c r="R3817" t="s">
        <v>8326</v>
      </c>
    </row>
    <row r="3818" spans="1:18" ht="15.6" hidden="1" customHeight="1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">
        <v>8272</v>
      </c>
      <c r="P3818" s="9" t="s">
        <v>8396</v>
      </c>
      <c r="Q3818" t="s">
        <v>8341</v>
      </c>
      <c r="R3818" t="s">
        <v>8336</v>
      </c>
    </row>
    <row r="3819" spans="1:18" ht="15.6" hidden="1" customHeight="1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">
        <v>8272</v>
      </c>
      <c r="P3819" s="9" t="s">
        <v>9858</v>
      </c>
      <c r="Q3819" t="s">
        <v>8342</v>
      </c>
      <c r="R3819" t="s">
        <v>8329</v>
      </c>
    </row>
    <row r="3820" spans="1:18" ht="15.6" customHeight="1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">
        <v>8272</v>
      </c>
      <c r="P3820" s="9" t="str">
        <f>TEXT((((J3281/60)/60)/24)+DATE(1970,1,1),"yyyy-mmm-dd")</f>
        <v>2016-Mar-02</v>
      </c>
      <c r="Q3820" t="str">
        <f>LEFT(P3281,4)</f>
        <v>2016</v>
      </c>
      <c r="R3820" t="str">
        <f>MID(P3281,6,3)</f>
        <v>Mar</v>
      </c>
    </row>
    <row r="3821" spans="1:18" ht="15.6" hidden="1" customHeight="1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">
        <v>8272</v>
      </c>
      <c r="P3821" s="9" t="s">
        <v>8640</v>
      </c>
      <c r="Q3821" t="s">
        <v>8342</v>
      </c>
      <c r="R3821" t="s">
        <v>8336</v>
      </c>
    </row>
    <row r="3822" spans="1:18" ht="15.6" customHeight="1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">
        <v>8272</v>
      </c>
      <c r="P3822" s="9" t="str">
        <f>TEXT((((J3283/60)/60)/24)+DATE(1970,1,1),"yyyy-mmm-dd")</f>
        <v>2015-Aug-03</v>
      </c>
      <c r="Q3822" t="str">
        <f>LEFT(P3283,4)</f>
        <v>2015</v>
      </c>
      <c r="R3822" t="str">
        <f>MID(P3283,6,3)</f>
        <v>Aug</v>
      </c>
    </row>
    <row r="3823" spans="1:18" ht="15.6" hidden="1" customHeight="1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">
        <v>8272</v>
      </c>
      <c r="P3823" s="9" t="s">
        <v>8554</v>
      </c>
      <c r="Q3823" t="s">
        <v>8342</v>
      </c>
      <c r="R3823" t="s">
        <v>8337</v>
      </c>
    </row>
    <row r="3824" spans="1:18" ht="15.6" hidden="1" customHeight="1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">
        <v>8272</v>
      </c>
      <c r="P3824" s="9" t="s">
        <v>9563</v>
      </c>
      <c r="Q3824" t="s">
        <v>8342</v>
      </c>
      <c r="R3824" t="s">
        <v>8330</v>
      </c>
    </row>
    <row r="3825" spans="1:18" ht="15.6" hidden="1" customHeight="1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">
        <v>8272</v>
      </c>
      <c r="P3825" s="9" t="s">
        <v>9222</v>
      </c>
      <c r="Q3825" t="s">
        <v>8342</v>
      </c>
      <c r="R3825" t="s">
        <v>8336</v>
      </c>
    </row>
    <row r="3826" spans="1:18" ht="15.6" customHeight="1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">
        <v>8272</v>
      </c>
      <c r="P3826" s="9" t="str">
        <f>TEXT((((J3287/60)/60)/24)+DATE(1970,1,1),"yyyy-mmm-dd")</f>
        <v>2017-Jan-27</v>
      </c>
      <c r="Q3826" t="str">
        <f>LEFT(P3287,4)</f>
        <v>2017</v>
      </c>
      <c r="R3826" t="str">
        <f>MID(P3287,6,3)</f>
        <v>Jan</v>
      </c>
    </row>
    <row r="3827" spans="1:18" ht="15.6" hidden="1" customHeight="1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">
        <v>8272</v>
      </c>
      <c r="P3827" s="9" t="s">
        <v>9185</v>
      </c>
      <c r="Q3827" t="s">
        <v>8342</v>
      </c>
      <c r="R3827" t="s">
        <v>8325</v>
      </c>
    </row>
    <row r="3828" spans="1:18" ht="15.6" customHeight="1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">
        <v>8272</v>
      </c>
      <c r="P3828" s="9" t="str">
        <f>TEXT((((J3289/60)/60)/24)+DATE(1970,1,1),"yyyy-mmm-dd")</f>
        <v>2015-Nov-03</v>
      </c>
      <c r="Q3828" t="str">
        <f>LEFT(P3289,4)</f>
        <v>2015</v>
      </c>
      <c r="R3828" t="str">
        <f>MID(P3289,6,3)</f>
        <v>Nov</v>
      </c>
    </row>
    <row r="3829" spans="1:18" ht="15.6" hidden="1" customHeight="1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">
        <v>8272</v>
      </c>
      <c r="P3829" s="9" t="s">
        <v>9225</v>
      </c>
      <c r="Q3829" t="s">
        <v>8342</v>
      </c>
      <c r="R3829" t="s">
        <v>8332</v>
      </c>
    </row>
    <row r="3830" spans="1:18" ht="15.6" hidden="1" customHeight="1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">
        <v>8272</v>
      </c>
      <c r="P3830" s="9" t="s">
        <v>9072</v>
      </c>
      <c r="Q3830" t="s">
        <v>8341</v>
      </c>
      <c r="R3830" t="s">
        <v>8330</v>
      </c>
    </row>
    <row r="3831" spans="1:18" ht="15.6" customHeight="1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">
        <v>8272</v>
      </c>
      <c r="P3831" s="9" t="str">
        <f t="shared" ref="P3831:P3833" si="87">TEXT((((J3292/60)/60)/24)+DATE(1970,1,1),"yyyy-mmm-dd")</f>
        <v>2017-Feb-09</v>
      </c>
      <c r="Q3831" t="str">
        <f t="shared" ref="Q3831:Q3833" si="88">LEFT(P3292,4)</f>
        <v>2017</v>
      </c>
      <c r="R3831" t="str">
        <f t="shared" ref="R3831:R3833" si="89">MID(P3292,6,3)</f>
        <v>Feb</v>
      </c>
    </row>
    <row r="3832" spans="1:18" ht="15.6" customHeight="1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">
        <v>8272</v>
      </c>
      <c r="P3832" s="9" t="str">
        <f t="shared" si="87"/>
        <v>2015-Aug-16</v>
      </c>
      <c r="Q3832" t="str">
        <f t="shared" si="88"/>
        <v>2011</v>
      </c>
      <c r="R3832" t="str">
        <f t="shared" si="89"/>
        <v>Nov</v>
      </c>
    </row>
    <row r="3833" spans="1:18" ht="15.6" customHeight="1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">
        <v>8272</v>
      </c>
      <c r="P3833" s="9" t="str">
        <f t="shared" si="87"/>
        <v>2015-Oct-05</v>
      </c>
      <c r="Q3833" t="str">
        <f t="shared" si="88"/>
        <v>2012</v>
      </c>
      <c r="R3833" t="str">
        <f t="shared" si="89"/>
        <v>Jul</v>
      </c>
    </row>
    <row r="3834" spans="1:18" ht="15.6" hidden="1" customHeight="1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">
        <v>8272</v>
      </c>
      <c r="P3834" s="9" t="s">
        <v>8524</v>
      </c>
      <c r="Q3834" t="s">
        <v>8343</v>
      </c>
      <c r="R3834" t="s">
        <v>8332</v>
      </c>
    </row>
    <row r="3835" spans="1:18" ht="15.6" hidden="1" customHeight="1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">
        <v>8272</v>
      </c>
      <c r="P3835" s="9" t="s">
        <v>8835</v>
      </c>
      <c r="Q3835" t="s">
        <v>8341</v>
      </c>
      <c r="R3835" t="s">
        <v>8330</v>
      </c>
    </row>
    <row r="3836" spans="1:18" ht="15.6" hidden="1" customHeight="1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">
        <v>8272</v>
      </c>
      <c r="P3836" s="9" t="s">
        <v>8852</v>
      </c>
      <c r="Q3836" t="s">
        <v>8342</v>
      </c>
      <c r="R3836" t="s">
        <v>8325</v>
      </c>
    </row>
    <row r="3837" spans="1:18" ht="15.6" customHeight="1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">
        <v>8272</v>
      </c>
      <c r="P3837" s="9" t="str">
        <f t="shared" ref="P3837:P3838" si="90">TEXT((((J3298/60)/60)/24)+DATE(1970,1,1),"yyyy-mmm-dd")</f>
        <v>2015-Nov-01</v>
      </c>
      <c r="Q3837" t="str">
        <f t="shared" ref="Q3837:Q3838" si="91">LEFT(P3298,4)</f>
        <v>2015</v>
      </c>
      <c r="R3837" t="str">
        <f t="shared" ref="R3837:R3838" si="92">MID(P3298,6,3)</f>
        <v>Nov</v>
      </c>
    </row>
    <row r="3838" spans="1:18" ht="15.6" customHeight="1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">
        <v>8272</v>
      </c>
      <c r="P3838" s="9" t="str">
        <f t="shared" si="90"/>
        <v>2015-Jul-08</v>
      </c>
      <c r="Q3838" t="str">
        <f t="shared" si="91"/>
        <v>2015</v>
      </c>
      <c r="R3838" t="str">
        <f t="shared" si="92"/>
        <v>Jul</v>
      </c>
    </row>
    <row r="3839" spans="1:18" ht="15.6" hidden="1" customHeight="1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">
        <v>8272</v>
      </c>
      <c r="P3839" s="9" t="s">
        <v>9235</v>
      </c>
      <c r="Q3839" t="s">
        <v>8342</v>
      </c>
      <c r="R3839" t="s">
        <v>8325</v>
      </c>
    </row>
    <row r="3840" spans="1:18" ht="15.6" hidden="1" customHeight="1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">
        <v>8272</v>
      </c>
      <c r="P3840" s="9" t="s">
        <v>9529</v>
      </c>
      <c r="Q3840" t="s">
        <v>8342</v>
      </c>
      <c r="R3840" t="s">
        <v>8335</v>
      </c>
    </row>
    <row r="3841" spans="1:18" ht="15.6" hidden="1" customHeight="1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">
        <v>8272</v>
      </c>
      <c r="P3841" s="9" t="s">
        <v>8806</v>
      </c>
      <c r="Q3841" t="s">
        <v>8342</v>
      </c>
      <c r="R3841" t="s">
        <v>8325</v>
      </c>
    </row>
    <row r="3842" spans="1:18" ht="15.6" customHeight="1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">
        <v>8272</v>
      </c>
      <c r="P3842" s="9" t="str">
        <f t="shared" ref="P3842:P3843" si="93">TEXT((((J3303/60)/60)/24)+DATE(1970,1,1),"yyyy-mmm-dd")</f>
        <v>2016-Jun-17</v>
      </c>
      <c r="Q3842" t="str">
        <f t="shared" ref="Q3842:Q3843" si="94">LEFT(P3303,4)</f>
        <v>2016</v>
      </c>
      <c r="R3842" t="str">
        <f t="shared" ref="R3842:R3843" si="95">MID(P3303,6,3)</f>
        <v>Jun</v>
      </c>
    </row>
    <row r="3843" spans="1:18" ht="15.6" customHeight="1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">
        <v>8272</v>
      </c>
      <c r="P3843" s="9" t="str">
        <f t="shared" si="93"/>
        <v>2016-Nov-07</v>
      </c>
      <c r="Q3843" t="str">
        <f t="shared" si="94"/>
        <v>2016</v>
      </c>
      <c r="R3843" t="str">
        <f t="shared" si="95"/>
        <v>Nov</v>
      </c>
    </row>
    <row r="3844" spans="1:18" ht="15.6" hidden="1" customHeight="1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">
        <v>8272</v>
      </c>
      <c r="P3844" s="9" t="s">
        <v>9177</v>
      </c>
      <c r="Q3844" t="s">
        <v>8341</v>
      </c>
      <c r="R3844" t="s">
        <v>8335</v>
      </c>
    </row>
    <row r="3845" spans="1:18" ht="15.6" hidden="1" customHeight="1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">
        <v>8272</v>
      </c>
      <c r="P3845" s="9" t="s">
        <v>9263</v>
      </c>
      <c r="Q3845" t="s">
        <v>8341</v>
      </c>
      <c r="R3845" t="s">
        <v>8325</v>
      </c>
    </row>
    <row r="3846" spans="1:18" ht="15.6" hidden="1" customHeight="1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">
        <v>8272</v>
      </c>
      <c r="P3846" s="9" t="s">
        <v>9263</v>
      </c>
      <c r="Q3846" t="s">
        <v>8341</v>
      </c>
      <c r="R3846" t="s">
        <v>8325</v>
      </c>
    </row>
    <row r="3847" spans="1:18" ht="15.6" customHeight="1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">
        <v>8272</v>
      </c>
      <c r="P3847" s="9" t="str">
        <f t="shared" ref="P3847:P3848" si="96">TEXT((((J3308/60)/60)/24)+DATE(1970,1,1),"yyyy-mmm-dd")</f>
        <v>2016-May-03</v>
      </c>
      <c r="Q3847" t="str">
        <f t="shared" ref="Q3847:Q3848" si="97">LEFT(P3308,4)</f>
        <v>2016</v>
      </c>
      <c r="R3847" t="str">
        <f t="shared" ref="R3847:R3848" si="98">MID(P3308,6,3)</f>
        <v>May</v>
      </c>
    </row>
    <row r="3848" spans="1:18" ht="15.6" customHeight="1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">
        <v>8272</v>
      </c>
      <c r="P3848" s="9" t="str">
        <f t="shared" si="96"/>
        <v>2016-Apr-15</v>
      </c>
      <c r="Q3848" t="str">
        <f t="shared" si="97"/>
        <v>2016</v>
      </c>
      <c r="R3848" t="str">
        <f t="shared" si="98"/>
        <v>Apr</v>
      </c>
    </row>
    <row r="3849" spans="1:18" ht="15.6" hidden="1" customHeight="1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">
        <v>8272</v>
      </c>
      <c r="P3849" s="9" t="s">
        <v>9494</v>
      </c>
      <c r="Q3849" t="s">
        <v>8342</v>
      </c>
      <c r="R3849" t="s">
        <v>8336</v>
      </c>
    </row>
    <row r="3850" spans="1:18" ht="15.6" hidden="1" customHeight="1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">
        <v>8272</v>
      </c>
      <c r="P3850" s="9" t="s">
        <v>9698</v>
      </c>
      <c r="Q3850" t="s">
        <v>8342</v>
      </c>
      <c r="R3850" t="s">
        <v>8328</v>
      </c>
    </row>
    <row r="3851" spans="1:18" ht="15.6" hidden="1" customHeight="1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">
        <v>8272</v>
      </c>
      <c r="P3851" s="9" t="s">
        <v>8556</v>
      </c>
      <c r="Q3851" t="s">
        <v>8342</v>
      </c>
      <c r="R3851" t="s">
        <v>8325</v>
      </c>
    </row>
    <row r="3852" spans="1:18" ht="15.6" customHeight="1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">
        <v>8272</v>
      </c>
      <c r="P3852" s="9" t="str">
        <f t="shared" ref="P3852:P3855" si="99">TEXT((((J3313/60)/60)/24)+DATE(1970,1,1),"yyyy-mmm-dd")</f>
        <v>2015-Sep-17</v>
      </c>
      <c r="Q3852" t="str">
        <f t="shared" ref="Q3852:Q3855" si="100">LEFT(P3313,4)</f>
        <v>2015</v>
      </c>
      <c r="R3852" t="str">
        <f t="shared" ref="R3852:R3855" si="101">MID(P3313,6,3)</f>
        <v>Sep</v>
      </c>
    </row>
    <row r="3853" spans="1:18" ht="15.6" customHeight="1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">
        <v>8272</v>
      </c>
      <c r="P3853" s="9" t="str">
        <f t="shared" si="99"/>
        <v>2016-Oct-21</v>
      </c>
      <c r="Q3853" t="str">
        <f t="shared" si="100"/>
        <v>2016</v>
      </c>
      <c r="R3853" t="str">
        <f t="shared" si="101"/>
        <v>Oct</v>
      </c>
    </row>
    <row r="3854" spans="1:18" ht="15.6" customHeight="1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">
        <v>8272</v>
      </c>
      <c r="P3854" s="9" t="str">
        <f t="shared" si="99"/>
        <v>2016-Jan-13</v>
      </c>
      <c r="Q3854" t="str">
        <f t="shared" si="100"/>
        <v>2016</v>
      </c>
      <c r="R3854" t="str">
        <f t="shared" si="101"/>
        <v>Jan</v>
      </c>
    </row>
    <row r="3855" spans="1:18" ht="15.6" customHeight="1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">
        <v>8272</v>
      </c>
      <c r="P3855" s="9" t="str">
        <f t="shared" si="99"/>
        <v>2015-Apr-11</v>
      </c>
      <c r="Q3855" t="str">
        <f t="shared" si="100"/>
        <v>2015</v>
      </c>
      <c r="R3855" t="str">
        <f t="shared" si="101"/>
        <v>Apr</v>
      </c>
    </row>
    <row r="3856" spans="1:18" ht="15.6" hidden="1" customHeight="1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">
        <v>8272</v>
      </c>
      <c r="P3856" s="9" t="s">
        <v>9592</v>
      </c>
      <c r="Q3856" t="s">
        <v>8342</v>
      </c>
      <c r="R3856" t="s">
        <v>8335</v>
      </c>
    </row>
    <row r="3857" spans="1:18" ht="15.6" customHeight="1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">
        <v>8272</v>
      </c>
      <c r="P3857" s="9" t="str">
        <f t="shared" ref="P3857:P3861" si="102">TEXT((((J3318/60)/60)/24)+DATE(1970,1,1),"yyyy-mmm-dd")</f>
        <v>2014-Jul-06</v>
      </c>
      <c r="Q3857" t="str">
        <f t="shared" ref="Q3857:Q3861" si="103">LEFT(P3318,4)</f>
        <v>2014</v>
      </c>
      <c r="R3857" t="str">
        <f t="shared" ref="R3857:R3861" si="104">MID(P3318,6,3)</f>
        <v>Jul</v>
      </c>
    </row>
    <row r="3858" spans="1:18" ht="15.6" customHeight="1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">
        <v>8272</v>
      </c>
      <c r="P3858" s="9" t="str">
        <f t="shared" si="102"/>
        <v>2016-May-09</v>
      </c>
      <c r="Q3858" t="str">
        <f t="shared" si="103"/>
        <v>2016</v>
      </c>
      <c r="R3858" t="str">
        <f t="shared" si="104"/>
        <v>May</v>
      </c>
    </row>
    <row r="3859" spans="1:18" ht="15.6" customHeight="1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">
        <v>8272</v>
      </c>
      <c r="P3859" s="9" t="str">
        <f t="shared" si="102"/>
        <v>2016-Mar-02</v>
      </c>
      <c r="Q3859" t="str">
        <f t="shared" si="103"/>
        <v>2016</v>
      </c>
      <c r="R3859" t="str">
        <f t="shared" si="104"/>
        <v>Mar</v>
      </c>
    </row>
    <row r="3860" spans="1:18" ht="15.6" customHeight="1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">
        <v>8272</v>
      </c>
      <c r="P3860" s="9" t="str">
        <f t="shared" si="102"/>
        <v>2014-Dec-17</v>
      </c>
      <c r="Q3860" t="str">
        <f t="shared" si="103"/>
        <v>2017</v>
      </c>
      <c r="R3860" t="str">
        <f t="shared" si="104"/>
        <v>Feb</v>
      </c>
    </row>
    <row r="3861" spans="1:18" ht="15.6" customHeight="1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">
        <v>8272</v>
      </c>
      <c r="P3861" s="9" t="str">
        <f t="shared" si="102"/>
        <v>2016-May-23</v>
      </c>
      <c r="Q3861" t="str">
        <f t="shared" si="103"/>
        <v>2016</v>
      </c>
      <c r="R3861" t="str">
        <f t="shared" si="104"/>
        <v>May</v>
      </c>
    </row>
    <row r="3862" spans="1:18" ht="15.6" hidden="1" customHeight="1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">
        <v>8272</v>
      </c>
      <c r="P3862" s="9" t="s">
        <v>9439</v>
      </c>
      <c r="Q3862" t="s">
        <v>8341</v>
      </c>
      <c r="R3862" t="s">
        <v>8326</v>
      </c>
    </row>
    <row r="3863" spans="1:18" ht="15.6" customHeight="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">
        <v>8272</v>
      </c>
      <c r="P3863" s="9" t="str">
        <f t="shared" ref="P3863:P3869" si="105">TEXT((((J3324/60)/60)/24)+DATE(1970,1,1),"yyyy-mmm-dd")</f>
        <v>2016-May-31</v>
      </c>
      <c r="Q3863" t="str">
        <f t="shared" ref="Q3863:Q3869" si="106">LEFT(P3324,4)</f>
        <v>2016</v>
      </c>
      <c r="R3863" t="str">
        <f t="shared" ref="R3863:R3869" si="107">MID(P3324,6,3)</f>
        <v>May</v>
      </c>
    </row>
    <row r="3864" spans="1:18" ht="15.6" customHeight="1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">
        <v>8272</v>
      </c>
      <c r="P3864" s="9" t="str">
        <f t="shared" si="105"/>
        <v>2016-Aug-26</v>
      </c>
      <c r="Q3864" t="str">
        <f t="shared" si="106"/>
        <v>2016</v>
      </c>
      <c r="R3864" t="str">
        <f t="shared" si="107"/>
        <v>Aug</v>
      </c>
    </row>
    <row r="3865" spans="1:18" ht="15.6" customHeight="1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">
        <v>8272</v>
      </c>
      <c r="P3865" s="9" t="str">
        <f t="shared" si="105"/>
        <v>2016-May-22</v>
      </c>
      <c r="Q3865" t="str">
        <f t="shared" si="106"/>
        <v>2016</v>
      </c>
      <c r="R3865" t="str">
        <f t="shared" si="107"/>
        <v>May</v>
      </c>
    </row>
    <row r="3866" spans="1:18" ht="15.6" customHeight="1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">
        <v>8272</v>
      </c>
      <c r="P3866" s="9" t="str">
        <f t="shared" si="105"/>
        <v>2015-Mar-01</v>
      </c>
      <c r="Q3866" t="str">
        <f t="shared" si="106"/>
        <v>2014</v>
      </c>
      <c r="R3866" t="str">
        <f t="shared" si="107"/>
        <v>Jun</v>
      </c>
    </row>
    <row r="3867" spans="1:18" ht="15.6" customHeight="1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">
        <v>8272</v>
      </c>
      <c r="P3867" s="9" t="str">
        <f t="shared" si="105"/>
        <v>2015-Feb-06</v>
      </c>
      <c r="Q3867" t="str">
        <f t="shared" si="106"/>
        <v>2015</v>
      </c>
      <c r="R3867" t="str">
        <f t="shared" si="107"/>
        <v>Feb</v>
      </c>
    </row>
    <row r="3868" spans="1:18" ht="15.6" customHeight="1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">
        <v>8272</v>
      </c>
      <c r="P3868" s="9" t="str">
        <f t="shared" si="105"/>
        <v>2016-Apr-08</v>
      </c>
      <c r="Q3868" t="str">
        <f t="shared" si="106"/>
        <v>2016</v>
      </c>
      <c r="R3868" t="str">
        <f t="shared" si="107"/>
        <v>Jun</v>
      </c>
    </row>
    <row r="3869" spans="1:18" ht="15.6" customHeight="1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">
        <v>8272</v>
      </c>
      <c r="P3869" s="9" t="str">
        <f t="shared" si="105"/>
        <v>2014-Jul-02</v>
      </c>
      <c r="Q3869" t="str">
        <f t="shared" si="106"/>
        <v>2014</v>
      </c>
      <c r="R3869" t="str">
        <f t="shared" si="107"/>
        <v>Jul</v>
      </c>
    </row>
    <row r="3870" spans="1:18" ht="15.6" hidden="1" customHeight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8271</v>
      </c>
      <c r="O3870" t="s">
        <v>8313</v>
      </c>
      <c r="P3870" s="9" t="s">
        <v>8884</v>
      </c>
      <c r="Q3870" t="s">
        <v>8341</v>
      </c>
      <c r="R3870" t="s">
        <v>8327</v>
      </c>
    </row>
    <row r="3871" spans="1:18" ht="15.6" hidden="1" customHeight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8271</v>
      </c>
      <c r="O3871" t="s">
        <v>8313</v>
      </c>
      <c r="P3871" s="9" t="s">
        <v>8484</v>
      </c>
      <c r="Q3871" t="s">
        <v>8342</v>
      </c>
      <c r="R3871" t="s">
        <v>8333</v>
      </c>
    </row>
    <row r="3872" spans="1:18" ht="15.6" hidden="1" customHeight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t="s">
        <v>8313</v>
      </c>
      <c r="P3872" s="9" t="s">
        <v>9180</v>
      </c>
      <c r="Q3872" t="s">
        <v>8341</v>
      </c>
      <c r="R3872" t="s">
        <v>8336</v>
      </c>
    </row>
    <row r="3873" spans="1:18" ht="15.6" hidden="1" customHeight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8271</v>
      </c>
      <c r="O3873" t="s">
        <v>8313</v>
      </c>
      <c r="P3873" s="9" t="s">
        <v>9891</v>
      </c>
      <c r="Q3873" t="s">
        <v>8344</v>
      </c>
      <c r="R3873" t="s">
        <v>8332</v>
      </c>
    </row>
    <row r="3874" spans="1:18" ht="15.6" hidden="1" customHeight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8271</v>
      </c>
      <c r="O3874" t="s">
        <v>8313</v>
      </c>
      <c r="P3874" s="9" t="s">
        <v>9339</v>
      </c>
      <c r="Q3874" t="s">
        <v>8342</v>
      </c>
      <c r="R3874" t="s">
        <v>8336</v>
      </c>
    </row>
    <row r="3875" spans="1:18" ht="15.6" hidden="1" customHeight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8271</v>
      </c>
      <c r="O3875" t="s">
        <v>8313</v>
      </c>
      <c r="P3875" s="9" t="s">
        <v>8530</v>
      </c>
      <c r="Q3875" t="s">
        <v>8342</v>
      </c>
      <c r="R3875" t="s">
        <v>8328</v>
      </c>
    </row>
    <row r="3876" spans="1:18" ht="15.6" hidden="1" customHeight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8271</v>
      </c>
      <c r="O3876" t="s">
        <v>8313</v>
      </c>
      <c r="P3876" s="9" t="s">
        <v>9250</v>
      </c>
      <c r="Q3876" t="s">
        <v>8342</v>
      </c>
      <c r="R3876" t="s">
        <v>8332</v>
      </c>
    </row>
    <row r="3877" spans="1:18" ht="15.6" hidden="1" customHeight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8271</v>
      </c>
      <c r="O3877" t="s">
        <v>8313</v>
      </c>
      <c r="P3877" s="9" t="s">
        <v>9122</v>
      </c>
      <c r="Q3877" t="s">
        <v>8343</v>
      </c>
      <c r="R3877" t="s">
        <v>8328</v>
      </c>
    </row>
    <row r="3878" spans="1:18" ht="15.6" hidden="1" customHeight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8271</v>
      </c>
      <c r="O3878" t="s">
        <v>8313</v>
      </c>
      <c r="P3878" s="9" t="s">
        <v>9875</v>
      </c>
      <c r="Q3878" t="s">
        <v>8343</v>
      </c>
      <c r="R3878" t="s">
        <v>8332</v>
      </c>
    </row>
    <row r="3879" spans="1:18" ht="15.6" hidden="1" customHeight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8271</v>
      </c>
      <c r="O3879" t="s">
        <v>8313</v>
      </c>
      <c r="P3879" s="9" t="s">
        <v>9652</v>
      </c>
      <c r="Q3879" t="s">
        <v>8343</v>
      </c>
      <c r="R3879" t="s">
        <v>8330</v>
      </c>
    </row>
    <row r="3880" spans="1:18" ht="15.6" hidden="1" customHeight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8271</v>
      </c>
      <c r="O3880" t="s">
        <v>8313</v>
      </c>
      <c r="P3880" s="9" t="s">
        <v>9216</v>
      </c>
      <c r="Q3880" t="s">
        <v>8342</v>
      </c>
      <c r="R3880" t="s">
        <v>8325</v>
      </c>
    </row>
    <row r="3881" spans="1:18" ht="15.6" hidden="1" customHeight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8271</v>
      </c>
      <c r="O3881" t="s">
        <v>8313</v>
      </c>
      <c r="P3881" s="9" t="s">
        <v>9101</v>
      </c>
      <c r="Q3881" t="s">
        <v>8341</v>
      </c>
      <c r="R3881" t="s">
        <v>8337</v>
      </c>
    </row>
    <row r="3882" spans="1:18" ht="15.6" hidden="1" customHeight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t="s">
        <v>8313</v>
      </c>
      <c r="P3882" s="9" t="s">
        <v>8921</v>
      </c>
      <c r="Q3882" t="s">
        <v>8341</v>
      </c>
      <c r="R3882" t="s">
        <v>8336</v>
      </c>
    </row>
    <row r="3883" spans="1:18" ht="15.6" hidden="1" customHeight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8271</v>
      </c>
      <c r="O3883" t="s">
        <v>8313</v>
      </c>
      <c r="P3883" s="9" t="s">
        <v>9384</v>
      </c>
      <c r="Q3883" t="s">
        <v>8344</v>
      </c>
      <c r="R3883" t="s">
        <v>8332</v>
      </c>
    </row>
    <row r="3884" spans="1:18" ht="15.6" hidden="1" customHeight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8271</v>
      </c>
      <c r="O3884" t="s">
        <v>8313</v>
      </c>
      <c r="P3884" s="9" t="s">
        <v>9107</v>
      </c>
      <c r="Q3884" t="s">
        <v>8343</v>
      </c>
      <c r="R3884" t="s">
        <v>8332</v>
      </c>
    </row>
    <row r="3885" spans="1:18" ht="15.6" hidden="1" customHeight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8271</v>
      </c>
      <c r="O3885" t="s">
        <v>8313</v>
      </c>
      <c r="P3885" s="9" t="s">
        <v>9210</v>
      </c>
      <c r="Q3885" t="s">
        <v>8341</v>
      </c>
      <c r="R3885" t="s">
        <v>8327</v>
      </c>
    </row>
    <row r="3886" spans="1:18" ht="15.6" hidden="1" customHeight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8271</v>
      </c>
      <c r="O3886" t="s">
        <v>8313</v>
      </c>
      <c r="P3886" s="9" t="s">
        <v>8767</v>
      </c>
      <c r="Q3886" t="s">
        <v>8342</v>
      </c>
      <c r="R3886" t="s">
        <v>8334</v>
      </c>
    </row>
    <row r="3887" spans="1:18" ht="15.6" hidden="1" customHeight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8271</v>
      </c>
      <c r="O3887" t="s">
        <v>8313</v>
      </c>
      <c r="P3887" s="9" t="s">
        <v>9655</v>
      </c>
      <c r="Q3887" t="s">
        <v>8343</v>
      </c>
      <c r="R3887" t="s">
        <v>8335</v>
      </c>
    </row>
    <row r="3888" spans="1:18" ht="15.6" hidden="1" customHeight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8271</v>
      </c>
      <c r="O3888" t="s">
        <v>8313</v>
      </c>
      <c r="P3888" s="9" t="s">
        <v>9681</v>
      </c>
      <c r="Q3888" t="s">
        <v>8341</v>
      </c>
      <c r="R3888" t="s">
        <v>8330</v>
      </c>
    </row>
    <row r="3889" spans="1:18" ht="15.6" hidden="1" customHeight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8271</v>
      </c>
      <c r="O3889" t="s">
        <v>8313</v>
      </c>
      <c r="P3889" s="9" t="s">
        <v>8544</v>
      </c>
      <c r="Q3889" t="s">
        <v>8342</v>
      </c>
      <c r="R3889" t="s">
        <v>8334</v>
      </c>
    </row>
    <row r="3890" spans="1:18" ht="15.6" customHeight="1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">
        <v>8272</v>
      </c>
      <c r="P3890" s="9" t="str">
        <f t="shared" ref="P3890:P3891" si="108">TEXT((((J3351/60)/60)/24)+DATE(1970,1,1),"yyyy-mmm-dd")</f>
        <v>2016-May-23</v>
      </c>
      <c r="Q3890" t="str">
        <f t="shared" ref="Q3890:Q3891" si="109">LEFT(P3351,4)</f>
        <v>2016</v>
      </c>
      <c r="R3890" t="str">
        <f t="shared" ref="R3890:R3891" si="110">MID(P3351,6,3)</f>
        <v>May</v>
      </c>
    </row>
    <row r="3891" spans="1:18" ht="15.6" customHeight="1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">
        <v>8272</v>
      </c>
      <c r="P3891" s="9" t="str">
        <f t="shared" si="108"/>
        <v>2015-Oct-25</v>
      </c>
      <c r="Q3891" t="str">
        <f t="shared" si="109"/>
        <v>2015</v>
      </c>
      <c r="R3891" t="str">
        <f t="shared" si="110"/>
        <v>Oct</v>
      </c>
    </row>
    <row r="3892" spans="1:18" ht="15.6" hidden="1" customHeight="1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">
        <v>8272</v>
      </c>
      <c r="P3892" s="9" t="s">
        <v>8497</v>
      </c>
      <c r="Q3892" t="s">
        <v>8342</v>
      </c>
      <c r="R3892" t="s">
        <v>8336</v>
      </c>
    </row>
    <row r="3893" spans="1:18" ht="15.6" customHeight="1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">
        <v>8272</v>
      </c>
      <c r="P3893" s="9" t="str">
        <f t="shared" ref="P3893:P3894" si="111">TEXT((((J3354/60)/60)/24)+DATE(1970,1,1),"yyyy-mmm-dd")</f>
        <v>2016-May-05</v>
      </c>
      <c r="Q3893" t="str">
        <f t="shared" ref="Q3893:Q3894" si="112">LEFT(P3354,4)</f>
        <v>2016</v>
      </c>
      <c r="R3893" t="str">
        <f t="shared" ref="R3893:R3894" si="113">MID(P3354,6,3)</f>
        <v>May</v>
      </c>
    </row>
    <row r="3894" spans="1:18" ht="15.6" customHeight="1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">
        <v>8272</v>
      </c>
      <c r="P3894" s="9" t="str">
        <f t="shared" si="111"/>
        <v>2016-Apr-19</v>
      </c>
      <c r="Q3894" t="str">
        <f t="shared" si="112"/>
        <v>2016</v>
      </c>
      <c r="R3894" t="str">
        <f t="shared" si="113"/>
        <v>Apr</v>
      </c>
    </row>
    <row r="3895" spans="1:18" ht="15.6" hidden="1" customHeight="1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">
        <v>8272</v>
      </c>
      <c r="P3895" s="9" t="s">
        <v>9410</v>
      </c>
      <c r="Q3895" t="s">
        <v>8341</v>
      </c>
      <c r="R3895" t="s">
        <v>8325</v>
      </c>
    </row>
    <row r="3896" spans="1:18" ht="15.6" customHeight="1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">
        <v>8272</v>
      </c>
      <c r="P3896" s="9" t="str">
        <f t="shared" ref="P3896:P3903" si="114">TEXT((((J3357/60)/60)/24)+DATE(1970,1,1),"yyyy-mmm-dd")</f>
        <v>2016-Apr-29</v>
      </c>
      <c r="Q3896" t="str">
        <f t="shared" ref="Q3896:Q3903" si="115">LEFT(P3357,4)</f>
        <v>2016</v>
      </c>
      <c r="R3896" t="str">
        <f t="shared" ref="R3896:R3903" si="116">MID(P3357,6,3)</f>
        <v>Apr</v>
      </c>
    </row>
    <row r="3897" spans="1:18" ht="15.6" customHeight="1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">
        <v>8272</v>
      </c>
      <c r="P3897" s="9" t="str">
        <f t="shared" si="114"/>
        <v>2016-Jun-15</v>
      </c>
      <c r="Q3897" t="str">
        <f t="shared" si="115"/>
        <v>2016</v>
      </c>
      <c r="R3897" t="str">
        <f t="shared" si="116"/>
        <v>Jun</v>
      </c>
    </row>
    <row r="3898" spans="1:18" ht="15.6" customHeight="1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">
        <v>8272</v>
      </c>
      <c r="P3898" s="9" t="str">
        <f t="shared" si="114"/>
        <v>2014-Jul-02</v>
      </c>
      <c r="Q3898" t="str">
        <f t="shared" si="115"/>
        <v>2014</v>
      </c>
      <c r="R3898" t="str">
        <f t="shared" si="116"/>
        <v>Jul</v>
      </c>
    </row>
    <row r="3899" spans="1:18" ht="15.6" customHeight="1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">
        <v>8272</v>
      </c>
      <c r="P3899" s="9" t="str">
        <f t="shared" si="114"/>
        <v>2014-Oct-20</v>
      </c>
      <c r="Q3899" t="str">
        <f t="shared" si="115"/>
        <v>2014</v>
      </c>
      <c r="R3899" t="str">
        <f t="shared" si="116"/>
        <v>Oct</v>
      </c>
    </row>
    <row r="3900" spans="1:18" ht="15.6" customHeight="1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">
        <v>8272</v>
      </c>
      <c r="P3900" s="9" t="str">
        <f t="shared" si="114"/>
        <v>2017-Jan-11</v>
      </c>
      <c r="Q3900" t="str">
        <f t="shared" si="115"/>
        <v>2017</v>
      </c>
      <c r="R3900" t="str">
        <f t="shared" si="116"/>
        <v>Jan</v>
      </c>
    </row>
    <row r="3901" spans="1:18" ht="15.6" customHeight="1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">
        <v>8272</v>
      </c>
      <c r="P3901" s="9" t="str">
        <f t="shared" si="114"/>
        <v>2016-Nov-23</v>
      </c>
      <c r="Q3901" t="str">
        <f t="shared" si="115"/>
        <v>2016</v>
      </c>
      <c r="R3901" t="str">
        <f t="shared" si="116"/>
        <v>Nov</v>
      </c>
    </row>
    <row r="3902" spans="1:18" ht="15.6" customHeight="1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">
        <v>8272</v>
      </c>
      <c r="P3902" s="9" t="str">
        <f t="shared" si="114"/>
        <v>2014-Aug-15</v>
      </c>
      <c r="Q3902" t="str">
        <f t="shared" si="115"/>
        <v>2014</v>
      </c>
      <c r="R3902" t="str">
        <f t="shared" si="116"/>
        <v>Aug</v>
      </c>
    </row>
    <row r="3903" spans="1:18" ht="15.6" customHeight="1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">
        <v>8272</v>
      </c>
      <c r="P3903" s="9" t="str">
        <f t="shared" si="114"/>
        <v>2015-Feb-21</v>
      </c>
      <c r="Q3903" t="str">
        <f t="shared" si="115"/>
        <v>2015</v>
      </c>
      <c r="R3903" t="str">
        <f t="shared" si="116"/>
        <v>Feb</v>
      </c>
    </row>
    <row r="3904" spans="1:18" ht="15.6" hidden="1" customHeight="1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">
        <v>8272</v>
      </c>
      <c r="P3904" s="9" t="s">
        <v>9892</v>
      </c>
      <c r="Q3904" t="s">
        <v>8343</v>
      </c>
      <c r="R3904" t="s">
        <v>8329</v>
      </c>
    </row>
    <row r="3905" spans="1:18" ht="15.6" customHeight="1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">
        <v>8272</v>
      </c>
      <c r="P3905" s="9" t="str">
        <f t="shared" ref="P3905:P3907" si="117">TEXT((((J3366/60)/60)/24)+DATE(1970,1,1),"yyyy-mmm-dd")</f>
        <v>2016-Feb-22</v>
      </c>
      <c r="Q3905" t="str">
        <f t="shared" ref="Q3905:Q3907" si="118">LEFT(P3366,4)</f>
        <v>2016</v>
      </c>
      <c r="R3905" t="str">
        <f t="shared" ref="R3905:R3907" si="119">MID(P3366,6,3)</f>
        <v>Feb</v>
      </c>
    </row>
    <row r="3906" spans="1:18" ht="15.6" customHeight="1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">
        <v>8272</v>
      </c>
      <c r="P3906" s="9" t="str">
        <f t="shared" si="117"/>
        <v>2015-Nov-13</v>
      </c>
      <c r="Q3906" t="str">
        <f t="shared" si="118"/>
        <v>2015</v>
      </c>
      <c r="R3906" t="str">
        <f t="shared" si="119"/>
        <v>Nov</v>
      </c>
    </row>
    <row r="3907" spans="1:18" ht="15.6" customHeight="1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">
        <v>8272</v>
      </c>
      <c r="P3907" s="9" t="str">
        <f t="shared" si="117"/>
        <v>2015-Apr-13</v>
      </c>
      <c r="Q3907" t="str">
        <f t="shared" si="118"/>
        <v>2015</v>
      </c>
      <c r="R3907" t="str">
        <f t="shared" si="119"/>
        <v>Apr</v>
      </c>
    </row>
    <row r="3908" spans="1:18" ht="15.6" hidden="1" customHeight="1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">
        <v>8272</v>
      </c>
      <c r="P3908" s="9" t="s">
        <v>8852</v>
      </c>
      <c r="Q3908" t="s">
        <v>8342</v>
      </c>
      <c r="R3908" t="s">
        <v>8325</v>
      </c>
    </row>
    <row r="3909" spans="1:18" ht="15.6" customHeight="1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">
        <v>8272</v>
      </c>
      <c r="P3909" s="9" t="str">
        <f t="shared" ref="P3909:P3912" si="120">TEXT((((J3370/60)/60)/24)+DATE(1970,1,1),"yyyy-mmm-dd")</f>
        <v>2014-Nov-26</v>
      </c>
      <c r="Q3909" t="str">
        <f t="shared" ref="Q3909:Q3912" si="121">LEFT(P3370,4)</f>
        <v>2014</v>
      </c>
      <c r="R3909" t="str">
        <f t="shared" ref="R3909:R3912" si="122">MID(P3370,6,3)</f>
        <v>Nov</v>
      </c>
    </row>
    <row r="3910" spans="1:18" ht="15.6" customHeight="1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">
        <v>8272</v>
      </c>
      <c r="P3910" s="9" t="str">
        <f t="shared" si="120"/>
        <v>2016-Nov-16</v>
      </c>
      <c r="Q3910" t="str">
        <f t="shared" si="121"/>
        <v>2016</v>
      </c>
      <c r="R3910" t="str">
        <f t="shared" si="122"/>
        <v>Nov</v>
      </c>
    </row>
    <row r="3911" spans="1:18" ht="15.6" customHeight="1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">
        <v>8272</v>
      </c>
      <c r="P3911" s="9" t="str">
        <f t="shared" si="120"/>
        <v>2016-Nov-16</v>
      </c>
      <c r="Q3911" t="str">
        <f t="shared" si="121"/>
        <v>2016</v>
      </c>
      <c r="R3911" t="str">
        <f t="shared" si="122"/>
        <v>Nov</v>
      </c>
    </row>
    <row r="3912" spans="1:18" ht="15.6" customHeight="1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">
        <v>8272</v>
      </c>
      <c r="P3912" s="9" t="str">
        <f t="shared" si="120"/>
        <v>2015-Nov-04</v>
      </c>
      <c r="Q3912" t="str">
        <f t="shared" si="121"/>
        <v>2014</v>
      </c>
      <c r="R3912" t="str">
        <f t="shared" si="122"/>
        <v>Oct</v>
      </c>
    </row>
    <row r="3913" spans="1:18" ht="15.6" hidden="1" customHeight="1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">
        <v>8272</v>
      </c>
      <c r="P3913" s="9" t="s">
        <v>8514</v>
      </c>
      <c r="Q3913" t="s">
        <v>8341</v>
      </c>
      <c r="R3913" t="s">
        <v>8329</v>
      </c>
    </row>
    <row r="3914" spans="1:18" ht="15.6" customHeight="1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">
        <v>8272</v>
      </c>
      <c r="P3914" s="9" t="str">
        <f>TEXT((((J3375/60)/60)/24)+DATE(1970,1,1),"yyyy-mmm-dd")</f>
        <v>2015-Jun-24</v>
      </c>
      <c r="Q3914" t="str">
        <f>LEFT(P3375,4)</f>
        <v>2015</v>
      </c>
      <c r="R3914" t="str">
        <f>MID(P3375,6,3)</f>
        <v>Jun</v>
      </c>
    </row>
    <row r="3915" spans="1:18" ht="15.6" hidden="1" customHeight="1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">
        <v>8272</v>
      </c>
      <c r="P3915" s="9" t="s">
        <v>9893</v>
      </c>
      <c r="Q3915" t="s">
        <v>8342</v>
      </c>
      <c r="R3915" t="s">
        <v>8329</v>
      </c>
    </row>
    <row r="3916" spans="1:18" ht="15.6" customHeight="1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">
        <v>8272</v>
      </c>
      <c r="P3916" s="9" t="str">
        <f t="shared" ref="P3916:P3924" si="123">TEXT((((J3377/60)/60)/24)+DATE(1970,1,1),"yyyy-mmm-dd")</f>
        <v>2014-May-06</v>
      </c>
      <c r="Q3916" t="str">
        <f t="shared" ref="Q3916:Q3924" si="124">LEFT(P3377,4)</f>
        <v>2014</v>
      </c>
      <c r="R3916" t="str">
        <f t="shared" ref="R3916:R3924" si="125">MID(P3377,6,3)</f>
        <v>May</v>
      </c>
    </row>
    <row r="3917" spans="1:18" ht="15.6" customHeight="1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">
        <v>8272</v>
      </c>
      <c r="P3917" s="9" t="str">
        <f t="shared" si="123"/>
        <v>2015-Feb-24</v>
      </c>
      <c r="Q3917" t="str">
        <f t="shared" si="124"/>
        <v>2015</v>
      </c>
      <c r="R3917" t="str">
        <f t="shared" si="125"/>
        <v>Feb</v>
      </c>
    </row>
    <row r="3918" spans="1:18" ht="15.6" customHeight="1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">
        <v>8272</v>
      </c>
      <c r="P3918" s="9" t="str">
        <f t="shared" si="123"/>
        <v>2015-Feb-18</v>
      </c>
      <c r="Q3918" t="str">
        <f t="shared" si="124"/>
        <v>2015</v>
      </c>
      <c r="R3918" t="str">
        <f t="shared" si="125"/>
        <v>Feb</v>
      </c>
    </row>
    <row r="3919" spans="1:18" ht="15.6" customHeight="1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">
        <v>8272</v>
      </c>
      <c r="P3919" s="9" t="str">
        <f t="shared" si="123"/>
        <v>2014-Aug-07</v>
      </c>
      <c r="Q3919" t="str">
        <f t="shared" si="124"/>
        <v>2014</v>
      </c>
      <c r="R3919" t="str">
        <f t="shared" si="125"/>
        <v>Aug</v>
      </c>
    </row>
    <row r="3920" spans="1:18" ht="15.6" customHeight="1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">
        <v>8272</v>
      </c>
      <c r="P3920" s="9" t="str">
        <f t="shared" si="123"/>
        <v>2015-Aug-09</v>
      </c>
      <c r="Q3920" t="str">
        <f t="shared" si="124"/>
        <v>2015</v>
      </c>
      <c r="R3920" t="str">
        <f t="shared" si="125"/>
        <v>Aug</v>
      </c>
    </row>
    <row r="3921" spans="1:18" ht="15.6" customHeight="1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">
        <v>8272</v>
      </c>
      <c r="P3921" s="9" t="str">
        <f t="shared" si="123"/>
        <v>2014-Oct-25</v>
      </c>
      <c r="Q3921" t="str">
        <f t="shared" si="124"/>
        <v>2014</v>
      </c>
      <c r="R3921" t="str">
        <f t="shared" si="125"/>
        <v>Oct</v>
      </c>
    </row>
    <row r="3922" spans="1:18" ht="15.6" customHeight="1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">
        <v>8272</v>
      </c>
      <c r="P3922" s="9" t="str">
        <f t="shared" si="123"/>
        <v>2015-Feb-09</v>
      </c>
      <c r="Q3922" t="str">
        <f t="shared" si="124"/>
        <v>2015</v>
      </c>
      <c r="R3922" t="str">
        <f t="shared" si="125"/>
        <v>Feb</v>
      </c>
    </row>
    <row r="3923" spans="1:18" ht="15.6" customHeight="1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">
        <v>8272</v>
      </c>
      <c r="P3923" s="9" t="str">
        <f t="shared" si="123"/>
        <v>2016-Jul-08</v>
      </c>
      <c r="Q3923" t="str">
        <f t="shared" si="124"/>
        <v>2016</v>
      </c>
      <c r="R3923" t="str">
        <f t="shared" si="125"/>
        <v>Jul</v>
      </c>
    </row>
    <row r="3924" spans="1:18" ht="15.6" customHeight="1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">
        <v>8272</v>
      </c>
      <c r="P3924" s="9" t="str">
        <f t="shared" si="123"/>
        <v>2016-Jun-03</v>
      </c>
      <c r="Q3924" t="str">
        <f t="shared" si="124"/>
        <v>2016</v>
      </c>
      <c r="R3924" t="str">
        <f t="shared" si="125"/>
        <v>Jun</v>
      </c>
    </row>
    <row r="3925" spans="1:18" ht="15.6" hidden="1" customHeight="1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">
        <v>8272</v>
      </c>
      <c r="P3925" s="9" t="s">
        <v>9627</v>
      </c>
      <c r="Q3925" t="s">
        <v>8342</v>
      </c>
      <c r="R3925" t="s">
        <v>8334</v>
      </c>
    </row>
    <row r="3926" spans="1:18" ht="15.6" hidden="1" customHeight="1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">
        <v>8272</v>
      </c>
      <c r="P3926" s="9" t="s">
        <v>8430</v>
      </c>
      <c r="Q3926" t="s">
        <v>8341</v>
      </c>
      <c r="R3926" t="s">
        <v>8325</v>
      </c>
    </row>
    <row r="3927" spans="1:18" ht="15.6" customHeight="1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">
        <v>8272</v>
      </c>
      <c r="P3927" s="9" t="str">
        <f t="shared" ref="P3927:P3934" si="126">TEXT((((J3388/60)/60)/24)+DATE(1970,1,1),"yyyy-mmm-dd")</f>
        <v>2014-Nov-03</v>
      </c>
      <c r="Q3927" t="str">
        <f t="shared" ref="Q3927:Q3934" si="127">LEFT(P3388,4)</f>
        <v>2014</v>
      </c>
      <c r="R3927" t="str">
        <f t="shared" ref="R3927:R3934" si="128">MID(P3388,6,3)</f>
        <v>Nov</v>
      </c>
    </row>
    <row r="3928" spans="1:18" ht="15.6" customHeight="1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">
        <v>8272</v>
      </c>
      <c r="P3928" s="9" t="str">
        <f t="shared" si="126"/>
        <v>2014-Nov-04</v>
      </c>
      <c r="Q3928" t="str">
        <f t="shared" si="127"/>
        <v>2014</v>
      </c>
      <c r="R3928" t="str">
        <f t="shared" si="128"/>
        <v>Nov</v>
      </c>
    </row>
    <row r="3929" spans="1:18" ht="15.6" customHeight="1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">
        <v>8272</v>
      </c>
      <c r="P3929" s="9" t="str">
        <f t="shared" si="126"/>
        <v>2015-May-19</v>
      </c>
      <c r="Q3929" t="str">
        <f t="shared" si="127"/>
        <v>2015</v>
      </c>
      <c r="R3929" t="str">
        <f t="shared" si="128"/>
        <v>May</v>
      </c>
    </row>
    <row r="3930" spans="1:18" ht="15.6" customHeight="1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">
        <v>8272</v>
      </c>
      <c r="P3930" s="9" t="str">
        <f t="shared" si="126"/>
        <v>2016-May-04</v>
      </c>
      <c r="Q3930" t="str">
        <f t="shared" si="127"/>
        <v>2016</v>
      </c>
      <c r="R3930" t="str">
        <f t="shared" si="128"/>
        <v>May</v>
      </c>
    </row>
    <row r="3931" spans="1:18" ht="15.6" customHeight="1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">
        <v>8272</v>
      </c>
      <c r="P3931" s="9" t="str">
        <f t="shared" si="126"/>
        <v>2014-Jun-25</v>
      </c>
      <c r="Q3931" t="str">
        <f t="shared" si="127"/>
        <v>2014</v>
      </c>
      <c r="R3931" t="str">
        <f t="shared" si="128"/>
        <v>Jun</v>
      </c>
    </row>
    <row r="3932" spans="1:18" ht="15.6" customHeight="1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  <c r="P3932" s="9" t="str">
        <f t="shared" si="126"/>
        <v>2014-Jul-10</v>
      </c>
      <c r="Q3932" t="str">
        <f t="shared" si="127"/>
        <v>2014</v>
      </c>
      <c r="R3932" t="str">
        <f t="shared" si="128"/>
        <v>Jul</v>
      </c>
    </row>
    <row r="3933" spans="1:18" ht="15.6" customHeight="1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">
        <v>8272</v>
      </c>
      <c r="P3933" s="9" t="str">
        <f t="shared" si="126"/>
        <v>2016-Mar-17</v>
      </c>
      <c r="Q3933" t="str">
        <f t="shared" si="127"/>
        <v>2014</v>
      </c>
      <c r="R3933" t="str">
        <f t="shared" si="128"/>
        <v>Jul</v>
      </c>
    </row>
    <row r="3934" spans="1:18" ht="15.6" customHeight="1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">
        <v>8272</v>
      </c>
      <c r="P3934" s="9" t="str">
        <f t="shared" si="126"/>
        <v>2014-Oct-11</v>
      </c>
      <c r="Q3934" t="str">
        <f t="shared" si="127"/>
        <v>2014</v>
      </c>
      <c r="R3934" t="str">
        <f t="shared" si="128"/>
        <v>Oct</v>
      </c>
    </row>
    <row r="3935" spans="1:18" ht="15.6" hidden="1" customHeight="1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">
        <v>8272</v>
      </c>
      <c r="P3935" s="9" t="s">
        <v>9129</v>
      </c>
      <c r="Q3935" t="s">
        <v>8343</v>
      </c>
      <c r="R3935" t="s">
        <v>8336</v>
      </c>
    </row>
    <row r="3936" spans="1:18" ht="15.6" customHeight="1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">
        <v>8272</v>
      </c>
      <c r="P3936" s="9" t="str">
        <f>TEXT((((J3397/60)/60)/24)+DATE(1970,1,1),"yyyy-mmm-dd")</f>
        <v>2015-May-16</v>
      </c>
      <c r="Q3936" t="str">
        <f>LEFT(P3397,4)</f>
        <v>2015</v>
      </c>
      <c r="R3936" t="str">
        <f>MID(P3397,6,3)</f>
        <v>Jun</v>
      </c>
    </row>
    <row r="3937" spans="1:18" ht="15.6" hidden="1" customHeight="1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">
        <v>8272</v>
      </c>
      <c r="P3937" s="9" t="s">
        <v>8475</v>
      </c>
      <c r="Q3937" t="s">
        <v>8342</v>
      </c>
      <c r="R3937" t="s">
        <v>8327</v>
      </c>
    </row>
    <row r="3938" spans="1:18" ht="15.6" customHeight="1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">
        <v>8272</v>
      </c>
      <c r="P3938" s="9" t="str">
        <f>TEXT((((J3399/60)/60)/24)+DATE(1970,1,1),"yyyy-mmm-dd")</f>
        <v>2016-Jan-09</v>
      </c>
      <c r="Q3938" t="str">
        <f>LEFT(P3399,4)</f>
        <v>2014</v>
      </c>
      <c r="R3938" t="str">
        <f>MID(P3399,6,3)</f>
        <v>Nov</v>
      </c>
    </row>
    <row r="3939" spans="1:18" ht="15.6" hidden="1" customHeight="1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">
        <v>8272</v>
      </c>
      <c r="P3939" s="9" t="s">
        <v>8505</v>
      </c>
      <c r="Q3939" t="s">
        <v>8343</v>
      </c>
      <c r="R3939" t="s">
        <v>8336</v>
      </c>
    </row>
    <row r="3940" spans="1:18" ht="15.6" customHeight="1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">
        <v>8272</v>
      </c>
      <c r="P3940" s="9" t="str">
        <f t="shared" ref="P3940:P3944" si="129">TEXT((((J3401/60)/60)/24)+DATE(1970,1,1),"yyyy-mmm-dd")</f>
        <v>2015-Jan-22</v>
      </c>
      <c r="Q3940" t="str">
        <f t="shared" ref="Q3940:Q3944" si="130">LEFT(P3401,4)</f>
        <v>2015</v>
      </c>
      <c r="R3940" t="str">
        <f t="shared" ref="R3940:R3944" si="131">MID(P3401,6,3)</f>
        <v>Jan</v>
      </c>
    </row>
    <row r="3941" spans="1:18" ht="15.6" customHeight="1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">
        <v>8272</v>
      </c>
      <c r="P3941" s="9" t="str">
        <f t="shared" si="129"/>
        <v>2014-Jul-14</v>
      </c>
      <c r="Q3941" t="str">
        <f t="shared" si="130"/>
        <v>2014</v>
      </c>
      <c r="R3941" t="str">
        <f t="shared" si="131"/>
        <v>Jul</v>
      </c>
    </row>
    <row r="3942" spans="1:18" ht="15.6" customHeight="1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">
        <v>8272</v>
      </c>
      <c r="P3942" s="9" t="str">
        <f t="shared" si="129"/>
        <v>2015-Jul-08</v>
      </c>
      <c r="Q3942" t="str">
        <f t="shared" si="130"/>
        <v>2015</v>
      </c>
      <c r="R3942" t="str">
        <f t="shared" si="131"/>
        <v>Jul</v>
      </c>
    </row>
    <row r="3943" spans="1:18" ht="15.6" customHeight="1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">
        <v>8272</v>
      </c>
      <c r="P3943" s="9" t="str">
        <f t="shared" si="129"/>
        <v>2015-Oct-13</v>
      </c>
      <c r="Q3943" t="str">
        <f t="shared" si="130"/>
        <v>2015</v>
      </c>
      <c r="R3943" t="str">
        <f t="shared" si="131"/>
        <v>Oct</v>
      </c>
    </row>
    <row r="3944" spans="1:18" ht="15.6" customHeight="1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">
        <v>8272</v>
      </c>
      <c r="P3944" s="9" t="str">
        <f t="shared" si="129"/>
        <v>2015-May-26</v>
      </c>
      <c r="Q3944" t="str">
        <f t="shared" si="130"/>
        <v>2015</v>
      </c>
      <c r="R3944" t="str">
        <f t="shared" si="131"/>
        <v>May</v>
      </c>
    </row>
    <row r="3945" spans="1:18" ht="15.6" hidden="1" customHeight="1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">
        <v>8272</v>
      </c>
      <c r="P3945" s="9" t="s">
        <v>9628</v>
      </c>
      <c r="Q3945" t="s">
        <v>8342</v>
      </c>
      <c r="R3945" t="s">
        <v>8329</v>
      </c>
    </row>
    <row r="3946" spans="1:18" ht="15.6" customHeight="1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">
        <v>8272</v>
      </c>
      <c r="P3946" s="9" t="str">
        <f t="shared" ref="P3946:P3950" si="132">TEXT((((J3407/60)/60)/24)+DATE(1970,1,1),"yyyy-mmm-dd")</f>
        <v>2016-Feb-10</v>
      </c>
      <c r="Q3946" t="str">
        <f t="shared" ref="Q3946:Q3950" si="133">LEFT(P3407,4)</f>
        <v>2016</v>
      </c>
      <c r="R3946" t="str">
        <f t="shared" ref="R3946:R3950" si="134">MID(P3407,6,3)</f>
        <v>Sep</v>
      </c>
    </row>
    <row r="3947" spans="1:18" ht="15.6" customHeight="1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">
        <v>8272</v>
      </c>
      <c r="P3947" s="9" t="str">
        <f t="shared" si="132"/>
        <v>2014-Jun-01</v>
      </c>
      <c r="Q3947" t="str">
        <f t="shared" si="133"/>
        <v>2014</v>
      </c>
      <c r="R3947" t="str">
        <f t="shared" si="134"/>
        <v>Jun</v>
      </c>
    </row>
    <row r="3948" spans="1:18" ht="15.6" customHeight="1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">
        <v>8272</v>
      </c>
      <c r="P3948" s="9" t="str">
        <f t="shared" si="132"/>
        <v>2014-Jun-06</v>
      </c>
      <c r="Q3948" t="str">
        <f t="shared" si="133"/>
        <v>2014</v>
      </c>
      <c r="R3948" t="str">
        <f t="shared" si="134"/>
        <v>Jun</v>
      </c>
    </row>
    <row r="3949" spans="1:18" ht="15.6" customHeight="1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">
        <v>8272</v>
      </c>
      <c r="P3949" s="9" t="str">
        <f t="shared" si="132"/>
        <v>2014-Jun-18</v>
      </c>
      <c r="Q3949" t="str">
        <f t="shared" si="133"/>
        <v>2014</v>
      </c>
      <c r="R3949" t="str">
        <f t="shared" si="134"/>
        <v>Jun</v>
      </c>
    </row>
    <row r="3950" spans="1:18" ht="15.6" customHeight="1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">
        <v>8272</v>
      </c>
      <c r="P3950" s="9" t="str">
        <f t="shared" si="132"/>
        <v>2016-Jun-23</v>
      </c>
      <c r="Q3950" t="str">
        <f t="shared" si="133"/>
        <v>2014</v>
      </c>
      <c r="R3950" t="str">
        <f t="shared" si="134"/>
        <v>Apr</v>
      </c>
    </row>
    <row r="3951" spans="1:18" ht="15.6" hidden="1" customHeight="1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">
        <v>8272</v>
      </c>
      <c r="P3951" s="9" t="s">
        <v>9150</v>
      </c>
      <c r="Q3951" t="s">
        <v>8342</v>
      </c>
      <c r="R3951" t="s">
        <v>8332</v>
      </c>
    </row>
    <row r="3952" spans="1:18" ht="15.6" customHeight="1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">
        <v>8272</v>
      </c>
      <c r="P3952" s="9" t="str">
        <f t="shared" ref="P3952:P3974" si="135">TEXT((((J3413/60)/60)/24)+DATE(1970,1,1),"yyyy-mmm-dd")</f>
        <v>2015-Sep-18</v>
      </c>
      <c r="Q3952" t="str">
        <f t="shared" ref="Q3952:Q3974" si="136">LEFT(P3413,4)</f>
        <v>2015</v>
      </c>
      <c r="R3952" t="str">
        <f t="shared" ref="R3952:R3974" si="137">MID(P3413,6,3)</f>
        <v>Sep</v>
      </c>
    </row>
    <row r="3953" spans="1:18" ht="15.6" customHeight="1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">
        <v>8272</v>
      </c>
      <c r="P3953" s="9" t="str">
        <f t="shared" si="135"/>
        <v>2014-Aug-28</v>
      </c>
      <c r="Q3953" t="str">
        <f t="shared" si="136"/>
        <v>2014</v>
      </c>
      <c r="R3953" t="str">
        <f t="shared" si="137"/>
        <v>Aug</v>
      </c>
    </row>
    <row r="3954" spans="1:18" ht="15.6" customHeight="1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">
        <v>8272</v>
      </c>
      <c r="P3954" s="9" t="str">
        <f t="shared" si="135"/>
        <v>2015-Feb-18</v>
      </c>
      <c r="Q3954" t="str">
        <f t="shared" si="136"/>
        <v>2016</v>
      </c>
      <c r="R3954" t="str">
        <f t="shared" si="137"/>
        <v>Dec</v>
      </c>
    </row>
    <row r="3955" spans="1:18" ht="15.6" customHeight="1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">
        <v>8272</v>
      </c>
      <c r="P3955" s="9" t="str">
        <f t="shared" si="135"/>
        <v>2016-Nov-01</v>
      </c>
      <c r="Q3955" t="str">
        <f t="shared" si="136"/>
        <v>2016</v>
      </c>
      <c r="R3955" t="str">
        <f t="shared" si="137"/>
        <v>Nov</v>
      </c>
    </row>
    <row r="3956" spans="1:18" ht="15.6" customHeight="1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">
        <v>8272</v>
      </c>
      <c r="P3956" s="9" t="str">
        <f t="shared" si="135"/>
        <v>2016-Apr-07</v>
      </c>
      <c r="Q3956" t="str">
        <f t="shared" si="136"/>
        <v>2015</v>
      </c>
      <c r="R3956" t="str">
        <f t="shared" si="137"/>
        <v>Jun</v>
      </c>
    </row>
    <row r="3957" spans="1:18" ht="15.6" customHeight="1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">
        <v>8272</v>
      </c>
      <c r="P3957" s="9" t="str">
        <f t="shared" si="135"/>
        <v>2015-Mar-26</v>
      </c>
      <c r="Q3957" t="str">
        <f t="shared" si="136"/>
        <v>2015</v>
      </c>
      <c r="R3957" t="str">
        <f t="shared" si="137"/>
        <v>Mar</v>
      </c>
    </row>
    <row r="3958" spans="1:18" ht="15.6" customHeight="1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">
        <v>8272</v>
      </c>
      <c r="P3958" s="9" t="str">
        <f t="shared" si="135"/>
        <v>2014-Sep-12</v>
      </c>
      <c r="Q3958" t="str">
        <f t="shared" si="136"/>
        <v>2014</v>
      </c>
      <c r="R3958" t="str">
        <f t="shared" si="137"/>
        <v>Sep</v>
      </c>
    </row>
    <row r="3959" spans="1:18" ht="15.6" customHeight="1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">
        <v>8272</v>
      </c>
      <c r="P3959" s="9" t="str">
        <f t="shared" si="135"/>
        <v>2014-Apr-23</v>
      </c>
      <c r="Q3959" t="str">
        <f t="shared" si="136"/>
        <v>2014</v>
      </c>
      <c r="R3959" t="str">
        <f t="shared" si="137"/>
        <v>Apr</v>
      </c>
    </row>
    <row r="3960" spans="1:18" ht="15.6" customHeight="1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">
        <v>8272</v>
      </c>
      <c r="P3960" s="9" t="str">
        <f t="shared" si="135"/>
        <v>2016-Mar-19</v>
      </c>
      <c r="Q3960" t="str">
        <f t="shared" si="136"/>
        <v>2016</v>
      </c>
      <c r="R3960" t="str">
        <f t="shared" si="137"/>
        <v>Mar</v>
      </c>
    </row>
    <row r="3961" spans="1:18" ht="15.6" customHeight="1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">
        <v>8272</v>
      </c>
      <c r="P3961" s="9" t="str">
        <f t="shared" si="135"/>
        <v>2016-Feb-05</v>
      </c>
      <c r="Q3961" t="str">
        <f t="shared" si="136"/>
        <v>2014</v>
      </c>
      <c r="R3961" t="str">
        <f t="shared" si="137"/>
        <v>Oct</v>
      </c>
    </row>
    <row r="3962" spans="1:18" ht="15.6" customHeight="1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">
        <v>8272</v>
      </c>
      <c r="P3962" s="9" t="str">
        <f t="shared" si="135"/>
        <v>2015-Feb-02</v>
      </c>
      <c r="Q3962" t="str">
        <f t="shared" si="136"/>
        <v>2015</v>
      </c>
      <c r="R3962" t="str">
        <f t="shared" si="137"/>
        <v>Feb</v>
      </c>
    </row>
    <row r="3963" spans="1:18" ht="15.6" customHeight="1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">
        <v>8272</v>
      </c>
      <c r="P3963" s="9" t="str">
        <f t="shared" si="135"/>
        <v>2015-Nov-15</v>
      </c>
      <c r="Q3963" t="str">
        <f t="shared" si="136"/>
        <v>2015</v>
      </c>
      <c r="R3963" t="str">
        <f t="shared" si="137"/>
        <v>Nov</v>
      </c>
    </row>
    <row r="3964" spans="1:18" ht="15.6" customHeight="1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">
        <v>8272</v>
      </c>
      <c r="P3964" s="9" t="str">
        <f t="shared" si="135"/>
        <v>2015-Mar-25</v>
      </c>
      <c r="Q3964" t="str">
        <f t="shared" si="136"/>
        <v>2014</v>
      </c>
      <c r="R3964" t="str">
        <f t="shared" si="137"/>
        <v>Nov</v>
      </c>
    </row>
    <row r="3965" spans="1:18" ht="15.6" customHeight="1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">
        <v>8272</v>
      </c>
      <c r="P3965" s="9" t="str">
        <f t="shared" si="135"/>
        <v>2015-Jan-14</v>
      </c>
      <c r="Q3965" t="str">
        <f t="shared" si="136"/>
        <v>2015</v>
      </c>
      <c r="R3965" t="str">
        <f t="shared" si="137"/>
        <v>Jan</v>
      </c>
    </row>
    <row r="3966" spans="1:18" ht="15.6" customHeight="1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">
        <v>8272</v>
      </c>
      <c r="P3966" s="9" t="str">
        <f t="shared" si="135"/>
        <v>2014-Sep-02</v>
      </c>
      <c r="Q3966" t="str">
        <f t="shared" si="136"/>
        <v>2014</v>
      </c>
      <c r="R3966" t="str">
        <f t="shared" si="137"/>
        <v>Sep</v>
      </c>
    </row>
    <row r="3967" spans="1:18" ht="15.6" customHeight="1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">
        <v>8272</v>
      </c>
      <c r="P3967" s="9" t="str">
        <f t="shared" si="135"/>
        <v>2014-Sep-02</v>
      </c>
      <c r="Q3967" t="str">
        <f t="shared" si="136"/>
        <v>2014</v>
      </c>
      <c r="R3967" t="str">
        <f t="shared" si="137"/>
        <v>Sep</v>
      </c>
    </row>
    <row r="3968" spans="1:18" ht="15.6" customHeight="1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">
        <v>8272</v>
      </c>
      <c r="P3968" s="9" t="str">
        <f t="shared" si="135"/>
        <v>2014-Jun-02</v>
      </c>
      <c r="Q3968" t="str">
        <f t="shared" si="136"/>
        <v>2014</v>
      </c>
      <c r="R3968" t="str">
        <f t="shared" si="137"/>
        <v>Jun</v>
      </c>
    </row>
    <row r="3969" spans="1:18" ht="15.6" customHeight="1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">
        <v>8272</v>
      </c>
      <c r="P3969" s="9" t="str">
        <f t="shared" si="135"/>
        <v>2015-Feb-03</v>
      </c>
      <c r="Q3969" t="str">
        <f t="shared" si="136"/>
        <v>2015</v>
      </c>
      <c r="R3969" t="str">
        <f t="shared" si="137"/>
        <v>Feb</v>
      </c>
    </row>
    <row r="3970" spans="1:18" ht="15.6" customHeight="1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">
        <v>8272</v>
      </c>
      <c r="P3970" s="9" t="str">
        <f t="shared" si="135"/>
        <v>2016-Oct-19</v>
      </c>
      <c r="Q3970" t="str">
        <f t="shared" si="136"/>
        <v>2014</v>
      </c>
      <c r="R3970" t="str">
        <f t="shared" si="137"/>
        <v>Jul</v>
      </c>
    </row>
    <row r="3971" spans="1:18" ht="15.6" customHeight="1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">
        <v>8272</v>
      </c>
      <c r="P3971" s="9" t="str">
        <f t="shared" si="135"/>
        <v>2014-Jun-30</v>
      </c>
      <c r="Q3971" t="str">
        <f t="shared" si="136"/>
        <v>2014</v>
      </c>
      <c r="R3971" t="str">
        <f t="shared" si="137"/>
        <v>Jun</v>
      </c>
    </row>
    <row r="3972" spans="1:18" ht="15.6" customHeight="1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">
        <v>8272</v>
      </c>
      <c r="P3972" s="9" t="str">
        <f t="shared" si="135"/>
        <v>2014-Jul-19</v>
      </c>
      <c r="Q3972" t="str">
        <f t="shared" si="136"/>
        <v>2014</v>
      </c>
      <c r="R3972" t="str">
        <f t="shared" si="137"/>
        <v>Jul</v>
      </c>
    </row>
    <row r="3973" spans="1:18" ht="15.6" customHeight="1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">
        <v>8272</v>
      </c>
      <c r="P3973" s="9" t="str">
        <f t="shared" si="135"/>
        <v>2016-Jan-11</v>
      </c>
      <c r="Q3973" t="str">
        <f t="shared" si="136"/>
        <v>2016</v>
      </c>
      <c r="R3973" t="str">
        <f t="shared" si="137"/>
        <v>Jan</v>
      </c>
    </row>
    <row r="3974" spans="1:18" ht="15.6" customHeight="1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">
        <v>8272</v>
      </c>
      <c r="P3974" s="9" t="str">
        <f t="shared" si="135"/>
        <v>2014-May-17</v>
      </c>
      <c r="Q3974" t="str">
        <f t="shared" si="136"/>
        <v>2014</v>
      </c>
      <c r="R3974" t="str">
        <f t="shared" si="137"/>
        <v>May</v>
      </c>
    </row>
    <row r="3975" spans="1:18" ht="15.6" hidden="1" customHeight="1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">
        <v>8272</v>
      </c>
      <c r="P3975" s="9" t="s">
        <v>9655</v>
      </c>
      <c r="Q3975" t="s">
        <v>8343</v>
      </c>
      <c r="R3975" t="s">
        <v>8335</v>
      </c>
    </row>
    <row r="3976" spans="1:18" ht="15.6" customHeight="1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">
        <v>8272</v>
      </c>
      <c r="P3976" s="9" t="str">
        <f t="shared" ref="P3976:P3978" si="138">TEXT((((J3437/60)/60)/24)+DATE(1970,1,1),"yyyy-mmm-dd")</f>
        <v>2016-Jul-21</v>
      </c>
      <c r="Q3976" t="str">
        <f t="shared" ref="Q3976:Q3978" si="139">LEFT(P3437,4)</f>
        <v>2016</v>
      </c>
      <c r="R3976" t="str">
        <f t="shared" ref="R3976:R3978" si="140">MID(P3437,6,3)</f>
        <v>Jul</v>
      </c>
    </row>
    <row r="3977" spans="1:18" ht="15.6" customHeight="1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">
        <v>8272</v>
      </c>
      <c r="P3977" s="9" t="str">
        <f t="shared" si="138"/>
        <v>2014-Jul-31</v>
      </c>
      <c r="Q3977" t="str">
        <f t="shared" si="139"/>
        <v>2014</v>
      </c>
      <c r="R3977" t="str">
        <f t="shared" si="140"/>
        <v>Jul</v>
      </c>
    </row>
    <row r="3978" spans="1:18" ht="15.6" customHeight="1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">
        <v>8272</v>
      </c>
      <c r="P3978" s="9" t="str">
        <f t="shared" si="138"/>
        <v>2015-Jul-20</v>
      </c>
      <c r="Q3978" t="str">
        <f t="shared" si="139"/>
        <v>2015</v>
      </c>
      <c r="R3978" t="str">
        <f t="shared" si="140"/>
        <v>Jul</v>
      </c>
    </row>
    <row r="3979" spans="1:18" ht="15.6" hidden="1" customHeight="1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">
        <v>8272</v>
      </c>
      <c r="P3979" s="9" t="s">
        <v>8708</v>
      </c>
      <c r="Q3979" t="s">
        <v>8343</v>
      </c>
      <c r="R3979" t="s">
        <v>8336</v>
      </c>
    </row>
    <row r="3980" spans="1:18" ht="15.6" customHeight="1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">
        <v>8272</v>
      </c>
      <c r="P3980" s="9" t="str">
        <f t="shared" ref="P3980:P3982" si="141">TEXT((((J3441/60)/60)/24)+DATE(1970,1,1),"yyyy-mmm-dd")</f>
        <v>2016-Jan-05</v>
      </c>
      <c r="Q3980" t="str">
        <f t="shared" ref="Q3980:Q3982" si="142">LEFT(P3441,4)</f>
        <v>2016</v>
      </c>
      <c r="R3980" t="str">
        <f t="shared" ref="R3980:R3982" si="143">MID(P3441,6,3)</f>
        <v>Jan</v>
      </c>
    </row>
    <row r="3981" spans="1:18" ht="15.6" customHeight="1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">
        <v>8272</v>
      </c>
      <c r="P3981" s="9" t="str">
        <f t="shared" si="141"/>
        <v>2014-Jun-19</v>
      </c>
      <c r="Q3981" t="str">
        <f t="shared" si="142"/>
        <v>2014</v>
      </c>
      <c r="R3981" t="str">
        <f t="shared" si="143"/>
        <v>Jun</v>
      </c>
    </row>
    <row r="3982" spans="1:18" ht="15.6" customHeight="1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">
        <v>8272</v>
      </c>
      <c r="P3982" s="9" t="str">
        <f t="shared" si="141"/>
        <v>2015-Oct-17</v>
      </c>
      <c r="Q3982" t="str">
        <f t="shared" si="142"/>
        <v>2015</v>
      </c>
      <c r="R3982" t="str">
        <f t="shared" si="143"/>
        <v>Oct</v>
      </c>
    </row>
    <row r="3983" spans="1:18" ht="15.6" hidden="1" customHeight="1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">
        <v>8272</v>
      </c>
      <c r="P3983" s="9" t="s">
        <v>8358</v>
      </c>
      <c r="Q3983" t="s">
        <v>8343</v>
      </c>
      <c r="R3983" t="s">
        <v>8325</v>
      </c>
    </row>
    <row r="3984" spans="1:18" ht="15.6" customHeight="1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">
        <v>8272</v>
      </c>
      <c r="P3984" s="9" t="str">
        <f>TEXT((((J3445/60)/60)/24)+DATE(1970,1,1),"yyyy-mmm-dd")</f>
        <v>2014-Aug-10</v>
      </c>
      <c r="Q3984" t="str">
        <f>LEFT(P3445,4)</f>
        <v>2014</v>
      </c>
      <c r="R3984" t="str">
        <f>MID(P3445,6,3)</f>
        <v>Aug</v>
      </c>
    </row>
    <row r="3985" spans="1:18" ht="15.6" hidden="1" customHeight="1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">
        <v>8272</v>
      </c>
      <c r="P3985" s="9" t="s">
        <v>9788</v>
      </c>
      <c r="Q3985" t="s">
        <v>8341</v>
      </c>
      <c r="R3985" t="s">
        <v>8335</v>
      </c>
    </row>
    <row r="3986" spans="1:18" ht="15.6" customHeight="1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">
        <v>8272</v>
      </c>
      <c r="P3986" s="9" t="str">
        <f t="shared" ref="P3986:P4000" si="144">TEXT((((J3447/60)/60)/24)+DATE(1970,1,1),"yyyy-mmm-dd")</f>
        <v>2015-Sep-25</v>
      </c>
      <c r="Q3986" t="str">
        <f t="shared" ref="Q3986:Q4000" si="145">LEFT(P3447,4)</f>
        <v>2015</v>
      </c>
      <c r="R3986" t="str">
        <f t="shared" ref="R3986:R4000" si="146">MID(P3447,6,3)</f>
        <v>Sep</v>
      </c>
    </row>
    <row r="3987" spans="1:18" ht="15.6" customHeight="1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">
        <v>8272</v>
      </c>
      <c r="P3987" s="9" t="str">
        <f t="shared" si="144"/>
        <v>2015-Jan-12</v>
      </c>
      <c r="Q3987" t="str">
        <f t="shared" si="145"/>
        <v>2015</v>
      </c>
      <c r="R3987" t="str">
        <f t="shared" si="146"/>
        <v>Jan</v>
      </c>
    </row>
    <row r="3988" spans="1:18" ht="15.6" customHeight="1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">
        <v>8272</v>
      </c>
      <c r="P3988" s="9" t="str">
        <f t="shared" si="144"/>
        <v>2016-Feb-02</v>
      </c>
      <c r="Q3988" t="str">
        <f t="shared" si="145"/>
        <v>2016</v>
      </c>
      <c r="R3988" t="str">
        <f t="shared" si="146"/>
        <v>Feb</v>
      </c>
    </row>
    <row r="3989" spans="1:18" ht="15.6" customHeight="1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">
        <v>8272</v>
      </c>
      <c r="P3989" s="9" t="str">
        <f t="shared" si="144"/>
        <v>2014-Nov-17</v>
      </c>
      <c r="Q3989" t="str">
        <f t="shared" si="145"/>
        <v>2014</v>
      </c>
      <c r="R3989" t="str">
        <f t="shared" si="146"/>
        <v>Nov</v>
      </c>
    </row>
    <row r="3990" spans="1:18" ht="15.6" customHeight="1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">
        <v>8272</v>
      </c>
      <c r="P3990" s="9" t="str">
        <f t="shared" si="144"/>
        <v>2016-Jun-11</v>
      </c>
      <c r="Q3990" t="str">
        <f t="shared" si="145"/>
        <v>2016</v>
      </c>
      <c r="R3990" t="str">
        <f t="shared" si="146"/>
        <v>Jun</v>
      </c>
    </row>
    <row r="3991" spans="1:18" ht="15.6" customHeight="1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">
        <v>8272</v>
      </c>
      <c r="P3991" s="9" t="str">
        <f t="shared" si="144"/>
        <v>2015-Feb-01</v>
      </c>
      <c r="Q3991" t="str">
        <f t="shared" si="145"/>
        <v>2015</v>
      </c>
      <c r="R3991" t="str">
        <f t="shared" si="146"/>
        <v>May</v>
      </c>
    </row>
    <row r="3992" spans="1:18" ht="15.6" customHeight="1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">
        <v>8272</v>
      </c>
      <c r="P3992" s="9" t="str">
        <f t="shared" si="144"/>
        <v>2015-Mar-25</v>
      </c>
      <c r="Q3992" t="str">
        <f t="shared" si="145"/>
        <v>2015</v>
      </c>
      <c r="R3992" t="str">
        <f t="shared" si="146"/>
        <v>Dec</v>
      </c>
    </row>
    <row r="3993" spans="1:18" ht="15.6" customHeight="1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">
        <v>8272</v>
      </c>
      <c r="P3993" s="9" t="str">
        <f t="shared" si="144"/>
        <v>2014-Jun-30</v>
      </c>
      <c r="Q3993" t="str">
        <f t="shared" si="145"/>
        <v>2014</v>
      </c>
      <c r="R3993" t="str">
        <f t="shared" si="146"/>
        <v>Jun</v>
      </c>
    </row>
    <row r="3994" spans="1:18" ht="15.6" customHeight="1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">
        <v>8272</v>
      </c>
      <c r="P3994" s="9" t="str">
        <f t="shared" si="144"/>
        <v>2016-Jun-14</v>
      </c>
      <c r="Q3994" t="str">
        <f t="shared" si="145"/>
        <v>2015</v>
      </c>
      <c r="R3994" t="str">
        <f t="shared" si="146"/>
        <v>Jan</v>
      </c>
    </row>
    <row r="3995" spans="1:18" ht="15.6" customHeight="1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">
        <v>8272</v>
      </c>
      <c r="P3995" s="9" t="str">
        <f t="shared" si="144"/>
        <v>2014-Jul-01</v>
      </c>
      <c r="Q3995" t="str">
        <f t="shared" si="145"/>
        <v>2016</v>
      </c>
      <c r="R3995" t="str">
        <f t="shared" si="146"/>
        <v>Feb</v>
      </c>
    </row>
    <row r="3996" spans="1:18" ht="15.6" customHeight="1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">
        <v>8272</v>
      </c>
      <c r="P3996" s="9" t="str">
        <f t="shared" si="144"/>
        <v>2016-Sep-13</v>
      </c>
      <c r="Q3996" t="str">
        <f t="shared" si="145"/>
        <v>2016</v>
      </c>
      <c r="R3996" t="str">
        <f t="shared" si="146"/>
        <v>Sep</v>
      </c>
    </row>
    <row r="3997" spans="1:18" ht="15.6" customHeight="1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">
        <v>8272</v>
      </c>
      <c r="P3997" s="9" t="str">
        <f t="shared" si="144"/>
        <v>2014-Jul-01</v>
      </c>
      <c r="Q3997" t="str">
        <f t="shared" si="145"/>
        <v>2014</v>
      </c>
      <c r="R3997" t="str">
        <f t="shared" si="146"/>
        <v>Jul</v>
      </c>
    </row>
    <row r="3998" spans="1:18" ht="15.6" customHeight="1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">
        <v>8272</v>
      </c>
      <c r="P3998" s="9" t="str">
        <f t="shared" si="144"/>
        <v>2015-Jan-12</v>
      </c>
      <c r="Q3998" t="str">
        <f t="shared" si="145"/>
        <v>2015</v>
      </c>
      <c r="R3998" t="str">
        <f t="shared" si="146"/>
        <v>Jan</v>
      </c>
    </row>
    <row r="3999" spans="1:18" ht="15.6" customHeight="1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">
        <v>8272</v>
      </c>
      <c r="P3999" s="9" t="str">
        <f t="shared" si="144"/>
        <v>2015-Jan-07</v>
      </c>
      <c r="Q3999" t="str">
        <f t="shared" si="145"/>
        <v>2015</v>
      </c>
      <c r="R3999" t="str">
        <f t="shared" si="146"/>
        <v>Jan</v>
      </c>
    </row>
    <row r="4000" spans="1:18" ht="15.6" customHeight="1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">
        <v>8272</v>
      </c>
      <c r="P4000" s="9" t="str">
        <f t="shared" si="144"/>
        <v>2016-Apr-20</v>
      </c>
      <c r="Q4000" t="str">
        <f t="shared" si="145"/>
        <v>2015</v>
      </c>
      <c r="R4000" t="str">
        <f t="shared" si="146"/>
        <v>Feb</v>
      </c>
    </row>
    <row r="4001" spans="1:18" ht="15.6" hidden="1" customHeight="1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">
        <v>8272</v>
      </c>
      <c r="P4001" s="9" t="s">
        <v>8374</v>
      </c>
      <c r="Q4001" t="s">
        <v>8341</v>
      </c>
      <c r="R4001" t="s">
        <v>8326</v>
      </c>
    </row>
    <row r="4002" spans="1:18" ht="15.6" customHeight="1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">
        <v>8272</v>
      </c>
      <c r="P4002" s="9" t="str">
        <f t="shared" ref="P4002:P4011" si="147">TEXT((((J3463/60)/60)/24)+DATE(1970,1,1),"yyyy-mmm-dd")</f>
        <v>2016-Sep-30</v>
      </c>
      <c r="Q4002" t="str">
        <f t="shared" ref="Q4002:Q4011" si="148">LEFT(P3463,4)</f>
        <v>2015</v>
      </c>
      <c r="R4002" t="str">
        <f t="shared" ref="R4002:R4011" si="149">MID(P3463,6,3)</f>
        <v>Apr</v>
      </c>
    </row>
    <row r="4003" spans="1:18" ht="15.6" customHeight="1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">
        <v>8272</v>
      </c>
      <c r="P4003" s="9" t="str">
        <f t="shared" si="147"/>
        <v>2015-Jun-24</v>
      </c>
      <c r="Q4003" t="str">
        <f t="shared" si="148"/>
        <v>2015</v>
      </c>
      <c r="R4003" t="str">
        <f t="shared" si="149"/>
        <v>Jan</v>
      </c>
    </row>
    <row r="4004" spans="1:18" ht="15.6" customHeight="1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">
        <v>8272</v>
      </c>
      <c r="P4004" s="9" t="str">
        <f t="shared" si="147"/>
        <v>2016-Aug-30</v>
      </c>
      <c r="Q4004" t="str">
        <f t="shared" si="148"/>
        <v>2016</v>
      </c>
      <c r="R4004" t="str">
        <f t="shared" si="149"/>
        <v>Aug</v>
      </c>
    </row>
    <row r="4005" spans="1:18" ht="15.6" customHeight="1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">
        <v>8272</v>
      </c>
      <c r="P4005" s="9" t="str">
        <f t="shared" si="147"/>
        <v>2016-Jul-24</v>
      </c>
      <c r="Q4005" t="str">
        <f t="shared" si="148"/>
        <v>2016</v>
      </c>
      <c r="R4005" t="str">
        <f t="shared" si="149"/>
        <v>Jul</v>
      </c>
    </row>
    <row r="4006" spans="1:18" ht="15.6" customHeight="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">
        <v>8272</v>
      </c>
      <c r="P4006" s="9" t="str">
        <f t="shared" si="147"/>
        <v>2015-Jul-15</v>
      </c>
      <c r="Q4006" t="str">
        <f t="shared" si="148"/>
        <v>2015</v>
      </c>
      <c r="R4006" t="str">
        <f t="shared" si="149"/>
        <v>Jul</v>
      </c>
    </row>
    <row r="4007" spans="1:18" ht="15.6" customHeight="1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">
        <v>8272</v>
      </c>
      <c r="P4007" s="9" t="str">
        <f t="shared" si="147"/>
        <v>2016-Feb-20</v>
      </c>
      <c r="Q4007" t="str">
        <f t="shared" si="148"/>
        <v>2016</v>
      </c>
      <c r="R4007" t="str">
        <f t="shared" si="149"/>
        <v>Feb</v>
      </c>
    </row>
    <row r="4008" spans="1:18" ht="15.6" customHeight="1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">
        <v>8272</v>
      </c>
      <c r="P4008" s="9" t="str">
        <f t="shared" si="147"/>
        <v>2015-Feb-18</v>
      </c>
      <c r="Q4008" t="str">
        <f t="shared" si="148"/>
        <v>2015</v>
      </c>
      <c r="R4008" t="str">
        <f t="shared" si="149"/>
        <v>Feb</v>
      </c>
    </row>
    <row r="4009" spans="1:18" ht="15.6" customHeight="1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">
        <v>8272</v>
      </c>
      <c r="P4009" s="9" t="str">
        <f t="shared" si="147"/>
        <v>2016-Aug-23</v>
      </c>
      <c r="Q4009" t="str">
        <f t="shared" si="148"/>
        <v>2016</v>
      </c>
      <c r="R4009" t="str">
        <f t="shared" si="149"/>
        <v>Aug</v>
      </c>
    </row>
    <row r="4010" spans="1:18" ht="15.6" customHeight="1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">
        <v>8272</v>
      </c>
      <c r="P4010" s="9" t="str">
        <f t="shared" si="147"/>
        <v>2016-Mar-29</v>
      </c>
      <c r="Q4010" t="str">
        <f t="shared" si="148"/>
        <v>2016</v>
      </c>
      <c r="R4010" t="str">
        <f t="shared" si="149"/>
        <v>Mar</v>
      </c>
    </row>
    <row r="4011" spans="1:18" ht="15.6" customHeight="1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">
        <v>8272</v>
      </c>
      <c r="P4011" s="9" t="str">
        <f t="shared" si="147"/>
        <v>2016-Jun-08</v>
      </c>
      <c r="Q4011" t="str">
        <f t="shared" si="148"/>
        <v>2014</v>
      </c>
      <c r="R4011" t="str">
        <f t="shared" si="149"/>
        <v>Aug</v>
      </c>
    </row>
    <row r="4012" spans="1:18" ht="15.6" hidden="1" customHeight="1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">
        <v>8272</v>
      </c>
      <c r="P4012" s="9" t="s">
        <v>9131</v>
      </c>
      <c r="Q4012" t="s">
        <v>8341</v>
      </c>
      <c r="R4012" t="s">
        <v>8329</v>
      </c>
    </row>
    <row r="4013" spans="1:18" ht="15.6" customHeight="1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">
        <v>8272</v>
      </c>
      <c r="P4013" s="9" t="str">
        <f t="shared" ref="P4013:P4023" si="150">TEXT((((J3474/60)/60)/24)+DATE(1970,1,1),"yyyy-mmm-dd")</f>
        <v>2014-Oct-16</v>
      </c>
      <c r="Q4013" t="str">
        <f t="shared" ref="Q4013:Q4023" si="151">LEFT(P3474,4)</f>
        <v>2014</v>
      </c>
      <c r="R4013" t="str">
        <f t="shared" ref="R4013:R4023" si="152">MID(P3474,6,3)</f>
        <v>Oct</v>
      </c>
    </row>
    <row r="4014" spans="1:18" ht="15.6" customHeight="1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">
        <v>8272</v>
      </c>
      <c r="P4014" s="9" t="str">
        <f t="shared" si="150"/>
        <v>2015-Feb-27</v>
      </c>
      <c r="Q4014" t="str">
        <f t="shared" si="151"/>
        <v>2015</v>
      </c>
      <c r="R4014" t="str">
        <f t="shared" si="152"/>
        <v>Feb</v>
      </c>
    </row>
    <row r="4015" spans="1:18" ht="15.6" customHeight="1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">
        <v>8272</v>
      </c>
      <c r="P4015" s="9" t="str">
        <f t="shared" si="150"/>
        <v>2016-Jun-20</v>
      </c>
      <c r="Q4015" t="str">
        <f t="shared" si="151"/>
        <v>2016</v>
      </c>
      <c r="R4015" t="str">
        <f t="shared" si="152"/>
        <v>Jun</v>
      </c>
    </row>
    <row r="4016" spans="1:18" ht="15.6" customHeight="1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">
        <v>8272</v>
      </c>
      <c r="P4016" s="9" t="str">
        <f t="shared" si="150"/>
        <v>2014-Oct-06</v>
      </c>
      <c r="Q4016" t="str">
        <f t="shared" si="151"/>
        <v>2014</v>
      </c>
      <c r="R4016" t="str">
        <f t="shared" si="152"/>
        <v>Sep</v>
      </c>
    </row>
    <row r="4017" spans="1:18" ht="15.6" customHeight="1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">
        <v>8272</v>
      </c>
      <c r="P4017" s="9" t="str">
        <f t="shared" si="150"/>
        <v>2014-Oct-09</v>
      </c>
      <c r="Q4017" t="str">
        <f t="shared" si="151"/>
        <v>2014</v>
      </c>
      <c r="R4017" t="str">
        <f t="shared" si="152"/>
        <v>Jun</v>
      </c>
    </row>
    <row r="4018" spans="1:18" ht="15.6" customHeight="1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">
        <v>8272</v>
      </c>
      <c r="P4018" s="9" t="str">
        <f t="shared" si="150"/>
        <v>2015-May-04</v>
      </c>
      <c r="Q4018" t="str">
        <f t="shared" si="151"/>
        <v>2015</v>
      </c>
      <c r="R4018" t="str">
        <f t="shared" si="152"/>
        <v>May</v>
      </c>
    </row>
    <row r="4019" spans="1:18" ht="15.6" customHeight="1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">
        <v>8272</v>
      </c>
      <c r="P4019" s="9" t="str">
        <f t="shared" si="150"/>
        <v>2015-Feb-18</v>
      </c>
      <c r="Q4019" t="str">
        <f t="shared" si="151"/>
        <v>2015</v>
      </c>
      <c r="R4019" t="str">
        <f t="shared" si="152"/>
        <v>Feb</v>
      </c>
    </row>
    <row r="4020" spans="1:18" ht="15.6" customHeight="1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">
        <v>8272</v>
      </c>
      <c r="P4020" s="9" t="str">
        <f t="shared" si="150"/>
        <v>2014-May-22</v>
      </c>
      <c r="Q4020" t="str">
        <f t="shared" si="151"/>
        <v>2014</v>
      </c>
      <c r="R4020" t="str">
        <f t="shared" si="152"/>
        <v>May</v>
      </c>
    </row>
    <row r="4021" spans="1:18" ht="15.6" customHeight="1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">
        <v>8272</v>
      </c>
      <c r="P4021" s="9" t="str">
        <f t="shared" si="150"/>
        <v>2015-Jun-16</v>
      </c>
      <c r="Q4021" t="str">
        <f t="shared" si="151"/>
        <v>2015</v>
      </c>
      <c r="R4021" t="str">
        <f t="shared" si="152"/>
        <v>Jun</v>
      </c>
    </row>
    <row r="4022" spans="1:18" ht="15.6" customHeight="1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">
        <v>8272</v>
      </c>
      <c r="P4022" s="9" t="str">
        <f t="shared" si="150"/>
        <v>2014-Dec-16</v>
      </c>
      <c r="Q4022" t="str">
        <f t="shared" si="151"/>
        <v>2014</v>
      </c>
      <c r="R4022" t="str">
        <f t="shared" si="152"/>
        <v>Dec</v>
      </c>
    </row>
    <row r="4023" spans="1:18" ht="15.6" customHeight="1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">
        <v>8272</v>
      </c>
      <c r="P4023" s="9" t="str">
        <f t="shared" si="150"/>
        <v>2014-Jun-06</v>
      </c>
      <c r="Q4023" t="str">
        <f t="shared" si="151"/>
        <v>2014</v>
      </c>
      <c r="R4023" t="str">
        <f t="shared" si="152"/>
        <v>Jun</v>
      </c>
    </row>
    <row r="4024" spans="1:18" ht="15.6" hidden="1" customHeight="1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">
        <v>8272</v>
      </c>
      <c r="P4024" s="9" t="s">
        <v>8898</v>
      </c>
      <c r="Q4024" t="s">
        <v>8341</v>
      </c>
      <c r="R4024" t="s">
        <v>8337</v>
      </c>
    </row>
    <row r="4025" spans="1:18" ht="15.6" customHeight="1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">
        <v>8272</v>
      </c>
      <c r="P4025" s="9" t="str">
        <f t="shared" ref="P4025:P4034" si="153">TEXT((((J3486/60)/60)/24)+DATE(1970,1,1),"yyyy-mmm-dd")</f>
        <v>2016-May-16</v>
      </c>
      <c r="Q4025" t="str">
        <f t="shared" ref="Q4025:Q4034" si="154">LEFT(P3486,4)</f>
        <v>2016</v>
      </c>
      <c r="R4025" t="str">
        <f t="shared" ref="R4025:R4034" si="155">MID(P3486,6,3)</f>
        <v>May</v>
      </c>
    </row>
    <row r="4026" spans="1:18" ht="15.6" customHeight="1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">
        <v>8272</v>
      </c>
      <c r="P4026" s="9" t="str">
        <f t="shared" si="153"/>
        <v>2016-Jan-03</v>
      </c>
      <c r="Q4026" t="str">
        <f t="shared" si="154"/>
        <v>2016</v>
      </c>
      <c r="R4026" t="str">
        <f t="shared" si="155"/>
        <v>Jan</v>
      </c>
    </row>
    <row r="4027" spans="1:18" ht="15.6" customHeight="1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">
        <v>8272</v>
      </c>
      <c r="P4027" s="9" t="str">
        <f t="shared" si="153"/>
        <v>2015-May-02</v>
      </c>
      <c r="Q4027" t="str">
        <f t="shared" si="154"/>
        <v>2015</v>
      </c>
      <c r="R4027" t="str">
        <f t="shared" si="155"/>
        <v>May</v>
      </c>
    </row>
    <row r="4028" spans="1:18" ht="15.6" customHeight="1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">
        <v>8272</v>
      </c>
      <c r="P4028" s="9" t="str">
        <f t="shared" si="153"/>
        <v>2015-May-25</v>
      </c>
      <c r="Q4028" t="str">
        <f t="shared" si="154"/>
        <v>2015</v>
      </c>
      <c r="R4028" t="str">
        <f t="shared" si="155"/>
        <v>May</v>
      </c>
    </row>
    <row r="4029" spans="1:18" ht="15.6" customHeight="1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">
        <v>8272</v>
      </c>
      <c r="P4029" s="9" t="str">
        <f t="shared" si="153"/>
        <v>2015-Mar-24</v>
      </c>
      <c r="Q4029" t="str">
        <f t="shared" si="154"/>
        <v>2015</v>
      </c>
      <c r="R4029" t="str">
        <f t="shared" si="155"/>
        <v>Mar</v>
      </c>
    </row>
    <row r="4030" spans="1:18" ht="15.6" customHeight="1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">
        <v>8272</v>
      </c>
      <c r="P4030" s="9" t="str">
        <f t="shared" si="153"/>
        <v>2014-Apr-24</v>
      </c>
      <c r="Q4030" t="str">
        <f t="shared" si="154"/>
        <v>2014</v>
      </c>
      <c r="R4030" t="str">
        <f t="shared" si="155"/>
        <v>Apr</v>
      </c>
    </row>
    <row r="4031" spans="1:18" ht="15.6" customHeight="1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">
        <v>8272</v>
      </c>
      <c r="P4031" s="9" t="str">
        <f t="shared" si="153"/>
        <v>2016-Mar-14</v>
      </c>
      <c r="Q4031" t="str">
        <f t="shared" si="154"/>
        <v>2016</v>
      </c>
      <c r="R4031" t="str">
        <f t="shared" si="155"/>
        <v>Mar</v>
      </c>
    </row>
    <row r="4032" spans="1:18" ht="15.6" customHeight="1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">
        <v>8272</v>
      </c>
      <c r="P4032" s="9" t="str">
        <f t="shared" si="153"/>
        <v>2015-Apr-27</v>
      </c>
      <c r="Q4032" t="str">
        <f t="shared" si="154"/>
        <v>2016</v>
      </c>
      <c r="R4032" t="str">
        <f t="shared" si="155"/>
        <v>Sep</v>
      </c>
    </row>
    <row r="4033" spans="1:18" ht="15.6" customHeight="1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">
        <v>8272</v>
      </c>
      <c r="P4033" s="9" t="str">
        <f t="shared" si="153"/>
        <v>2015-Sep-21</v>
      </c>
      <c r="Q4033" t="str">
        <f t="shared" si="154"/>
        <v>2015</v>
      </c>
      <c r="R4033" t="str">
        <f t="shared" si="155"/>
        <v>Sep</v>
      </c>
    </row>
    <row r="4034" spans="1:18" ht="15.6" customHeight="1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">
        <v>8272</v>
      </c>
      <c r="P4034" s="9" t="str">
        <f t="shared" si="153"/>
        <v>2014-Jul-28</v>
      </c>
      <c r="Q4034" t="str">
        <f t="shared" si="154"/>
        <v>2014</v>
      </c>
      <c r="R4034" t="str">
        <f t="shared" si="155"/>
        <v>Jul</v>
      </c>
    </row>
    <row r="4035" spans="1:18" ht="15.6" hidden="1" customHeight="1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">
        <v>8272</v>
      </c>
      <c r="P4035" s="9" t="s">
        <v>9127</v>
      </c>
      <c r="Q4035" t="s">
        <v>8343</v>
      </c>
      <c r="R4035" t="s">
        <v>8328</v>
      </c>
    </row>
    <row r="4036" spans="1:18" ht="15.6" customHeight="1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">
        <v>8272</v>
      </c>
      <c r="P4036" s="9" t="str">
        <f>TEXT((((J3497/60)/60)/24)+DATE(1970,1,1),"yyyy-mmm-dd")</f>
        <v>2014-Oct-03</v>
      </c>
      <c r="Q4036" t="str">
        <f>LEFT(P3497,4)</f>
        <v>2014</v>
      </c>
      <c r="R4036" t="str">
        <f>MID(P3497,6,3)</f>
        <v>Oct</v>
      </c>
    </row>
    <row r="4037" spans="1:18" ht="15.6" hidden="1" customHeight="1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">
        <v>8272</v>
      </c>
      <c r="P4037" s="9" t="s">
        <v>9894</v>
      </c>
      <c r="Q4037" t="s">
        <v>8341</v>
      </c>
      <c r="R4037" t="s">
        <v>8328</v>
      </c>
    </row>
    <row r="4038" spans="1:18" ht="15.6" hidden="1" customHeight="1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">
        <v>8272</v>
      </c>
      <c r="P4038" s="9" t="s">
        <v>9895</v>
      </c>
      <c r="Q4038" t="s">
        <v>8341</v>
      </c>
      <c r="R4038" t="s">
        <v>8336</v>
      </c>
    </row>
    <row r="4039" spans="1:18" ht="15.6" customHeight="1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">
        <v>8272</v>
      </c>
      <c r="P4039" s="9" t="str">
        <f t="shared" ref="P4039:P4041" si="156">TEXT((((J3500/60)/60)/24)+DATE(1970,1,1),"yyyy-mmm-dd")</f>
        <v>2016-Mar-30</v>
      </c>
      <c r="Q4039" t="str">
        <f t="shared" ref="Q4039:Q4041" si="157">LEFT(P3500,4)</f>
        <v>2016</v>
      </c>
      <c r="R4039" t="str">
        <f t="shared" ref="R4039:R4041" si="158">MID(P3500,6,3)</f>
        <v>Mar</v>
      </c>
    </row>
    <row r="4040" spans="1:18" ht="15.6" customHeight="1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">
        <v>8272</v>
      </c>
      <c r="P4040" s="9" t="str">
        <f t="shared" si="156"/>
        <v>2015-May-08</v>
      </c>
      <c r="Q4040" t="str">
        <f t="shared" si="157"/>
        <v>2015</v>
      </c>
      <c r="R4040" t="str">
        <f t="shared" si="158"/>
        <v>May</v>
      </c>
    </row>
    <row r="4041" spans="1:18" ht="15.6" customHeight="1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">
        <v>8272</v>
      </c>
      <c r="P4041" s="9" t="str">
        <f t="shared" si="156"/>
        <v>2016-Feb-19</v>
      </c>
      <c r="Q4041" t="str">
        <f t="shared" si="157"/>
        <v>2016</v>
      </c>
      <c r="R4041" t="str">
        <f t="shared" si="158"/>
        <v>Feb</v>
      </c>
    </row>
    <row r="4042" spans="1:18" ht="15.6" hidden="1" customHeight="1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">
        <v>8272</v>
      </c>
      <c r="P4042" s="9" t="s">
        <v>9402</v>
      </c>
      <c r="Q4042" t="s">
        <v>8342</v>
      </c>
      <c r="R4042" t="s">
        <v>8325</v>
      </c>
    </row>
    <row r="4043" spans="1:18" ht="15.6" customHeight="1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">
        <v>8272</v>
      </c>
      <c r="P4043" s="9" t="str">
        <f t="shared" ref="P4043:P4049" si="159">TEXT((((J3504/60)/60)/24)+DATE(1970,1,1),"yyyy-mmm-dd")</f>
        <v>2016-Mar-01</v>
      </c>
      <c r="Q4043" t="str">
        <f t="shared" ref="Q4043:Q4049" si="160">LEFT(P3504,4)</f>
        <v>2016</v>
      </c>
      <c r="R4043" t="str">
        <f t="shared" ref="R4043:R4049" si="161">MID(P3504,6,3)</f>
        <v>Mar</v>
      </c>
    </row>
    <row r="4044" spans="1:18" ht="15.6" customHeight="1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">
        <v>8272</v>
      </c>
      <c r="P4044" s="9" t="str">
        <f t="shared" si="159"/>
        <v>2016-Jun-24</v>
      </c>
      <c r="Q4044" t="str">
        <f t="shared" si="160"/>
        <v>2016</v>
      </c>
      <c r="R4044" t="str">
        <f t="shared" si="161"/>
        <v>Jun</v>
      </c>
    </row>
    <row r="4045" spans="1:18" ht="15.6" customHeight="1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">
        <v>8272</v>
      </c>
      <c r="P4045" s="9" t="str">
        <f t="shared" si="159"/>
        <v>2015-Oct-20</v>
      </c>
      <c r="Q4045" t="str">
        <f t="shared" si="160"/>
        <v>2015</v>
      </c>
      <c r="R4045" t="str">
        <f t="shared" si="161"/>
        <v>Oct</v>
      </c>
    </row>
    <row r="4046" spans="1:18" ht="15.6" customHeight="1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">
        <v>8272</v>
      </c>
      <c r="P4046" s="9" t="str">
        <f t="shared" si="159"/>
        <v>2014-May-01</v>
      </c>
      <c r="Q4046" t="str">
        <f t="shared" si="160"/>
        <v>2014</v>
      </c>
      <c r="R4046" t="str">
        <f t="shared" si="161"/>
        <v>May</v>
      </c>
    </row>
    <row r="4047" spans="1:18" ht="15.6" customHeight="1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">
        <v>8272</v>
      </c>
      <c r="P4047" s="9" t="str">
        <f t="shared" si="159"/>
        <v>2014-Jul-09</v>
      </c>
      <c r="Q4047" t="str">
        <f t="shared" si="160"/>
        <v>2014</v>
      </c>
      <c r="R4047" t="str">
        <f t="shared" si="161"/>
        <v>Jul</v>
      </c>
    </row>
    <row r="4048" spans="1:18" ht="15.6" customHeight="1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">
        <v>8272</v>
      </c>
      <c r="P4048" s="9" t="str">
        <f t="shared" si="159"/>
        <v>2016-May-01</v>
      </c>
      <c r="Q4048" t="str">
        <f t="shared" si="160"/>
        <v>2016</v>
      </c>
      <c r="R4048" t="str">
        <f t="shared" si="161"/>
        <v>May</v>
      </c>
    </row>
    <row r="4049" spans="1:18" ht="15.6" customHeight="1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">
        <v>8272</v>
      </c>
      <c r="P4049" s="9" t="str">
        <f t="shared" si="159"/>
        <v>2016-Apr-17</v>
      </c>
      <c r="Q4049" t="str">
        <f t="shared" si="160"/>
        <v>2015</v>
      </c>
      <c r="R4049" t="str">
        <f t="shared" si="161"/>
        <v>Apr</v>
      </c>
    </row>
    <row r="4050" spans="1:18" ht="15.6" hidden="1" customHeight="1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">
        <v>8272</v>
      </c>
      <c r="P4050" s="9" t="s">
        <v>9771</v>
      </c>
      <c r="Q4050" t="s">
        <v>8343</v>
      </c>
      <c r="R4050" t="s">
        <v>8334</v>
      </c>
    </row>
    <row r="4051" spans="1:18" ht="15.6" customHeight="1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">
        <v>8272</v>
      </c>
      <c r="P4051" s="9" t="str">
        <f t="shared" ref="P4051:P4053" si="162">TEXT((((J3512/60)/60)/24)+DATE(1970,1,1),"yyyy-mmm-dd")</f>
        <v>2014-Jun-12</v>
      </c>
      <c r="Q4051" t="str">
        <f t="shared" ref="Q4051:Q4053" si="163">LEFT(P3512,4)</f>
        <v>2014</v>
      </c>
      <c r="R4051" t="str">
        <f t="shared" ref="R4051:R4053" si="164">MID(P3512,6,3)</f>
        <v>Aug</v>
      </c>
    </row>
    <row r="4052" spans="1:18" ht="15.6" customHeight="1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">
        <v>8272</v>
      </c>
      <c r="P4052" s="9" t="str">
        <f t="shared" si="162"/>
        <v>2014-Oct-15</v>
      </c>
      <c r="Q4052" t="str">
        <f t="shared" si="163"/>
        <v>2014</v>
      </c>
      <c r="R4052" t="str">
        <f t="shared" si="164"/>
        <v>Oct</v>
      </c>
    </row>
    <row r="4053" spans="1:18" ht="15.6" customHeight="1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">
        <v>8272</v>
      </c>
      <c r="P4053" s="9" t="str">
        <f t="shared" si="162"/>
        <v>2015-Feb-22</v>
      </c>
      <c r="Q4053" t="str">
        <f t="shared" si="163"/>
        <v>2015</v>
      </c>
      <c r="R4053" t="str">
        <f t="shared" si="164"/>
        <v>Feb</v>
      </c>
    </row>
    <row r="4054" spans="1:18" ht="15.6" hidden="1" customHeight="1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">
        <v>8272</v>
      </c>
      <c r="P4054" s="9" t="s">
        <v>8884</v>
      </c>
      <c r="Q4054" t="s">
        <v>8341</v>
      </c>
      <c r="R4054" t="s">
        <v>8327</v>
      </c>
    </row>
    <row r="4055" spans="1:18" ht="15.6" customHeight="1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">
        <v>8272</v>
      </c>
      <c r="P4055" s="9" t="str">
        <f t="shared" ref="P4055:P4068" si="165">TEXT((((J3516/60)/60)/24)+DATE(1970,1,1),"yyyy-mmm-dd")</f>
        <v>2015-Jan-16</v>
      </c>
      <c r="Q4055" t="str">
        <f t="shared" ref="Q4055:Q4068" si="166">LEFT(P3516,4)</f>
        <v>2014</v>
      </c>
      <c r="R4055" t="str">
        <f t="shared" ref="R4055:R4068" si="167">MID(P3516,6,3)</f>
        <v>Oct</v>
      </c>
    </row>
    <row r="4056" spans="1:18" ht="15.6" customHeight="1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">
        <v>8272</v>
      </c>
      <c r="P4056" s="9" t="str">
        <f t="shared" si="165"/>
        <v>2015-May-01</v>
      </c>
      <c r="Q4056" t="str">
        <f t="shared" si="166"/>
        <v>2015</v>
      </c>
      <c r="R4056" t="str">
        <f t="shared" si="167"/>
        <v>May</v>
      </c>
    </row>
    <row r="4057" spans="1:18" ht="15.6" customHeight="1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">
        <v>8272</v>
      </c>
      <c r="P4057" s="9" t="str">
        <f t="shared" si="165"/>
        <v>2014-Aug-05</v>
      </c>
      <c r="Q4057" t="str">
        <f t="shared" si="166"/>
        <v>2014</v>
      </c>
      <c r="R4057" t="str">
        <f t="shared" si="167"/>
        <v>Aug</v>
      </c>
    </row>
    <row r="4058" spans="1:18" ht="15.6" customHeight="1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">
        <v>8272</v>
      </c>
      <c r="P4058" s="9" t="str">
        <f t="shared" si="165"/>
        <v>2014-Jun-04</v>
      </c>
      <c r="Q4058" t="str">
        <f t="shared" si="166"/>
        <v>2014</v>
      </c>
      <c r="R4058" t="str">
        <f t="shared" si="167"/>
        <v>Jun</v>
      </c>
    </row>
    <row r="4059" spans="1:18" ht="15.6" customHeight="1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">
        <v>8272</v>
      </c>
      <c r="P4059" s="9" t="str">
        <f t="shared" si="165"/>
        <v>2014-Sep-11</v>
      </c>
      <c r="Q4059" t="str">
        <f t="shared" si="166"/>
        <v>2014</v>
      </c>
      <c r="R4059" t="str">
        <f t="shared" si="167"/>
        <v>Sep</v>
      </c>
    </row>
    <row r="4060" spans="1:18" ht="15.6" customHeight="1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">
        <v>8272</v>
      </c>
      <c r="P4060" s="9" t="str">
        <f t="shared" si="165"/>
        <v>2015-Feb-02</v>
      </c>
      <c r="Q4060" t="str">
        <f t="shared" si="166"/>
        <v>2015</v>
      </c>
      <c r="R4060" t="str">
        <f t="shared" si="167"/>
        <v>Feb</v>
      </c>
    </row>
    <row r="4061" spans="1:18" ht="15.6" customHeight="1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">
        <v>8272</v>
      </c>
      <c r="P4061" s="9" t="str">
        <f t="shared" si="165"/>
        <v>2015-Aug-11</v>
      </c>
      <c r="Q4061" t="str">
        <f t="shared" si="166"/>
        <v>2015</v>
      </c>
      <c r="R4061" t="str">
        <f t="shared" si="167"/>
        <v>Aug</v>
      </c>
    </row>
    <row r="4062" spans="1:18" ht="15.6" customHeight="1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">
        <v>8272</v>
      </c>
      <c r="P4062" s="9" t="str">
        <f t="shared" si="165"/>
        <v>2014-Aug-30</v>
      </c>
      <c r="Q4062" t="str">
        <f t="shared" si="166"/>
        <v>2016</v>
      </c>
      <c r="R4062" t="str">
        <f t="shared" si="167"/>
        <v>Jan</v>
      </c>
    </row>
    <row r="4063" spans="1:18" ht="15.6" customHeight="1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">
        <v>8272</v>
      </c>
      <c r="P4063" s="9" t="str">
        <f t="shared" si="165"/>
        <v>2015-Aug-18</v>
      </c>
      <c r="Q4063" t="str">
        <f t="shared" si="166"/>
        <v>2015</v>
      </c>
      <c r="R4063" t="str">
        <f t="shared" si="167"/>
        <v>Aug</v>
      </c>
    </row>
    <row r="4064" spans="1:18" ht="15.6" customHeight="1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">
        <v>8272</v>
      </c>
      <c r="P4064" s="9" t="str">
        <f t="shared" si="165"/>
        <v>2016-Jul-30</v>
      </c>
      <c r="Q4064" t="str">
        <f t="shared" si="166"/>
        <v>2016</v>
      </c>
      <c r="R4064" t="str">
        <f t="shared" si="167"/>
        <v>Jul</v>
      </c>
    </row>
    <row r="4065" spans="1:18" ht="15.6" customHeight="1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">
        <v>8272</v>
      </c>
      <c r="P4065" s="9" t="str">
        <f t="shared" si="165"/>
        <v>2014-Aug-29</v>
      </c>
      <c r="Q4065" t="str">
        <f t="shared" si="166"/>
        <v>2014</v>
      </c>
      <c r="R4065" t="str">
        <f t="shared" si="167"/>
        <v>Aug</v>
      </c>
    </row>
    <row r="4066" spans="1:18" ht="15.6" customHeight="1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">
        <v>8272</v>
      </c>
      <c r="P4066" s="9" t="str">
        <f t="shared" si="165"/>
        <v>2015-Jul-29</v>
      </c>
      <c r="Q4066" t="str">
        <f t="shared" si="166"/>
        <v>2016</v>
      </c>
      <c r="R4066" t="str">
        <f t="shared" si="167"/>
        <v>Mar</v>
      </c>
    </row>
    <row r="4067" spans="1:18" ht="15.6" customHeight="1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">
        <v>8272</v>
      </c>
      <c r="P4067" s="9" t="str">
        <f t="shared" si="165"/>
        <v>2016-Mar-31</v>
      </c>
      <c r="Q4067" t="str">
        <f t="shared" si="166"/>
        <v>2016</v>
      </c>
      <c r="R4067" t="str">
        <f t="shared" si="167"/>
        <v>Mar</v>
      </c>
    </row>
    <row r="4068" spans="1:18" ht="15.6" customHeight="1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">
        <v>8272</v>
      </c>
      <c r="P4068" s="9" t="str">
        <f t="shared" si="165"/>
        <v>2015-Jun-12</v>
      </c>
      <c r="Q4068" t="str">
        <f t="shared" si="166"/>
        <v>2015</v>
      </c>
      <c r="R4068" t="str">
        <f t="shared" si="167"/>
        <v>Jun</v>
      </c>
    </row>
    <row r="4069" spans="1:18" ht="15.6" hidden="1" customHeight="1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">
        <v>8272</v>
      </c>
      <c r="P4069" s="9" t="s">
        <v>9770</v>
      </c>
      <c r="Q4069" t="s">
        <v>8342</v>
      </c>
      <c r="R4069" t="s">
        <v>8327</v>
      </c>
    </row>
    <row r="4070" spans="1:18" ht="15.6" customHeight="1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">
        <v>8272</v>
      </c>
      <c r="P4070" s="9" t="str">
        <f t="shared" ref="P4070:P4078" si="168">TEXT((((J3531/60)/60)/24)+DATE(1970,1,1),"yyyy-mmm-dd")</f>
        <v>2015-Jun-22</v>
      </c>
      <c r="Q4070" t="str">
        <f t="shared" ref="Q4070:Q4078" si="169">LEFT(P3531,4)</f>
        <v>2015</v>
      </c>
      <c r="R4070" t="str">
        <f t="shared" ref="R4070:R4078" si="170">MID(P3531,6,3)</f>
        <v>Dec</v>
      </c>
    </row>
    <row r="4071" spans="1:18" ht="15.6" customHeight="1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">
        <v>8272</v>
      </c>
      <c r="P4071" s="9" t="str">
        <f t="shared" si="168"/>
        <v>2016-Mar-13</v>
      </c>
      <c r="Q4071" t="str">
        <f t="shared" si="169"/>
        <v>2016</v>
      </c>
      <c r="R4071" t="str">
        <f t="shared" si="170"/>
        <v>Mar</v>
      </c>
    </row>
    <row r="4072" spans="1:18" ht="15.6" customHeight="1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">
        <v>8272</v>
      </c>
      <c r="P4072" s="9" t="str">
        <f t="shared" si="168"/>
        <v>2016-May-31</v>
      </c>
      <c r="Q4072" t="str">
        <f t="shared" si="169"/>
        <v>2016</v>
      </c>
      <c r="R4072" t="str">
        <f t="shared" si="170"/>
        <v>May</v>
      </c>
    </row>
    <row r="4073" spans="1:18" ht="15.6" customHeight="1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">
        <v>8272</v>
      </c>
      <c r="P4073" s="9" t="str">
        <f t="shared" si="168"/>
        <v>2014-Sep-02</v>
      </c>
      <c r="Q4073" t="str">
        <f t="shared" si="169"/>
        <v>2014</v>
      </c>
      <c r="R4073" t="str">
        <f t="shared" si="170"/>
        <v>Sep</v>
      </c>
    </row>
    <row r="4074" spans="1:18" ht="15.6" customHeight="1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">
        <v>8272</v>
      </c>
      <c r="P4074" s="9" t="str">
        <f t="shared" si="168"/>
        <v>2015-Oct-12</v>
      </c>
      <c r="Q4074" t="str">
        <f t="shared" si="169"/>
        <v>2014</v>
      </c>
      <c r="R4074" t="str">
        <f t="shared" si="170"/>
        <v>Sep</v>
      </c>
    </row>
    <row r="4075" spans="1:18" ht="15.6" customHeight="1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">
        <v>8272</v>
      </c>
      <c r="P4075" s="9" t="str">
        <f t="shared" si="168"/>
        <v>2015-Aug-27</v>
      </c>
      <c r="Q4075" t="str">
        <f t="shared" si="169"/>
        <v>2015</v>
      </c>
      <c r="R4075" t="str">
        <f t="shared" si="170"/>
        <v>Aug</v>
      </c>
    </row>
    <row r="4076" spans="1:18" ht="15.6" customHeight="1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">
        <v>8272</v>
      </c>
      <c r="P4076" s="9" t="str">
        <f t="shared" si="168"/>
        <v>2015-Sep-01</v>
      </c>
      <c r="Q4076" t="str">
        <f t="shared" si="169"/>
        <v>2015</v>
      </c>
      <c r="R4076" t="str">
        <f t="shared" si="170"/>
        <v>Sep</v>
      </c>
    </row>
    <row r="4077" spans="1:18" ht="15.6" customHeight="1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">
        <v>8272</v>
      </c>
      <c r="P4077" s="9" t="str">
        <f t="shared" si="168"/>
        <v>2015-Nov-20</v>
      </c>
      <c r="Q4077" t="str">
        <f t="shared" si="169"/>
        <v>2017</v>
      </c>
      <c r="R4077" t="str">
        <f t="shared" si="170"/>
        <v>Feb</v>
      </c>
    </row>
    <row r="4078" spans="1:18" ht="15.6" customHeight="1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">
        <v>8272</v>
      </c>
      <c r="P4078" s="9" t="str">
        <f t="shared" si="168"/>
        <v>2014-Oct-11</v>
      </c>
      <c r="Q4078" t="str">
        <f t="shared" si="169"/>
        <v>2014</v>
      </c>
      <c r="R4078" t="str">
        <f t="shared" si="170"/>
        <v>Oct</v>
      </c>
    </row>
    <row r="4079" spans="1:18" ht="15.6" hidden="1" customHeight="1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">
        <v>8272</v>
      </c>
      <c r="P4079" s="9" t="s">
        <v>9021</v>
      </c>
      <c r="Q4079" t="s">
        <v>8343</v>
      </c>
      <c r="R4079" t="s">
        <v>8330</v>
      </c>
    </row>
    <row r="4080" spans="1:18" ht="15.6" customHeight="1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">
        <v>8272</v>
      </c>
      <c r="P4080" s="9" t="str">
        <f t="shared" ref="P4080:P4106" si="171">TEXT((((J3541/60)/60)/24)+DATE(1970,1,1),"yyyy-mmm-dd")</f>
        <v>2016-Aug-18</v>
      </c>
      <c r="Q4080" t="str">
        <f t="shared" ref="Q4080:Q4106" si="172">LEFT(P3541,4)</f>
        <v>2017</v>
      </c>
      <c r="R4080" t="str">
        <f t="shared" ref="R4080:R4106" si="173">MID(P3541,6,3)</f>
        <v>Jan</v>
      </c>
    </row>
    <row r="4081" spans="1:18" ht="15.6" customHeight="1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">
        <v>8272</v>
      </c>
      <c r="P4081" s="9" t="str">
        <f t="shared" si="171"/>
        <v>2016-May-27</v>
      </c>
      <c r="Q4081" t="str">
        <f t="shared" si="172"/>
        <v>2016</v>
      </c>
      <c r="R4081" t="str">
        <f t="shared" si="173"/>
        <v>Jun</v>
      </c>
    </row>
    <row r="4082" spans="1:18" ht="15.6" customHeight="1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">
        <v>8272</v>
      </c>
      <c r="P4082" s="9" t="str">
        <f t="shared" si="171"/>
        <v>2015-Aug-06</v>
      </c>
      <c r="Q4082" t="str">
        <f t="shared" si="172"/>
        <v>2015</v>
      </c>
      <c r="R4082" t="str">
        <f t="shared" si="173"/>
        <v>Aug</v>
      </c>
    </row>
    <row r="4083" spans="1:18" ht="15.6" customHeight="1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">
        <v>8272</v>
      </c>
      <c r="P4083" s="9" t="str">
        <f t="shared" si="171"/>
        <v>2014-Jul-09</v>
      </c>
      <c r="Q4083" t="str">
        <f t="shared" si="172"/>
        <v>2014</v>
      </c>
      <c r="R4083" t="str">
        <f t="shared" si="173"/>
        <v>Jul</v>
      </c>
    </row>
    <row r="4084" spans="1:18" ht="15.6" customHeight="1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">
        <v>8272</v>
      </c>
      <c r="P4084" s="9" t="str">
        <f t="shared" si="171"/>
        <v>2015-May-26</v>
      </c>
      <c r="Q4084" t="str">
        <f t="shared" si="172"/>
        <v>2015</v>
      </c>
      <c r="R4084" t="str">
        <f t="shared" si="173"/>
        <v>May</v>
      </c>
    </row>
    <row r="4085" spans="1:18" ht="15.6" customHeight="1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">
        <v>8272</v>
      </c>
      <c r="P4085" s="9" t="str">
        <f t="shared" si="171"/>
        <v>2015-Feb-05</v>
      </c>
      <c r="Q4085" t="str">
        <f t="shared" si="172"/>
        <v>2015</v>
      </c>
      <c r="R4085" t="str">
        <f t="shared" si="173"/>
        <v>Feb</v>
      </c>
    </row>
    <row r="4086" spans="1:18" ht="15.6" customHeight="1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">
        <v>8272</v>
      </c>
      <c r="P4086" s="9" t="str">
        <f t="shared" si="171"/>
        <v>2015-Mar-12</v>
      </c>
      <c r="Q4086" t="str">
        <f t="shared" si="172"/>
        <v>2014</v>
      </c>
      <c r="R4086" t="str">
        <f t="shared" si="173"/>
        <v>Nov</v>
      </c>
    </row>
    <row r="4087" spans="1:18" ht="15.6" customHeight="1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">
        <v>8272</v>
      </c>
      <c r="P4087" s="9" t="str">
        <f t="shared" si="171"/>
        <v>2015-Mar-10</v>
      </c>
      <c r="Q4087" t="str">
        <f t="shared" si="172"/>
        <v>2015</v>
      </c>
      <c r="R4087" t="str">
        <f t="shared" si="173"/>
        <v>Mar</v>
      </c>
    </row>
    <row r="4088" spans="1:18" ht="15.6" customHeight="1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">
        <v>8272</v>
      </c>
      <c r="P4088" s="9" t="str">
        <f t="shared" si="171"/>
        <v>2016-Apr-20</v>
      </c>
      <c r="Q4088" t="str">
        <f t="shared" si="172"/>
        <v>2016</v>
      </c>
      <c r="R4088" t="str">
        <f t="shared" si="173"/>
        <v>Apr</v>
      </c>
    </row>
    <row r="4089" spans="1:18" ht="15.6" customHeight="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">
        <v>8272</v>
      </c>
      <c r="P4089" s="9" t="str">
        <f t="shared" si="171"/>
        <v>2016-Feb-11</v>
      </c>
      <c r="Q4089" t="str">
        <f t="shared" si="172"/>
        <v>2016</v>
      </c>
      <c r="R4089" t="str">
        <f t="shared" si="173"/>
        <v>Feb</v>
      </c>
    </row>
    <row r="4090" spans="1:18" ht="15.6" customHeight="1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">
        <v>8272</v>
      </c>
      <c r="P4090" s="9" t="str">
        <f t="shared" si="171"/>
        <v>2015-Aug-07</v>
      </c>
      <c r="Q4090" t="str">
        <f t="shared" si="172"/>
        <v>2015</v>
      </c>
      <c r="R4090" t="str">
        <f t="shared" si="173"/>
        <v>Aug</v>
      </c>
    </row>
    <row r="4091" spans="1:18" ht="15.6" customHeight="1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">
        <v>8272</v>
      </c>
      <c r="P4091" s="9" t="str">
        <f t="shared" si="171"/>
        <v>2016-Apr-02</v>
      </c>
      <c r="Q4091" t="str">
        <f t="shared" si="172"/>
        <v>2016</v>
      </c>
      <c r="R4091" t="str">
        <f t="shared" si="173"/>
        <v>Apr</v>
      </c>
    </row>
    <row r="4092" spans="1:18" ht="15.6" customHeight="1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">
        <v>8272</v>
      </c>
      <c r="P4092" s="9" t="str">
        <f t="shared" si="171"/>
        <v>2014-Apr-24</v>
      </c>
      <c r="Q4092" t="str">
        <f t="shared" si="172"/>
        <v>2014</v>
      </c>
      <c r="R4092" t="str">
        <f t="shared" si="173"/>
        <v>Apr</v>
      </c>
    </row>
    <row r="4093" spans="1:18" ht="15.6" customHeight="1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">
        <v>8272</v>
      </c>
      <c r="P4093" s="9" t="str">
        <f t="shared" si="171"/>
        <v>2014-May-29</v>
      </c>
      <c r="Q4093" t="str">
        <f t="shared" si="172"/>
        <v>2015</v>
      </c>
      <c r="R4093" t="str">
        <f t="shared" si="173"/>
        <v>May</v>
      </c>
    </row>
    <row r="4094" spans="1:18" ht="15.6" customHeight="1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">
        <v>8272</v>
      </c>
      <c r="P4094" s="9" t="str">
        <f t="shared" si="171"/>
        <v>2015-Jul-11</v>
      </c>
      <c r="Q4094" t="str">
        <f t="shared" si="172"/>
        <v>2015</v>
      </c>
      <c r="R4094" t="str">
        <f t="shared" si="173"/>
        <v>Jul</v>
      </c>
    </row>
    <row r="4095" spans="1:18" ht="15.6" customHeight="1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">
        <v>8272</v>
      </c>
      <c r="P4095" s="9" t="str">
        <f t="shared" si="171"/>
        <v>2015-Jan-12</v>
      </c>
      <c r="Q4095" t="str">
        <f t="shared" si="172"/>
        <v>2015</v>
      </c>
      <c r="R4095" t="str">
        <f t="shared" si="173"/>
        <v>Jan</v>
      </c>
    </row>
    <row r="4096" spans="1:18" ht="15.6" customHeight="1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">
        <v>8272</v>
      </c>
      <c r="P4096" s="9" t="str">
        <f t="shared" si="171"/>
        <v>2016-Oct-18</v>
      </c>
      <c r="Q4096" t="str">
        <f t="shared" si="172"/>
        <v>2016</v>
      </c>
      <c r="R4096" t="str">
        <f t="shared" si="173"/>
        <v>Oct</v>
      </c>
    </row>
    <row r="4097" spans="1:18" ht="15.6" customHeight="1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">
        <v>8272</v>
      </c>
      <c r="P4097" s="9" t="str">
        <f t="shared" si="171"/>
        <v>2014-Jun-18</v>
      </c>
      <c r="Q4097" t="str">
        <f t="shared" si="172"/>
        <v>2014</v>
      </c>
      <c r="R4097" t="str">
        <f t="shared" si="173"/>
        <v>Jun</v>
      </c>
    </row>
    <row r="4098" spans="1:18" ht="15.6" customHeight="1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">
        <v>8272</v>
      </c>
      <c r="P4098" s="9" t="str">
        <f t="shared" si="171"/>
        <v>2014-Apr-01</v>
      </c>
      <c r="Q4098" t="str">
        <f t="shared" si="172"/>
        <v>2014</v>
      </c>
      <c r="R4098" t="str">
        <f t="shared" si="173"/>
        <v>Apr</v>
      </c>
    </row>
    <row r="4099" spans="1:18" ht="15.6" customHeight="1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">
        <v>8272</v>
      </c>
      <c r="P4099" s="9" t="str">
        <f t="shared" si="171"/>
        <v>2015-May-15</v>
      </c>
      <c r="Q4099" t="str">
        <f t="shared" si="172"/>
        <v>2014</v>
      </c>
      <c r="R4099" t="str">
        <f t="shared" si="173"/>
        <v>Apr</v>
      </c>
    </row>
    <row r="4100" spans="1:18" ht="15.6" customHeight="1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">
        <v>8272</v>
      </c>
      <c r="P4100" s="9" t="str">
        <f t="shared" si="171"/>
        <v>2015-Jul-09</v>
      </c>
      <c r="Q4100" t="str">
        <f t="shared" si="172"/>
        <v>2015</v>
      </c>
      <c r="R4100" t="str">
        <f t="shared" si="173"/>
        <v>Jul</v>
      </c>
    </row>
    <row r="4101" spans="1:18" ht="15.6" customHeight="1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">
        <v>8272</v>
      </c>
      <c r="P4101" s="9" t="str">
        <f t="shared" si="171"/>
        <v>2015-Apr-21</v>
      </c>
      <c r="Q4101" t="str">
        <f t="shared" si="172"/>
        <v>2015</v>
      </c>
      <c r="R4101" t="str">
        <f t="shared" si="173"/>
        <v>Apr</v>
      </c>
    </row>
    <row r="4102" spans="1:18" ht="15.6" customHeight="1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">
        <v>8272</v>
      </c>
      <c r="P4102" s="9" t="str">
        <f t="shared" si="171"/>
        <v>2015-Jul-18</v>
      </c>
      <c r="Q4102" t="str">
        <f t="shared" si="172"/>
        <v>2015</v>
      </c>
      <c r="R4102" t="str">
        <f t="shared" si="173"/>
        <v>Jul</v>
      </c>
    </row>
    <row r="4103" spans="1:18" ht="15.6" customHeight="1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">
        <v>8272</v>
      </c>
      <c r="P4103" s="9" t="str">
        <f t="shared" si="171"/>
        <v>2016-Mar-04</v>
      </c>
      <c r="Q4103" t="str">
        <f t="shared" si="172"/>
        <v>2015</v>
      </c>
      <c r="R4103" t="str">
        <f t="shared" si="173"/>
        <v>Apr</v>
      </c>
    </row>
    <row r="4104" spans="1:18" ht="15.6" customHeight="1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">
        <v>8272</v>
      </c>
      <c r="P4104" s="9" t="str">
        <f t="shared" si="171"/>
        <v>2016-Jul-04</v>
      </c>
      <c r="Q4104" t="str">
        <f t="shared" si="172"/>
        <v>2012</v>
      </c>
      <c r="R4104" t="str">
        <f t="shared" si="173"/>
        <v>Sep</v>
      </c>
    </row>
    <row r="4105" spans="1:18" ht="15.6" customHeight="1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">
        <v>8272</v>
      </c>
      <c r="P4105" s="9" t="str">
        <f t="shared" si="171"/>
        <v>2015-Aug-20</v>
      </c>
      <c r="Q4105" t="str">
        <f t="shared" si="172"/>
        <v>2015</v>
      </c>
      <c r="R4105" t="str">
        <f t="shared" si="173"/>
        <v>Aug</v>
      </c>
    </row>
    <row r="4106" spans="1:18" ht="15.6" customHeight="1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">
        <v>8272</v>
      </c>
      <c r="P4106" s="9" t="str">
        <f t="shared" si="171"/>
        <v>2014-Dec-01</v>
      </c>
      <c r="Q4106" t="str">
        <f t="shared" si="172"/>
        <v>2014</v>
      </c>
      <c r="R4106" t="str">
        <f t="shared" si="173"/>
        <v>Dec</v>
      </c>
    </row>
    <row r="4107" spans="1:18" ht="15.6" hidden="1" customHeight="1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">
        <v>8272</v>
      </c>
      <c r="P4107" s="9" t="s">
        <v>8639</v>
      </c>
      <c r="Q4107" t="s">
        <v>8343</v>
      </c>
      <c r="R4107" t="s">
        <v>8330</v>
      </c>
    </row>
    <row r="4108" spans="1:18" ht="15.6" hidden="1" customHeight="1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">
        <v>8272</v>
      </c>
      <c r="P4108" s="9" t="s">
        <v>8480</v>
      </c>
      <c r="Q4108" t="s">
        <v>8342</v>
      </c>
      <c r="R4108" t="s">
        <v>8333</v>
      </c>
    </row>
    <row r="4109" spans="1:18" ht="15.6" customHeight="1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">
        <v>8272</v>
      </c>
      <c r="P4109" s="9" t="str">
        <f t="shared" ref="P4109:P4115" si="174">TEXT((((J3570/60)/60)/24)+DATE(1970,1,1),"yyyy-mmm-dd")</f>
        <v>2014-Aug-18</v>
      </c>
      <c r="Q4109" t="str">
        <f t="shared" ref="Q4109:Q4115" si="175">LEFT(P3570,4)</f>
        <v>2014</v>
      </c>
      <c r="R4109" t="str">
        <f t="shared" ref="R4109:R4115" si="176">MID(P3570,6,3)</f>
        <v>Aug</v>
      </c>
    </row>
    <row r="4110" spans="1:18" ht="15.6" customHeight="1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">
        <v>8272</v>
      </c>
      <c r="P4110" s="9" t="str">
        <f t="shared" si="174"/>
        <v>2014-Dec-09</v>
      </c>
      <c r="Q4110" t="str">
        <f t="shared" si="175"/>
        <v>2014</v>
      </c>
      <c r="R4110" t="str">
        <f t="shared" si="176"/>
        <v>Dec</v>
      </c>
    </row>
    <row r="4111" spans="1:18" ht="15.6" customHeight="1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">
        <v>8272</v>
      </c>
      <c r="P4111" s="9" t="str">
        <f t="shared" si="174"/>
        <v>2014-Dec-03</v>
      </c>
      <c r="Q4111" t="str">
        <f t="shared" si="175"/>
        <v>2014</v>
      </c>
      <c r="R4111" t="str">
        <f t="shared" si="176"/>
        <v>Dec</v>
      </c>
    </row>
    <row r="4112" spans="1:18" ht="15.6" customHeight="1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">
        <v>8272</v>
      </c>
      <c r="P4112" s="9" t="str">
        <f t="shared" si="174"/>
        <v>2014-Sep-30</v>
      </c>
      <c r="Q4112" t="str">
        <f t="shared" si="175"/>
        <v>2014</v>
      </c>
      <c r="R4112" t="str">
        <f t="shared" si="176"/>
        <v>Sep</v>
      </c>
    </row>
    <row r="4113" spans="1:18" ht="15.6" customHeight="1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">
        <v>8272</v>
      </c>
      <c r="P4113" s="9" t="str">
        <f t="shared" si="174"/>
        <v>2015-May-22</v>
      </c>
      <c r="Q4113" t="str">
        <f t="shared" si="175"/>
        <v>2016</v>
      </c>
      <c r="R4113" t="str">
        <f t="shared" si="176"/>
        <v>Jul</v>
      </c>
    </row>
    <row r="4114" spans="1:18" ht="15.6" customHeight="1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">
        <v>8272</v>
      </c>
      <c r="P4114" s="9" t="str">
        <f t="shared" si="174"/>
        <v>2014-Oct-09</v>
      </c>
      <c r="Q4114" t="str">
        <f t="shared" si="175"/>
        <v>2014</v>
      </c>
      <c r="R4114" t="str">
        <f t="shared" si="176"/>
        <v>Oct</v>
      </c>
    </row>
    <row r="4115" spans="1:18" ht="15.6" customHeight="1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">
        <v>8272</v>
      </c>
      <c r="P4115" s="9" t="str">
        <f t="shared" si="174"/>
        <v>2014-Oct-14</v>
      </c>
      <c r="Q4115" t="str">
        <f t="shared" si="175"/>
        <v>2014</v>
      </c>
      <c r="R4115" t="str">
        <f t="shared" si="176"/>
        <v>Oct</v>
      </c>
    </row>
  </sheetData>
  <autoFilter ref="A1:R4115" xr:uid="{00000000-0001-0000-0000-000000000000}">
    <filterColumn colId="4">
      <customFilters>
        <customFilter operator="lessThan" val="1000"/>
      </customFilters>
    </filterColumn>
    <filterColumn colId="5">
      <filters>
        <filter val="failed"/>
        <filter val="successful"/>
      </filters>
    </filterColumn>
    <filterColumn colId="14">
      <filters>
        <filter val="plays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1BA6-5F21-4295-99D8-3C3B63C0FDD6}">
  <dimension ref="A1:H14"/>
  <sheetViews>
    <sheetView tabSelected="1" workbookViewId="0">
      <selection activeCell="H24" sqref="H24"/>
    </sheetView>
  </sheetViews>
  <sheetFormatPr defaultRowHeight="14.4" x14ac:dyDescent="0.3"/>
  <cols>
    <col min="1" max="1" width="13.77734375" bestFit="1" customWidth="1"/>
    <col min="2" max="2" width="17.21875" bestFit="1" customWidth="1"/>
    <col min="3" max="3" width="13.109375" bestFit="1" customWidth="1"/>
    <col min="4" max="4" width="16.5546875" bestFit="1" customWidth="1"/>
    <col min="5" max="5" width="12.44140625" bestFit="1" customWidth="1"/>
    <col min="6" max="6" width="19.77734375" bestFit="1" customWidth="1"/>
    <col min="7" max="7" width="15.88671875" bestFit="1" customWidth="1"/>
    <col min="8" max="8" width="19.21875" bestFit="1" customWidth="1"/>
  </cols>
  <sheetData>
    <row r="1" spans="1:8" s="14" customFormat="1" x14ac:dyDescent="0.3">
      <c r="A1" s="14" t="s">
        <v>9896</v>
      </c>
      <c r="B1" s="14" t="s">
        <v>9897</v>
      </c>
      <c r="C1" s="14" t="s">
        <v>9898</v>
      </c>
      <c r="D1" s="14" t="s">
        <v>9899</v>
      </c>
      <c r="E1" s="14" t="s">
        <v>9900</v>
      </c>
      <c r="F1" s="14" t="s">
        <v>9901</v>
      </c>
      <c r="G1" s="14" t="s">
        <v>9902</v>
      </c>
      <c r="H1" s="14" t="s">
        <v>9903</v>
      </c>
    </row>
    <row r="2" spans="1:8" x14ac:dyDescent="0.3">
      <c r="A2" t="s">
        <v>9904</v>
      </c>
      <c r="B2">
        <f>COUNTIFS(Kickstarter_challenge!$D:$D, "&lt;1000",Kickstarter_challenge!O:O,"plays",Kickstarter_challenge!F:F,"Successful")</f>
        <v>141</v>
      </c>
      <c r="C2">
        <f>COUNTIFS(Kickstarter_challenge!$D:$D, "&lt;1000",Kickstarter_challenge!O:O,"plays",Kickstarter_challenge!F:F,"failed")</f>
        <v>45</v>
      </c>
      <c r="D2">
        <f>COUNTIFS(Kickstarter_challenge!$D:$D,"&gt;1000",Kickstarter_challenge!F:F,"cancelled",Kickstarter_challenge!O:O,"plays")</f>
        <v>0</v>
      </c>
      <c r="E2">
        <f>SUM(B2:D2)</f>
        <v>186</v>
      </c>
      <c r="F2" s="15">
        <f>IF(E2=0, 0,(B2/E2))</f>
        <v>0.75806451612903225</v>
      </c>
      <c r="G2" s="16">
        <f>IF($E2=0, 0,(C2/$E2))</f>
        <v>0.24193548387096775</v>
      </c>
      <c r="H2" s="15">
        <f>IF($E2=0, 0,(D2/$E2))</f>
        <v>0</v>
      </c>
    </row>
    <row r="3" spans="1:8" x14ac:dyDescent="0.3">
      <c r="A3" t="s">
        <v>9905</v>
      </c>
      <c r="B3">
        <f>COUNTIFS(Kickstarter_challenge!$D:$D,"&gt;=1000",Kickstarter_challenge!$D:$D,"&lt;=4999",Kickstarter_challenge!$O:$O,"plays",Kickstarter_challenge!$F:$F,"successful" )</f>
        <v>388</v>
      </c>
      <c r="C3">
        <f>COUNTIFS(Kickstarter_challenge!$D:$D,"&gt;=1000",Kickstarter_challenge!$D:$D,"&lt;=4999",Kickstarter_challenge!$O:$O,"plays",Kickstarter_challenge!$F:$F,"failed" )</f>
        <v>146</v>
      </c>
      <c r="D3">
        <f>COUNTIFS(Kickstarter_challenge!$D:$D,"&gt;=1000",Kickstarter_challenge!$D:$D,"&lt;=4999",Kickstarter_challenge!$O:$O,"plays",Kickstarter_challenge!$F:$F,"cancelled" )</f>
        <v>0</v>
      </c>
      <c r="E3">
        <f t="shared" ref="E3:E13" si="0">SUM(B3:D3)</f>
        <v>534</v>
      </c>
      <c r="F3" s="15">
        <f t="shared" ref="F3:F13" si="1">IF(E3=0, 0,(B3/E3))</f>
        <v>0.72659176029962547</v>
      </c>
      <c r="G3" s="16">
        <f t="shared" ref="G3:G13" si="2">IF($E3=0, 0,(C3/$E3))</f>
        <v>0.27340823970037453</v>
      </c>
      <c r="H3" s="15">
        <f t="shared" ref="H3:H13" si="3">IF($E3=0, 0,(D3/$E3))</f>
        <v>0</v>
      </c>
    </row>
    <row r="4" spans="1:8" x14ac:dyDescent="0.3">
      <c r="A4" t="s">
        <v>9906</v>
      </c>
      <c r="B4">
        <f>COUNTIFS(Kickstarter_challenge!$D:$D,"&gt;=5000",Kickstarter_challenge!$D:$D,"&lt;=9999",Kickstarter_challenge!$O:$O,"plays",Kickstarter_challenge!$F:$F,"successful" )</f>
        <v>93</v>
      </c>
      <c r="C4">
        <f>COUNTIFS(Kickstarter_challenge!$D:$D,"&gt;=5000",Kickstarter_challenge!$D:$D,"&lt;=9999",Kickstarter_challenge!$O:$O,"plays",Kickstarter_challenge!$F:$F,"failed" )</f>
        <v>76</v>
      </c>
      <c r="D4">
        <f>COUNTIFS(Kickstarter_challenge!$D:$D,"&gt;=5000",Kickstarter_challenge!$D:$D,"&lt;=9999",Kickstarter_challenge!$O:$O,"plays",Kickstarter_challenge!$F:$F,"cancelled" )</f>
        <v>0</v>
      </c>
      <c r="E4">
        <f t="shared" si="0"/>
        <v>169</v>
      </c>
      <c r="F4" s="15">
        <f t="shared" si="1"/>
        <v>0.55029585798816572</v>
      </c>
      <c r="G4" s="16">
        <f t="shared" si="2"/>
        <v>0.44970414201183434</v>
      </c>
      <c r="H4" s="15">
        <f t="shared" si="3"/>
        <v>0</v>
      </c>
    </row>
    <row r="5" spans="1:8" x14ac:dyDescent="0.3">
      <c r="A5" t="s">
        <v>9907</v>
      </c>
      <c r="B5">
        <f>COUNTIFS(Kickstarter_challenge!$D:$D,"&gt;=10000",Kickstarter_challenge!$D:$D,"&lt;=14999",Kickstarter_challenge!$O:$O,"plays",Kickstarter_challenge!$F:$F,"successful" )</f>
        <v>39</v>
      </c>
      <c r="C5">
        <f>COUNTIFS(Kickstarter_challenge!$D:$D,"&gt;=10000",Kickstarter_challenge!$D:$D,"&lt;=14999",Kickstarter_challenge!$O:$O,"plays",Kickstarter_challenge!$F:$F,"failed" )</f>
        <v>33</v>
      </c>
      <c r="D5">
        <f>COUNTIFS(Kickstarter_challenge!$D:$D,"&gt;=10000",Kickstarter_challenge!$D:$D,"&lt;=14999",Kickstarter_challenge!$O:$O,"plays",Kickstarter_challenge!$F:$F,"cancelled" )</f>
        <v>0</v>
      </c>
      <c r="E5">
        <f t="shared" si="0"/>
        <v>72</v>
      </c>
      <c r="F5" s="15">
        <f t="shared" si="1"/>
        <v>0.54166666666666663</v>
      </c>
      <c r="G5" s="16">
        <f t="shared" si="2"/>
        <v>0.45833333333333331</v>
      </c>
      <c r="H5" s="15">
        <f t="shared" si="3"/>
        <v>0</v>
      </c>
    </row>
    <row r="6" spans="1:8" x14ac:dyDescent="0.3">
      <c r="A6" t="s">
        <v>9908</v>
      </c>
      <c r="B6">
        <f>COUNTIFS(Kickstarter_challenge!$D:$D,"&gt;=15000",Kickstarter_challenge!$D:$D,"&lt;=19999",Kickstarter_challenge!$O:$O,"plays",Kickstarter_challenge!$F:$F,"successful" )</f>
        <v>12</v>
      </c>
      <c r="C6">
        <f>COUNTIFS(Kickstarter_challenge!$D:$D,"&gt;=15000",Kickstarter_challenge!$D:$D,"&lt;=19999",Kickstarter_challenge!$O:$O,"plays",Kickstarter_challenge!$F:$F,"failed" )</f>
        <v>12</v>
      </c>
      <c r="D6">
        <f>COUNTIFS(Kickstarter_challenge!$D:$D,"&gt;=15000",Kickstarter_challenge!$D:$D,"&lt;=19999",Kickstarter_challenge!$O:$O,"plays",Kickstarter_challenge!$F:$F,"cancelled" )</f>
        <v>0</v>
      </c>
      <c r="E6">
        <f t="shared" si="0"/>
        <v>24</v>
      </c>
      <c r="F6" s="15">
        <f t="shared" si="1"/>
        <v>0.5</v>
      </c>
      <c r="G6" s="16">
        <f t="shared" si="2"/>
        <v>0.5</v>
      </c>
      <c r="H6" s="15">
        <f t="shared" si="3"/>
        <v>0</v>
      </c>
    </row>
    <row r="7" spans="1:8" x14ac:dyDescent="0.3">
      <c r="A7" t="s">
        <v>9910</v>
      </c>
      <c r="B7">
        <f>COUNTIFS(Kickstarter_challenge!$D:$D,"&gt;=20000",Kickstarter_challenge!$D:$D,"&lt;=24999",Kickstarter_challenge!$O:$O,"plays",Kickstarter_challenge!$F:$F,"successful" )</f>
        <v>9</v>
      </c>
      <c r="C7">
        <f>COUNTIFS(Kickstarter_challenge!$D:$D,"&gt;=20000",Kickstarter_challenge!$D:$D,"&lt;=24999",Kickstarter_challenge!$O:$O,"plays",Kickstarter_challenge!$F:$F,"failed" )</f>
        <v>11</v>
      </c>
      <c r="D7">
        <f>COUNTIFS(Kickstarter_challenge!$D:$D,"&gt;=20000",Kickstarter_challenge!$D:$D,"&lt;=24999",Kickstarter_challenge!$O:$O,"plays",Kickstarter_challenge!$F:$F,"cancelled" )</f>
        <v>0</v>
      </c>
      <c r="E7">
        <f t="shared" si="0"/>
        <v>20</v>
      </c>
      <c r="F7" s="15">
        <f t="shared" si="1"/>
        <v>0.45</v>
      </c>
      <c r="G7" s="16">
        <f t="shared" si="2"/>
        <v>0.55000000000000004</v>
      </c>
      <c r="H7" s="15">
        <f t="shared" si="3"/>
        <v>0</v>
      </c>
    </row>
    <row r="8" spans="1:8" x14ac:dyDescent="0.3">
      <c r="A8" t="s">
        <v>9909</v>
      </c>
      <c r="B8">
        <f>COUNTIFS(Kickstarter_challenge!$D:$D,"&gt;=25000",Kickstarter_challenge!$D:$D,"&lt;=29999",Kickstarter_challenge!$O:$O,"plays",Kickstarter_challenge!$F:$F,"successful" )</f>
        <v>1</v>
      </c>
      <c r="C8">
        <f>COUNTIFS(Kickstarter_challenge!$D:$D,"&gt;=25000",Kickstarter_challenge!$D:$D,"&lt;=29999",Kickstarter_challenge!$O:$O,"plays",Kickstarter_challenge!$F:$F,"failed" )</f>
        <v>4</v>
      </c>
      <c r="D8">
        <f>COUNTIFS(Kickstarter_challenge!$D:$D,"&gt;=25000",Kickstarter_challenge!$D:$D,"&lt;=29999",Kickstarter_challenge!$O:$O,"plays",Kickstarter_challenge!$F:$F,"cancelled" )</f>
        <v>0</v>
      </c>
      <c r="E8">
        <f t="shared" si="0"/>
        <v>5</v>
      </c>
      <c r="F8" s="15">
        <f t="shared" si="1"/>
        <v>0.2</v>
      </c>
      <c r="G8" s="16">
        <f t="shared" si="2"/>
        <v>0.8</v>
      </c>
      <c r="H8" s="15">
        <f t="shared" si="3"/>
        <v>0</v>
      </c>
    </row>
    <row r="9" spans="1:8" x14ac:dyDescent="0.3">
      <c r="A9" t="s">
        <v>9913</v>
      </c>
      <c r="B9">
        <f>COUNTIFS(Kickstarter_challenge!$D:$D,"&gt;=30000",Kickstarter_challenge!$D:$D,"&lt;=34999",Kickstarter_challenge!$O:$O,"plays",Kickstarter_challenge!$F:$F,"successful" )</f>
        <v>3</v>
      </c>
      <c r="C9">
        <f>COUNTIFS(Kickstarter_challenge!$D:$D,"&gt;=30000",Kickstarter_challenge!$D:$D,"&lt;=34999",Kickstarter_challenge!$O:$O,"plays",Kickstarter_challenge!$F:$F,"failed" )</f>
        <v>8</v>
      </c>
      <c r="D9">
        <f>COUNTIFS(Kickstarter_challenge!$D:$D,"&gt;=30000",Kickstarter_challenge!$D:$D,"&lt;=34999",Kickstarter_challenge!$O:$O,"plays",Kickstarter_challenge!$F:$F,"cancelled" )</f>
        <v>0</v>
      </c>
      <c r="E9">
        <f t="shared" si="0"/>
        <v>11</v>
      </c>
      <c r="F9" s="15">
        <f t="shared" si="1"/>
        <v>0.27272727272727271</v>
      </c>
      <c r="G9" s="16">
        <f t="shared" si="2"/>
        <v>0.72727272727272729</v>
      </c>
      <c r="H9" s="15">
        <f t="shared" si="3"/>
        <v>0</v>
      </c>
    </row>
    <row r="10" spans="1:8" x14ac:dyDescent="0.3">
      <c r="A10" t="s">
        <v>9914</v>
      </c>
      <c r="B10">
        <f>COUNTIFS(Kickstarter_challenge!$D:$D,"&gt;=35000",Kickstarter_challenge!$D:$D,"&lt;=39999",Kickstarter_challenge!$O:$O,"plays",Kickstarter_challenge!$F:$F,"successful" )</f>
        <v>4</v>
      </c>
      <c r="C10">
        <f>COUNTIFS(Kickstarter_challenge!$D:$D,"&gt;=35000",Kickstarter_challenge!$D:$D,"&lt;=39999",Kickstarter_challenge!$O:$O,"plays",Kickstarter_challenge!$F:$F,"failed" )</f>
        <v>2</v>
      </c>
      <c r="D10">
        <f>COUNTIFS(Kickstarter_challenge!$D:$D,"&gt;=35000",Kickstarter_challenge!$D:$D,"&lt;=39999",Kickstarter_challenge!$O:$O,"plays",Kickstarter_challenge!$F:$F,"cancelled" )</f>
        <v>0</v>
      </c>
      <c r="E10">
        <f t="shared" si="0"/>
        <v>6</v>
      </c>
      <c r="F10" s="15">
        <f t="shared" si="1"/>
        <v>0.66666666666666663</v>
      </c>
      <c r="G10" s="16">
        <f t="shared" si="2"/>
        <v>0.33333333333333331</v>
      </c>
      <c r="H10" s="15">
        <f t="shared" si="3"/>
        <v>0</v>
      </c>
    </row>
    <row r="11" spans="1:8" x14ac:dyDescent="0.3">
      <c r="A11" t="s">
        <v>9911</v>
      </c>
      <c r="B11">
        <f>COUNTIFS(Kickstarter_challenge!$D:$D,"&gt;=40000",Kickstarter_challenge!$D:$D,"&lt;=44999",Kickstarter_challenge!$O:$O,"plays",Kickstarter_challenge!$F:$F,"successful" )</f>
        <v>2</v>
      </c>
      <c r="C11">
        <f>COUNTIFS(Kickstarter_challenge!$D:$D,"&gt;=40000",Kickstarter_challenge!$D:$D,"&lt;=44999",Kickstarter_challenge!$O:$O,"plays",Kickstarter_challenge!$F:$F,"failed" )</f>
        <v>1</v>
      </c>
      <c r="D11">
        <f>COUNTIFS(Kickstarter_challenge!$D:$D,"&gt;=40000",Kickstarter_challenge!$D:$D,"&lt;=44999",Kickstarter_challenge!$O:$O,"plays",Kickstarter_challenge!$F:$F,"cancelled" )</f>
        <v>0</v>
      </c>
      <c r="E11">
        <f t="shared" si="0"/>
        <v>3</v>
      </c>
      <c r="F11" s="15">
        <f t="shared" si="1"/>
        <v>0.66666666666666663</v>
      </c>
      <c r="G11" s="16">
        <f t="shared" si="2"/>
        <v>0.33333333333333331</v>
      </c>
      <c r="H11" s="15">
        <f t="shared" si="3"/>
        <v>0</v>
      </c>
    </row>
    <row r="12" spans="1:8" x14ac:dyDescent="0.3">
      <c r="A12" t="s">
        <v>9912</v>
      </c>
      <c r="B12">
        <f>COUNTIFS(Kickstarter_challenge!$D:$D,"&gt;=45000",Kickstarter_challenge!$D:$D,"&lt;=49999",Kickstarter_challenge!$O:$O,"plays",Kickstarter_challenge!$F:$F,"successful" )</f>
        <v>0</v>
      </c>
      <c r="C12">
        <f>COUNTIFS(Kickstarter_challenge!$D:$D,"&gt;=45000",Kickstarter_challenge!$D:$D,"&lt;=49999",Kickstarter_challenge!$O:$O,"plays",Kickstarter_challenge!$F:$F,"failed" )</f>
        <v>1</v>
      </c>
      <c r="D12">
        <f>COUNTIFS(Kickstarter_challenge!$D:$D,"&gt;=45000",Kickstarter_challenge!$D:$D,"&lt;=49999",Kickstarter_challenge!$O:$O,"plays",Kickstarter_challenge!$F:$F,"cancelled" )</f>
        <v>0</v>
      </c>
      <c r="E12">
        <f t="shared" si="0"/>
        <v>1</v>
      </c>
      <c r="F12" s="15">
        <f t="shared" si="1"/>
        <v>0</v>
      </c>
      <c r="G12" s="16">
        <f t="shared" si="2"/>
        <v>1</v>
      </c>
      <c r="H12" s="15">
        <f t="shared" si="3"/>
        <v>0</v>
      </c>
    </row>
    <row r="13" spans="1:8" x14ac:dyDescent="0.3">
      <c r="A13" t="s">
        <v>9915</v>
      </c>
      <c r="B13">
        <f>COUNTIFS(Kickstarter_challenge!$D:$D,"&gt;=50000",Kickstarter_challenge!$O:$O,"plays",Kickstarter_challenge!$F:$F,"successful" )</f>
        <v>2</v>
      </c>
      <c r="C13">
        <f>COUNTIFS(Kickstarter_challenge!$D:$D,"&gt;=50000",Kickstarter_challenge!$O:$O,"plays",Kickstarter_challenge!$F:$F,"failed" )</f>
        <v>14</v>
      </c>
      <c r="D13">
        <f>COUNTIFS(Kickstarter_challenge!$D:$D,"&gt;50000",Kickstarter_challenge!$O:$O,"plays",Kickstarter_challenge!$F:$F,"cancelled" )</f>
        <v>0</v>
      </c>
      <c r="E13">
        <f t="shared" si="0"/>
        <v>16</v>
      </c>
      <c r="F13" s="15">
        <f t="shared" si="1"/>
        <v>0.125</v>
      </c>
      <c r="G13" s="16">
        <f t="shared" si="2"/>
        <v>0.875</v>
      </c>
      <c r="H13" s="15">
        <f t="shared" si="3"/>
        <v>0</v>
      </c>
    </row>
    <row r="14" spans="1:8" x14ac:dyDescent="0.3">
      <c r="B14">
        <f>SUM(B2:B13)</f>
        <v>694</v>
      </c>
      <c r="C14">
        <f t="shared" ref="C14:D14" si="4">SUM(C2:C13)</f>
        <v>353</v>
      </c>
      <c r="D14">
        <f t="shared" si="4"/>
        <v>0</v>
      </c>
      <c r="E14">
        <f>SUM(E2:E13)</f>
        <v>1047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 by Launch Date</vt:lpstr>
      <vt:lpstr>Kickstarter_challenge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Ramakrishna Ponnapalli</cp:lastModifiedBy>
  <dcterms:created xsi:type="dcterms:W3CDTF">2017-04-20T15:17:24Z</dcterms:created>
  <dcterms:modified xsi:type="dcterms:W3CDTF">2022-03-09T02:11:19Z</dcterms:modified>
</cp:coreProperties>
</file>