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PAYROLL CHART" sheetId="1" r:id="rId1"/>
    <sheet name="Sheet2" sheetId="2" r:id="rId2"/>
    <sheet name="Sheet3" sheetId="3" r:id="rId3"/>
  </sheets>
  <calcPr calcId="144525"/>
  <extLst>
    <ext uri="GoogleSheetsCustomDataVersion1">
      <go:sheetsCustomData xmlns:go="http://customooxmlschemas.google.com/" r:id="rId7" roundtripDataSignature="AMtx7mjXPq2IacgSxd3/GchweeYaqYy5kA=="/>
    </ext>
  </extLst>
</workbook>
</file>

<file path=xl/calcChain.xml><?xml version="1.0" encoding="utf-8"?>
<calcChain xmlns="http://schemas.openxmlformats.org/spreadsheetml/2006/main">
  <c r="F12" i="1" l="1"/>
  <c r="I10" i="1"/>
  <c r="H7" i="1"/>
  <c r="E22" i="1"/>
  <c r="D22" i="1"/>
  <c r="E21" i="1"/>
  <c r="D21" i="1"/>
  <c r="E20" i="1"/>
  <c r="D20" i="1"/>
  <c r="E19" i="1"/>
  <c r="D19" i="1"/>
  <c r="G17" i="1"/>
  <c r="F17" i="1"/>
  <c r="H17" i="1" s="1"/>
  <c r="G16" i="1"/>
  <c r="F16" i="1"/>
  <c r="H16" i="1" s="1"/>
  <c r="G15" i="1"/>
  <c r="F15" i="1"/>
  <c r="H15" i="1" s="1"/>
  <c r="G14" i="1"/>
  <c r="F14" i="1"/>
  <c r="H14" i="1" s="1"/>
  <c r="G13" i="1"/>
  <c r="F13" i="1"/>
  <c r="H13" i="1" s="1"/>
  <c r="G12" i="1"/>
  <c r="H12" i="1"/>
  <c r="G11" i="1"/>
  <c r="F11" i="1"/>
  <c r="H11" i="1" s="1"/>
  <c r="G10" i="1"/>
  <c r="F10" i="1"/>
  <c r="H10" i="1" s="1"/>
  <c r="G9" i="1"/>
  <c r="F9" i="1"/>
  <c r="H9" i="1" s="1"/>
  <c r="G8" i="1"/>
  <c r="F8" i="1"/>
  <c r="H8" i="1" s="1"/>
  <c r="G7" i="1"/>
  <c r="F7" i="1"/>
  <c r="G6" i="1"/>
  <c r="F6" i="1"/>
  <c r="H6" i="1" s="1"/>
  <c r="G5" i="1"/>
  <c r="G22" i="1" s="1"/>
  <c r="F5" i="1"/>
  <c r="F22" i="1" s="1"/>
  <c r="I6" i="1" l="1"/>
  <c r="I7" i="1"/>
  <c r="I8" i="1"/>
  <c r="I9" i="1"/>
  <c r="I11" i="1"/>
  <c r="I12" i="1"/>
  <c r="I13" i="1"/>
  <c r="I14" i="1"/>
  <c r="I15" i="1"/>
  <c r="I16" i="1"/>
  <c r="I17" i="1"/>
  <c r="H5" i="1"/>
  <c r="F19" i="1"/>
  <c r="F20" i="1"/>
  <c r="F21" i="1"/>
  <c r="I5" i="1"/>
  <c r="G19" i="1"/>
  <c r="G20" i="1"/>
  <c r="G21" i="1"/>
  <c r="I22" i="1" l="1"/>
  <c r="I21" i="1"/>
  <c r="I20" i="1"/>
  <c r="I19" i="1"/>
  <c r="H22" i="1"/>
  <c r="H21" i="1"/>
  <c r="H20" i="1"/>
  <c r="H19" i="1"/>
</calcChain>
</file>

<file path=xl/sharedStrings.xml><?xml version="1.0" encoding="utf-8"?>
<sst xmlns="http://schemas.openxmlformats.org/spreadsheetml/2006/main" count="40" uniqueCount="32">
  <si>
    <t>SL/NO</t>
  </si>
  <si>
    <t xml:space="preserve">First name </t>
  </si>
  <si>
    <t xml:space="preserve">last name </t>
  </si>
  <si>
    <t>Hourly wage</t>
  </si>
  <si>
    <t>18-11-2022</t>
  </si>
  <si>
    <t>Pay</t>
  </si>
  <si>
    <t>Overtime bonus</t>
  </si>
  <si>
    <t>Total pay</t>
  </si>
  <si>
    <t xml:space="preserve">Pramil rai </t>
  </si>
  <si>
    <t xml:space="preserve">limarp </t>
  </si>
  <si>
    <t xml:space="preserve">Prajeet </t>
  </si>
  <si>
    <t xml:space="preserve">Anil </t>
  </si>
  <si>
    <t>mani kumar</t>
  </si>
  <si>
    <t xml:space="preserve">manish </t>
  </si>
  <si>
    <t xml:space="preserve">Tashang </t>
  </si>
  <si>
    <t>hage</t>
  </si>
  <si>
    <t xml:space="preserve">Lalita </t>
  </si>
  <si>
    <t xml:space="preserve">Kewal </t>
  </si>
  <si>
    <t xml:space="preserve">Ujjal </t>
  </si>
  <si>
    <t xml:space="preserve">Milan </t>
  </si>
  <si>
    <t xml:space="preserve">Anish </t>
  </si>
  <si>
    <t xml:space="preserve">Shayel </t>
  </si>
  <si>
    <t>Max</t>
  </si>
  <si>
    <t>Min</t>
  </si>
  <si>
    <t>Average</t>
  </si>
  <si>
    <t>Total</t>
  </si>
  <si>
    <r>
      <t xml:space="preserve">EMPLOYEE PAYROLL REPORT </t>
    </r>
    <r>
      <rPr>
        <sz val="12"/>
        <color theme="1"/>
        <rFont val="Arial Black"/>
        <family val="2"/>
      </rPr>
      <t>-Lalita Chhetri</t>
    </r>
  </si>
  <si>
    <t>Rai</t>
  </si>
  <si>
    <t>Chettri</t>
  </si>
  <si>
    <t>Limboo</t>
  </si>
  <si>
    <t xml:space="preserve">Manger </t>
  </si>
  <si>
    <t>Overtime
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</si>
</sst>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INR]\ #,##0.0"/>
    <numFmt numFmtId="165" formatCode="[$INR]\ #,##0.00"/>
    <numFmt numFmtId="166" formatCode="0.0"/>
  </numFmts>
  <fonts count="8">
    <font>
      <sz val="11"/>
      <color theme="1"/>
      <name val="Calibri"/>
      <scheme val="minor"/>
    </font>
    <font>
      <sz val="11"/>
      <name val="Calibri"/>
    </font>
    <font>
      <sz val="11"/>
      <color theme="1"/>
      <name val="Libre Franklin"/>
    </font>
    <font>
      <sz val="11"/>
      <color theme="1"/>
      <name val="Federo"/>
    </font>
    <font>
      <sz val="11"/>
      <color theme="1"/>
      <name val="Calibri"/>
    </font>
    <font>
      <sz val="12"/>
      <color theme="1"/>
      <name val="Arial Black"/>
      <family val="2"/>
    </font>
    <font>
      <sz val="22"/>
      <color theme="1"/>
      <name val="Arial Black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theme="2" tint="-4.9989318521683403E-2"/>
        <bgColor rgb="FF548DD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8" tint="0.59999389629810485"/>
        <bgColor rgb="FFFFC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2" borderId="9" xfId="0" applyFont="1" applyFill="1" applyBorder="1" applyAlignment="1">
      <alignment horizontal="left"/>
    </xf>
    <xf numFmtId="0" fontId="4" fillId="3" borderId="9" xfId="0" applyFont="1" applyFill="1" applyBorder="1"/>
    <xf numFmtId="164" fontId="4" fillId="3" borderId="9" xfId="0" applyNumberFormat="1" applyFont="1" applyFill="1" applyBorder="1"/>
    <xf numFmtId="165" fontId="4" fillId="3" borderId="9" xfId="0" applyNumberFormat="1" applyFont="1" applyFill="1" applyBorder="1"/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5" borderId="0" xfId="0" applyFont="1" applyFill="1" applyAlignment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center" vertical="center"/>
    </xf>
    <xf numFmtId="0" fontId="4" fillId="7" borderId="10" xfId="0" applyFont="1" applyFill="1" applyBorder="1"/>
    <xf numFmtId="0" fontId="3" fillId="8" borderId="1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/>
    </xf>
    <xf numFmtId="0" fontId="4" fillId="9" borderId="9" xfId="0" applyFont="1" applyFill="1" applyBorder="1"/>
    <xf numFmtId="164" fontId="4" fillId="9" borderId="9" xfId="0" applyNumberFormat="1" applyFont="1" applyFill="1" applyBorder="1"/>
    <xf numFmtId="166" fontId="4" fillId="9" borderId="9" xfId="0" applyNumberFormat="1" applyFont="1" applyFill="1" applyBorder="1"/>
    <xf numFmtId="0" fontId="7" fillId="2" borderId="9" xfId="0" applyFont="1" applyFill="1" applyBorder="1" applyAlignment="1">
      <alignment horizontal="left"/>
    </xf>
    <xf numFmtId="0" fontId="2" fillId="8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0"/>
  <sheetViews>
    <sheetView tabSelected="1" workbookViewId="0">
      <selection activeCell="G8" sqref="G8"/>
    </sheetView>
  </sheetViews>
  <sheetFormatPr defaultColWidth="14.42578125" defaultRowHeight="15" customHeight="1"/>
  <cols>
    <col min="1" max="1" width="8.7109375" customWidth="1"/>
    <col min="2" max="2" width="11.5703125" customWidth="1"/>
    <col min="3" max="3" width="11.85546875" customWidth="1"/>
    <col min="4" max="4" width="13.140625" customWidth="1"/>
    <col min="5" max="6" width="12.28515625" customWidth="1"/>
    <col min="7" max="7" width="18" customWidth="1"/>
    <col min="8" max="8" width="17.42578125" customWidth="1"/>
    <col min="9" max="9" width="15.85546875" customWidth="1"/>
    <col min="10" max="26" width="8.7109375" customWidth="1"/>
  </cols>
  <sheetData>
    <row r="1" spans="1:9" ht="15" customHeight="1">
      <c r="A1" s="16" t="s">
        <v>26</v>
      </c>
      <c r="B1" s="8"/>
      <c r="C1" s="8"/>
      <c r="D1" s="8"/>
      <c r="E1" s="8"/>
      <c r="F1" s="8"/>
      <c r="G1" s="8"/>
      <c r="H1" s="8"/>
      <c r="I1" s="9"/>
    </row>
    <row r="2" spans="1:9" ht="15" customHeight="1">
      <c r="A2" s="10"/>
      <c r="B2" s="11"/>
      <c r="C2" s="11"/>
      <c r="D2" s="11"/>
      <c r="E2" s="11"/>
      <c r="F2" s="11"/>
      <c r="G2" s="11"/>
      <c r="H2" s="11"/>
      <c r="I2" s="12"/>
    </row>
    <row r="3" spans="1:9" ht="15" customHeight="1">
      <c r="A3" s="13"/>
      <c r="B3" s="14"/>
      <c r="C3" s="14"/>
      <c r="D3" s="14"/>
      <c r="E3" s="14"/>
      <c r="F3" s="14"/>
      <c r="G3" s="14"/>
      <c r="H3" s="14"/>
      <c r="I3" s="15"/>
    </row>
    <row r="4" spans="1:9" ht="37.5" customHeight="1">
      <c r="A4" s="18" t="s">
        <v>0</v>
      </c>
      <c r="B4" s="20" t="s">
        <v>1</v>
      </c>
      <c r="C4" s="21" t="s">
        <v>2</v>
      </c>
      <c r="D4" s="21" t="s">
        <v>3</v>
      </c>
      <c r="E4" s="22" t="s">
        <v>4</v>
      </c>
      <c r="F4" s="28" t="s">
        <v>31</v>
      </c>
      <c r="G4" s="22" t="s">
        <v>5</v>
      </c>
      <c r="H4" s="22" t="s">
        <v>6</v>
      </c>
      <c r="I4" s="22" t="s">
        <v>7</v>
      </c>
    </row>
    <row r="5" spans="1:9">
      <c r="A5" s="19">
        <v>1</v>
      </c>
      <c r="B5" s="17" t="s">
        <v>8</v>
      </c>
      <c r="C5" s="27" t="s">
        <v>27</v>
      </c>
      <c r="D5" s="2">
        <v>657</v>
      </c>
      <c r="E5" s="2">
        <v>21</v>
      </c>
      <c r="F5" s="2">
        <f t="shared" ref="F5:F17" si="0">IF(E5&gt;8,E5-8,0)</f>
        <v>13</v>
      </c>
      <c r="G5" s="3">
        <f t="shared" ref="G5:G17" si="1">D5*E5</f>
        <v>13797</v>
      </c>
      <c r="H5" s="4">
        <f t="shared" ref="H5:H17" si="2">0.5*D5*F5</f>
        <v>4270.5</v>
      </c>
      <c r="I5" s="3">
        <f t="shared" ref="I5:I17" si="3">G5+H5</f>
        <v>18067.5</v>
      </c>
    </row>
    <row r="6" spans="1:9">
      <c r="A6" s="19">
        <v>2</v>
      </c>
      <c r="B6" s="17" t="s">
        <v>9</v>
      </c>
      <c r="C6" s="27" t="s">
        <v>27</v>
      </c>
      <c r="D6" s="2">
        <v>46</v>
      </c>
      <c r="E6" s="2">
        <v>7</v>
      </c>
      <c r="F6" s="2">
        <f t="shared" si="0"/>
        <v>0</v>
      </c>
      <c r="G6" s="3">
        <f t="shared" si="1"/>
        <v>322</v>
      </c>
      <c r="H6" s="4">
        <f t="shared" si="2"/>
        <v>0</v>
      </c>
      <c r="I6" s="3">
        <f t="shared" si="3"/>
        <v>322</v>
      </c>
    </row>
    <row r="7" spans="1:9">
      <c r="A7" s="19">
        <v>3</v>
      </c>
      <c r="B7" s="17" t="s">
        <v>10</v>
      </c>
      <c r="C7" s="27" t="s">
        <v>27</v>
      </c>
      <c r="D7" s="2">
        <v>658</v>
      </c>
      <c r="E7" s="2">
        <v>8</v>
      </c>
      <c r="F7" s="2">
        <f t="shared" si="0"/>
        <v>0</v>
      </c>
      <c r="G7" s="3">
        <f t="shared" si="1"/>
        <v>5264</v>
      </c>
      <c r="H7" s="4">
        <f>0.5*D7*F7</f>
        <v>0</v>
      </c>
      <c r="I7" s="3">
        <f t="shared" si="3"/>
        <v>5264</v>
      </c>
    </row>
    <row r="8" spans="1:9">
      <c r="A8" s="19">
        <v>4</v>
      </c>
      <c r="B8" s="17" t="s">
        <v>11</v>
      </c>
      <c r="C8" s="27" t="s">
        <v>27</v>
      </c>
      <c r="D8" s="2">
        <v>457</v>
      </c>
      <c r="E8" s="2">
        <v>10</v>
      </c>
      <c r="F8" s="2">
        <f t="shared" si="0"/>
        <v>2</v>
      </c>
      <c r="G8" s="3">
        <f t="shared" si="1"/>
        <v>4570</v>
      </c>
      <c r="H8" s="4">
        <f t="shared" si="2"/>
        <v>457</v>
      </c>
      <c r="I8" s="3">
        <f t="shared" si="3"/>
        <v>5027</v>
      </c>
    </row>
    <row r="9" spans="1:9">
      <c r="A9" s="19">
        <v>5</v>
      </c>
      <c r="B9" s="17" t="s">
        <v>12</v>
      </c>
      <c r="C9" s="27" t="s">
        <v>27</v>
      </c>
      <c r="D9" s="2">
        <v>545</v>
      </c>
      <c r="E9" s="2">
        <v>15</v>
      </c>
      <c r="F9" s="2">
        <f t="shared" si="0"/>
        <v>7</v>
      </c>
      <c r="G9" s="3">
        <f t="shared" si="1"/>
        <v>8175</v>
      </c>
      <c r="H9" s="4">
        <f t="shared" si="2"/>
        <v>1907.5</v>
      </c>
      <c r="I9" s="3">
        <f t="shared" si="3"/>
        <v>10082.5</v>
      </c>
    </row>
    <row r="10" spans="1:9">
      <c r="A10" s="19">
        <v>6</v>
      </c>
      <c r="B10" s="17" t="s">
        <v>13</v>
      </c>
      <c r="C10" s="27" t="s">
        <v>28</v>
      </c>
      <c r="D10" s="2">
        <v>654</v>
      </c>
      <c r="E10" s="2">
        <v>20</v>
      </c>
      <c r="F10" s="2">
        <f t="shared" si="0"/>
        <v>12</v>
      </c>
      <c r="G10" s="3">
        <f t="shared" si="1"/>
        <v>13080</v>
      </c>
      <c r="H10" s="4">
        <f t="shared" si="2"/>
        <v>3924</v>
      </c>
      <c r="I10" s="3">
        <f>G10+H10</f>
        <v>17004</v>
      </c>
    </row>
    <row r="11" spans="1:9">
      <c r="A11" s="19">
        <v>7</v>
      </c>
      <c r="B11" s="17" t="s">
        <v>14</v>
      </c>
      <c r="C11" s="1" t="s">
        <v>15</v>
      </c>
      <c r="D11" s="2">
        <v>547</v>
      </c>
      <c r="E11" s="2">
        <v>19</v>
      </c>
      <c r="F11" s="2">
        <f t="shared" si="0"/>
        <v>11</v>
      </c>
      <c r="G11" s="3">
        <f t="shared" si="1"/>
        <v>10393</v>
      </c>
      <c r="H11" s="4">
        <f t="shared" si="2"/>
        <v>3008.5</v>
      </c>
      <c r="I11" s="3">
        <f t="shared" si="3"/>
        <v>13401.5</v>
      </c>
    </row>
    <row r="12" spans="1:9">
      <c r="A12" s="19">
        <v>8</v>
      </c>
      <c r="B12" s="17" t="s">
        <v>16</v>
      </c>
      <c r="C12" s="27" t="s">
        <v>28</v>
      </c>
      <c r="D12" s="2">
        <v>367</v>
      </c>
      <c r="E12" s="2">
        <v>16</v>
      </c>
      <c r="F12" s="2">
        <f>IF(E12&gt;8,E12-8,0)</f>
        <v>8</v>
      </c>
      <c r="G12" s="3">
        <f t="shared" si="1"/>
        <v>5872</v>
      </c>
      <c r="H12" s="4">
        <f t="shared" si="2"/>
        <v>1468</v>
      </c>
      <c r="I12" s="3">
        <f t="shared" si="3"/>
        <v>7340</v>
      </c>
    </row>
    <row r="13" spans="1:9">
      <c r="A13" s="19">
        <v>9</v>
      </c>
      <c r="B13" s="17" t="s">
        <v>17</v>
      </c>
      <c r="C13" s="27" t="s">
        <v>28</v>
      </c>
      <c r="D13" s="2">
        <v>377</v>
      </c>
      <c r="E13" s="2">
        <v>15</v>
      </c>
      <c r="F13" s="2">
        <f t="shared" si="0"/>
        <v>7</v>
      </c>
      <c r="G13" s="3">
        <f t="shared" si="1"/>
        <v>5655</v>
      </c>
      <c r="H13" s="4">
        <f t="shared" si="2"/>
        <v>1319.5</v>
      </c>
      <c r="I13" s="3">
        <f t="shared" si="3"/>
        <v>6974.5</v>
      </c>
    </row>
    <row r="14" spans="1:9">
      <c r="A14" s="19">
        <v>10</v>
      </c>
      <c r="B14" s="17" t="s">
        <v>18</v>
      </c>
      <c r="C14" s="27" t="s">
        <v>30</v>
      </c>
      <c r="D14" s="2">
        <v>235</v>
      </c>
      <c r="E14" s="2">
        <v>8</v>
      </c>
      <c r="F14" s="2">
        <f t="shared" si="0"/>
        <v>0</v>
      </c>
      <c r="G14" s="3">
        <f t="shared" si="1"/>
        <v>1880</v>
      </c>
      <c r="H14" s="4">
        <f t="shared" si="2"/>
        <v>0</v>
      </c>
      <c r="I14" s="3">
        <f t="shared" si="3"/>
        <v>1880</v>
      </c>
    </row>
    <row r="15" spans="1:9">
      <c r="A15" s="19">
        <v>11</v>
      </c>
      <c r="B15" s="17" t="s">
        <v>19</v>
      </c>
      <c r="C15" s="27" t="s">
        <v>29</v>
      </c>
      <c r="D15" s="2">
        <v>435</v>
      </c>
      <c r="E15" s="2">
        <v>21</v>
      </c>
      <c r="F15" s="2">
        <f t="shared" si="0"/>
        <v>13</v>
      </c>
      <c r="G15" s="3">
        <f t="shared" si="1"/>
        <v>9135</v>
      </c>
      <c r="H15" s="4">
        <f t="shared" si="2"/>
        <v>2827.5</v>
      </c>
      <c r="I15" s="3">
        <f t="shared" si="3"/>
        <v>11962.5</v>
      </c>
    </row>
    <row r="16" spans="1:9">
      <c r="A16" s="19">
        <v>12</v>
      </c>
      <c r="B16" s="17" t="s">
        <v>20</v>
      </c>
      <c r="C16" s="27" t="s">
        <v>27</v>
      </c>
      <c r="D16" s="2">
        <v>845</v>
      </c>
      <c r="E16" s="2">
        <v>23</v>
      </c>
      <c r="F16" s="2">
        <f t="shared" si="0"/>
        <v>15</v>
      </c>
      <c r="G16" s="3">
        <f t="shared" si="1"/>
        <v>19435</v>
      </c>
      <c r="H16" s="4">
        <f t="shared" si="2"/>
        <v>6337.5</v>
      </c>
      <c r="I16" s="3">
        <f t="shared" si="3"/>
        <v>25772.5</v>
      </c>
    </row>
    <row r="17" spans="1:9">
      <c r="A17" s="19">
        <v>13</v>
      </c>
      <c r="B17" s="17" t="s">
        <v>21</v>
      </c>
      <c r="C17" s="27" t="s">
        <v>28</v>
      </c>
      <c r="D17" s="2">
        <v>345</v>
      </c>
      <c r="E17" s="2">
        <v>12</v>
      </c>
      <c r="F17" s="2">
        <f t="shared" si="0"/>
        <v>4</v>
      </c>
      <c r="G17" s="3">
        <f t="shared" si="1"/>
        <v>4140</v>
      </c>
      <c r="H17" s="4">
        <f t="shared" si="2"/>
        <v>690</v>
      </c>
      <c r="I17" s="3">
        <f t="shared" si="3"/>
        <v>4830</v>
      </c>
    </row>
    <row r="18" spans="1:9">
      <c r="B18" s="5"/>
      <c r="C18" s="5"/>
      <c r="D18" s="6"/>
      <c r="E18" s="6"/>
      <c r="F18" s="6"/>
      <c r="G18" s="6"/>
      <c r="H18" s="6"/>
      <c r="I18" s="6"/>
    </row>
    <row r="19" spans="1:9">
      <c r="B19" s="23" t="s">
        <v>22</v>
      </c>
      <c r="C19" s="23"/>
      <c r="D19" s="24">
        <f t="shared" ref="D19:I19" si="4">MAX(D5:D17)</f>
        <v>845</v>
      </c>
      <c r="E19" s="24">
        <f t="shared" si="4"/>
        <v>23</v>
      </c>
      <c r="F19" s="24">
        <f t="shared" si="4"/>
        <v>15</v>
      </c>
      <c r="G19" s="25">
        <f t="shared" si="4"/>
        <v>19435</v>
      </c>
      <c r="H19" s="25">
        <f t="shared" si="4"/>
        <v>6337.5</v>
      </c>
      <c r="I19" s="25">
        <f t="shared" si="4"/>
        <v>25772.5</v>
      </c>
    </row>
    <row r="20" spans="1:9">
      <c r="B20" s="23" t="s">
        <v>23</v>
      </c>
      <c r="C20" s="23"/>
      <c r="D20" s="24">
        <f t="shared" ref="D20:I20" si="5">MIN(D5:D17)</f>
        <v>46</v>
      </c>
      <c r="E20" s="24">
        <f t="shared" si="5"/>
        <v>7</v>
      </c>
      <c r="F20" s="24">
        <f t="shared" si="5"/>
        <v>0</v>
      </c>
      <c r="G20" s="25">
        <f t="shared" si="5"/>
        <v>322</v>
      </c>
      <c r="H20" s="25">
        <f t="shared" si="5"/>
        <v>0</v>
      </c>
      <c r="I20" s="25">
        <f t="shared" si="5"/>
        <v>322</v>
      </c>
    </row>
    <row r="21" spans="1:9" ht="15.75" customHeight="1">
      <c r="B21" s="23" t="s">
        <v>24</v>
      </c>
      <c r="C21" s="23"/>
      <c r="D21" s="26">
        <f t="shared" ref="D21:I21" si="6">AVERAGE(D5:D17)</f>
        <v>474.46153846153845</v>
      </c>
      <c r="E21" s="26">
        <f t="shared" si="6"/>
        <v>15</v>
      </c>
      <c r="F21" s="26">
        <f t="shared" si="6"/>
        <v>7.0769230769230766</v>
      </c>
      <c r="G21" s="25">
        <f t="shared" si="6"/>
        <v>7824.4615384615381</v>
      </c>
      <c r="H21" s="25">
        <f t="shared" si="6"/>
        <v>2016.1538461538462</v>
      </c>
      <c r="I21" s="25">
        <f t="shared" si="6"/>
        <v>9840.6153846153848</v>
      </c>
    </row>
    <row r="22" spans="1:9" ht="15.75" customHeight="1">
      <c r="B22" s="23" t="s">
        <v>25</v>
      </c>
      <c r="C22" s="23"/>
      <c r="D22" s="24">
        <f t="shared" ref="D22:I22" si="7">SUM(D5:D17)</f>
        <v>6168</v>
      </c>
      <c r="E22" s="24">
        <f t="shared" si="7"/>
        <v>195</v>
      </c>
      <c r="F22" s="24">
        <f t="shared" si="7"/>
        <v>92</v>
      </c>
      <c r="G22" s="25">
        <f t="shared" si="7"/>
        <v>101718</v>
      </c>
      <c r="H22" s="25">
        <f t="shared" si="7"/>
        <v>26210</v>
      </c>
      <c r="I22" s="25">
        <f t="shared" si="7"/>
        <v>127928</v>
      </c>
    </row>
    <row r="23" spans="1:9" ht="15.75" customHeight="1">
      <c r="D23" s="7"/>
      <c r="E23" s="7"/>
      <c r="F23" s="7"/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3"/>
  </mergeCells>
  <pageMargins left="0.7" right="1.82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 CHART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MEDHAVI</dc:creator>
  <cp:lastModifiedBy>Binay</cp:lastModifiedBy>
  <dcterms:created xsi:type="dcterms:W3CDTF">2022-11-18T05:17:15Z</dcterms:created>
  <dcterms:modified xsi:type="dcterms:W3CDTF">2023-01-21T07:00:08Z</dcterms:modified>
</cp:coreProperties>
</file>