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0.100.2.4\costing\RFQs\2024\Moog\RFQ-192\TO CUSTOMER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Sheet1!$A$4:$AD$33</definedName>
  </definedNames>
  <calcPr calcId="162913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1" i="1" l="1"/>
  <c r="Q30" i="1"/>
  <c r="Q29" i="1"/>
  <c r="Q28" i="1"/>
  <c r="Q26" i="1"/>
  <c r="Q23" i="1"/>
  <c r="Q21" i="1"/>
  <c r="Q20" i="1"/>
  <c r="Q19" i="1"/>
  <c r="Q17" i="1"/>
  <c r="Q12" i="1"/>
  <c r="Q32" i="1" s="1"/>
  <c r="Q9" i="1"/>
  <c r="Q8" i="1"/>
  <c r="Q7" i="1"/>
  <c r="Q5" i="1"/>
  <c r="K25" i="1" l="1"/>
  <c r="K5" i="1"/>
  <c r="K6" i="1"/>
  <c r="K7" i="1"/>
  <c r="K8" i="1"/>
  <c r="K9" i="1"/>
  <c r="K10" i="1"/>
  <c r="K11" i="1"/>
  <c r="K13" i="1"/>
  <c r="K14" i="1"/>
  <c r="K17" i="1"/>
  <c r="K18" i="1"/>
  <c r="K19" i="1"/>
  <c r="K20" i="1"/>
  <c r="K21" i="1"/>
  <c r="K22" i="1"/>
  <c r="K23" i="1"/>
  <c r="K24" i="1"/>
  <c r="K27" i="1"/>
  <c r="K28" i="1"/>
  <c r="K29" i="1"/>
  <c r="K30" i="1"/>
  <c r="K31" i="1"/>
  <c r="K32" i="1"/>
  <c r="K33" i="1"/>
  <c r="K15" i="1"/>
  <c r="K16" i="1"/>
  <c r="K26" i="1"/>
  <c r="K12" i="1"/>
</calcChain>
</file>

<file path=xl/sharedStrings.xml><?xml version="1.0" encoding="utf-8"?>
<sst xmlns="http://schemas.openxmlformats.org/spreadsheetml/2006/main" count="204" uniqueCount="112">
  <si>
    <t>Part Number</t>
  </si>
  <si>
    <t>Part Description</t>
  </si>
  <si>
    <t>Moog Part Number</t>
  </si>
  <si>
    <t>Filled out By Supplier</t>
  </si>
  <si>
    <t>Contract Statement</t>
  </si>
  <si>
    <t>Leadtime</t>
  </si>
  <si>
    <t>In weeks</t>
  </si>
  <si>
    <t>(Engineering Costs,  Qualifications, etc.)</t>
  </si>
  <si>
    <t xml:space="preserve">Design/Mfg. Comments                  </t>
  </si>
  <si>
    <t>Technical exceptions, order minimums, etc.)</t>
  </si>
  <si>
    <t>Valid Until</t>
  </si>
  <si>
    <t xml:space="preserve">Supplied by Moog team </t>
  </si>
  <si>
    <t>Supplier Name:</t>
  </si>
  <si>
    <t>Program:</t>
  </si>
  <si>
    <t>Name</t>
  </si>
  <si>
    <t>Est Volume</t>
  </si>
  <si>
    <t>Part Designation</t>
  </si>
  <si>
    <t>Military or Commercial</t>
  </si>
  <si>
    <t>*Price to be firm fixed over period of performance (See Notes at Bottom)</t>
  </si>
  <si>
    <t>Raw Material and Components</t>
  </si>
  <si>
    <t>Value Add</t>
  </si>
  <si>
    <t>Other</t>
  </si>
  <si>
    <t xml:space="preserve">Inspection </t>
  </si>
  <si>
    <t>Date</t>
  </si>
  <si>
    <t>Packaging /Shipping</t>
  </si>
  <si>
    <t>Tooling Costs (if any)</t>
  </si>
  <si>
    <t>NRE  (if any)</t>
  </si>
  <si>
    <t>Special Processing  (i.e. Plating, Heat Treat, Paint)</t>
  </si>
  <si>
    <t>Commercial</t>
  </si>
  <si>
    <t>Quality Clauses</t>
  </si>
  <si>
    <t>Additional Clauses Applicable to This Part</t>
  </si>
  <si>
    <t>SQR-1 Moog Supplier Quality Requirements
S104 - RAW MATERIAL CERTIFICATION
S103 - SPECIAL PROCESS CERTIFICATION
S292 - AS9102 FIRST ARTICLE INSPECTION
S580 - SUPPLIER APQP/PPAP
S334 - FOD CONTROL PROGRAM</t>
  </si>
  <si>
    <r>
      <rPr>
        <b/>
        <sz val="10"/>
        <color theme="1"/>
        <rFont val="Calibri"/>
        <family val="2"/>
        <scheme val="minor"/>
      </rPr>
      <t>1)</t>
    </r>
    <r>
      <rPr>
        <sz val="10"/>
        <color theme="1"/>
        <rFont val="Calibri"/>
        <family val="2"/>
        <scheme val="minor"/>
      </rPr>
      <t xml:space="preserve"> Period of Performance (POP) (2025 thru 2029).  
2</t>
    </r>
    <r>
      <rPr>
        <b/>
        <sz val="10"/>
        <color theme="1"/>
        <rFont val="Calibri"/>
        <family val="2"/>
        <scheme val="minor"/>
      </rPr>
      <t xml:space="preserve">) </t>
    </r>
    <r>
      <rPr>
        <sz val="10"/>
        <color theme="1"/>
        <rFont val="Calibri"/>
        <family val="2"/>
        <scheme val="minor"/>
      </rPr>
      <t>Provide Firm Fixed Pricing in GB£ with break down of cost components as indicated in above sheet
3</t>
    </r>
    <r>
      <rPr>
        <b/>
        <sz val="10"/>
        <color theme="1"/>
        <rFont val="Calibri"/>
        <family val="2"/>
        <scheme val="minor"/>
      </rPr>
      <t>)</t>
    </r>
    <r>
      <rPr>
        <sz val="10"/>
        <color theme="1"/>
        <rFont val="Calibri"/>
        <family val="2"/>
        <scheme val="minor"/>
      </rPr>
      <t xml:space="preserve"> Pricing provided is stand alone per part number 
4</t>
    </r>
    <r>
      <rPr>
        <b/>
        <sz val="10"/>
        <color theme="1"/>
        <rFont val="Calibri"/>
        <family val="2"/>
        <scheme val="minor"/>
      </rPr>
      <t>)</t>
    </r>
    <r>
      <rPr>
        <sz val="10"/>
        <color theme="1"/>
        <rFont val="Calibri"/>
        <family val="2"/>
        <scheme val="minor"/>
      </rPr>
      <t xml:space="preserve"> Moog reserves the right to accept or reject any and all proposals recived in response to this RFI and contract for some, all or none of the items cited herein
5</t>
    </r>
    <r>
      <rPr>
        <b/>
        <sz val="10"/>
        <color theme="1"/>
        <rFont val="Calibri"/>
        <family val="2"/>
        <scheme val="minor"/>
      </rPr>
      <t>)</t>
    </r>
    <r>
      <rPr>
        <sz val="10"/>
        <color theme="1"/>
        <rFont val="Calibri"/>
        <family val="2"/>
        <scheme val="minor"/>
      </rPr>
      <t xml:space="preserve"> Proposal Valid Through 04/30/2025</t>
    </r>
  </si>
  <si>
    <t>In US$</t>
  </si>
  <si>
    <t>CA57218-001</t>
  </si>
  <si>
    <t>ENG UNIT CAM HSG AY</t>
  </si>
  <si>
    <t>CB44511-001</t>
  </si>
  <si>
    <t>ENG UNIT HSG PORT</t>
  </si>
  <si>
    <t>234511-001</t>
  </si>
  <si>
    <t>BEARING PLATE</t>
  </si>
  <si>
    <t>C47055-004</t>
  </si>
  <si>
    <t>BEARING PLATE SINGLE ACTUATOR BD-100 RTA</t>
  </si>
  <si>
    <t>C84210-002</t>
  </si>
  <si>
    <t>LUG END PRIMARY</t>
  </si>
  <si>
    <t>CA57164-002</t>
  </si>
  <si>
    <t>YOKE MACHINED</t>
  </si>
  <si>
    <t>CAM HSG AY</t>
  </si>
  <si>
    <t>CA72906-003</t>
  </si>
  <si>
    <t>HOUSING PUMP SPOILER, EBHA</t>
  </si>
  <si>
    <t>CA86922-001</t>
  </si>
  <si>
    <t>HOUSING ASSY STEP GEARBOX</t>
  </si>
  <si>
    <t>CA87887-001</t>
  </si>
  <si>
    <t>HOUSING BEARING INPUT</t>
  </si>
  <si>
    <t>CA88974-001</t>
  </si>
  <si>
    <t>CA90887-001</t>
  </si>
  <si>
    <t>PISTON GUIDE COMPENSATOR</t>
  </si>
  <si>
    <t>CB17423-001</t>
  </si>
  <si>
    <t>HOUSING TRANSFER</t>
  </si>
  <si>
    <t>CB22426-001</t>
  </si>
  <si>
    <t>CAM HOUSING ASSY</t>
  </si>
  <si>
    <t>CB73617-002</t>
  </si>
  <si>
    <t>HOUSING TQ LIMITER</t>
  </si>
  <si>
    <t>CC28897-001</t>
  </si>
  <si>
    <t>HOUSING ASSY MAIN</t>
  </si>
  <si>
    <t>CC31132-001</t>
  </si>
  <si>
    <t>Price 2025 - 2030</t>
  </si>
  <si>
    <t>Program</t>
  </si>
  <si>
    <t>G280</t>
  </si>
  <si>
    <t>A350</t>
  </si>
  <si>
    <t>CH300</t>
  </si>
  <si>
    <t>B737</t>
  </si>
  <si>
    <t>G600</t>
  </si>
  <si>
    <t>G500</t>
  </si>
  <si>
    <t>MSI PACKAGE</t>
  </si>
  <si>
    <t>84</t>
  </si>
  <si>
    <t>TOTAL
2025-2030</t>
  </si>
  <si>
    <t>162822-002</t>
  </si>
  <si>
    <t>PISTON LIMIT VLV</t>
  </si>
  <si>
    <t>401-09809-03</t>
  </si>
  <si>
    <t>ARM</t>
  </si>
  <si>
    <t>CA14363-001</t>
  </si>
  <si>
    <t>BASE VLV ASSY</t>
  </si>
  <si>
    <t>CA82778-001</t>
  </si>
  <si>
    <t>COVER INPUT</t>
  </si>
  <si>
    <t>CB33302-001</t>
  </si>
  <si>
    <t>ADAPTER WIREWAY</t>
  </si>
  <si>
    <t>CB58977-001</t>
  </si>
  <si>
    <t>BRACKET ROD</t>
  </si>
  <si>
    <t>CB59227-001</t>
  </si>
  <si>
    <t>ADPTR ANGLED OB CRES</t>
  </si>
  <si>
    <t>CB92431-001</t>
  </si>
  <si>
    <t>GLAND SEAT SC AEV</t>
  </si>
  <si>
    <t>CB92434-001</t>
  </si>
  <si>
    <t>CAP SC AEV</t>
  </si>
  <si>
    <t>CA81689-001</t>
  </si>
  <si>
    <t>COVER ASSY STATION 3 GRA</t>
  </si>
  <si>
    <t>CA82466-001</t>
  </si>
  <si>
    <t>COVER ASSY STATION 2 GRA</t>
  </si>
  <si>
    <t>CB58924-001</t>
  </si>
  <si>
    <t>BRACKET TAIL</t>
  </si>
  <si>
    <t>B777</t>
  </si>
  <si>
    <t>KUN Aerospace Pvt Ltd</t>
  </si>
  <si>
    <t>Part already quoted in FPA package</t>
  </si>
  <si>
    <t>KUN MOQ is 50 NOS</t>
  </si>
  <si>
    <t>Shot peening considered by CWS and needs approval from Moog for BAC 5730 there is no approval source in India</t>
  </si>
  <si>
    <t>Non availability of gold dye anodizing quotation</t>
  </si>
  <si>
    <t>Regretted due to machining constraint</t>
  </si>
  <si>
    <t>Quoted without considering torque test</t>
  </si>
  <si>
    <t>l</t>
  </si>
  <si>
    <t>Raw Material Cost $</t>
  </si>
  <si>
    <t>28-32</t>
  </si>
  <si>
    <t>Machining Cost + BOI + Over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</si>
</sst>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3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4D4D4D"/>
      <name val="Verdan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8" fillId="0" borderId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5" borderId="1" xfId="0" applyFont="1" applyFill="1" applyBorder="1"/>
    <xf numFmtId="0" fontId="5" fillId="6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right" vertical="center"/>
    </xf>
    <xf numFmtId="0" fontId="5" fillId="6" borderId="12" xfId="0" applyFont="1" applyFill="1" applyBorder="1" applyAlignment="1">
      <alignment horizontal="center" vertical="center" wrapText="1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4" borderId="0" xfId="0" applyFill="1"/>
    <xf numFmtId="2" fontId="0" fillId="4" borderId="0" xfId="0" applyNumberFormat="1" applyFill="1"/>
    <xf numFmtId="0" fontId="3" fillId="4" borderId="0" xfId="0" applyFont="1" applyFill="1" applyAlignment="1">
      <alignment wrapText="1"/>
    </xf>
    <xf numFmtId="2" fontId="3" fillId="4" borderId="0" xfId="0" applyNumberFormat="1" applyFont="1" applyFill="1" applyAlignment="1">
      <alignment wrapText="1"/>
    </xf>
    <xf numFmtId="0" fontId="5" fillId="6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49" fontId="11" fillId="0" borderId="1" xfId="2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vertical="top" wrapText="1"/>
    </xf>
    <xf numFmtId="0" fontId="5" fillId="6" borderId="9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0" fillId="4" borderId="2" xfId="0" applyFill="1" applyBorder="1"/>
    <xf numFmtId="49" fontId="11" fillId="4" borderId="2" xfId="2" applyNumberFormat="1" applyFont="1" applyFill="1" applyBorder="1" applyAlignment="1">
      <alignment horizontal="left" vertical="center"/>
    </xf>
    <xf numFmtId="3" fontId="11" fillId="0" borderId="1" xfId="2" applyNumberFormat="1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3" fontId="0" fillId="5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9" fillId="8" borderId="11" xfId="0" applyFont="1" applyFill="1" applyBorder="1" applyAlignment="1">
      <alignment vertical="center" readingOrder="1"/>
    </xf>
    <xf numFmtId="0" fontId="9" fillId="8" borderId="15" xfId="0" applyFont="1" applyFill="1" applyBorder="1" applyAlignment="1">
      <alignment vertical="center" readingOrder="1"/>
    </xf>
    <xf numFmtId="0" fontId="9" fillId="8" borderId="15" xfId="0" applyFont="1" applyFill="1" applyBorder="1" applyAlignment="1">
      <alignment vertical="center" wrapText="1" readingOrder="1"/>
    </xf>
    <xf numFmtId="0" fontId="0" fillId="4" borderId="0" xfId="0" applyFill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2" fillId="9" borderId="1" xfId="0" applyNumberFormat="1" applyFont="1" applyFill="1" applyBorder="1" applyAlignment="1">
      <alignment horizontal="center" vertical="center" wrapText="1"/>
    </xf>
    <xf numFmtId="164" fontId="4" fillId="9" borderId="1" xfId="0" applyNumberFormat="1" applyFont="1" applyFill="1" applyBorder="1" applyAlignment="1">
      <alignment horizontal="center" vertical="center" wrapText="1"/>
    </xf>
    <xf numFmtId="164" fontId="4" fillId="10" borderId="1" xfId="0" applyNumberFormat="1" applyFont="1" applyFill="1" applyBorder="1" applyAlignment="1">
      <alignment horizontal="center" vertical="center" wrapText="1"/>
    </xf>
    <xf numFmtId="0" fontId="12" fillId="10" borderId="1" xfId="0" applyNumberFormat="1" applyFont="1" applyFill="1" applyBorder="1" applyAlignment="1">
      <alignment horizontal="center" vertical="center" wrapText="1"/>
    </xf>
    <xf numFmtId="0" fontId="12" fillId="11" borderId="1" xfId="0" applyNumberFormat="1" applyFont="1" applyFill="1" applyBorder="1" applyAlignment="1">
      <alignment horizontal="center" vertical="center" wrapText="1"/>
    </xf>
    <xf numFmtId="164" fontId="4" fillId="11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9" borderId="1" xfId="0" applyFill="1" applyBorder="1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8"/>
  <sheetViews>
    <sheetView tabSelected="1" topLeftCell="A19" zoomScale="70" zoomScaleNormal="70" workbookViewId="0">
      <selection activeCell="H11" sqref="H11"/>
    </sheetView>
  </sheetViews>
  <sheetFormatPr defaultRowHeight="14.4" x14ac:dyDescent="0.3"/>
  <cols>
    <col min="1" max="1" width="6.33203125" style="45" customWidth="1"/>
    <col min="2" max="2" width="18.88671875" customWidth="1"/>
    <col min="3" max="3" width="43" customWidth="1"/>
    <col min="4" max="4" width="18.109375" customWidth="1"/>
    <col min="5" max="10" width="6.5546875" customWidth="1"/>
    <col min="11" max="11" width="11.33203125" customWidth="1"/>
    <col min="12" max="12" width="26.88671875" customWidth="1"/>
    <col min="13" max="13" width="14" style="11" customWidth="1"/>
    <col min="14" max="14" width="21.109375" style="11" customWidth="1"/>
    <col min="15" max="16" width="11.44140625" style="11" customWidth="1"/>
    <col min="17" max="17" width="12.33203125" style="11" customWidth="1"/>
    <col min="18" max="18" width="12.109375" style="11" customWidth="1"/>
    <col min="19" max="19" width="15.6640625" bestFit="1" customWidth="1"/>
    <col min="20" max="20" width="20.88671875" bestFit="1" customWidth="1"/>
    <col min="21" max="21" width="16.33203125" customWidth="1"/>
    <col min="22" max="22" width="28.6640625" customWidth="1"/>
    <col min="23" max="23" width="11.44140625" customWidth="1"/>
    <col min="24" max="30" width="9.109375" style="15"/>
  </cols>
  <sheetData>
    <row r="1" spans="1:23" ht="38.25" customHeight="1" x14ac:dyDescent="0.3">
      <c r="B1" s="9" t="s">
        <v>12</v>
      </c>
      <c r="C1" s="13" t="s">
        <v>101</v>
      </c>
      <c r="D1" s="29"/>
      <c r="E1" s="15"/>
      <c r="F1" s="15"/>
      <c r="G1" s="15"/>
      <c r="H1" s="15"/>
      <c r="I1" s="15"/>
      <c r="J1" s="15"/>
      <c r="K1" s="15"/>
      <c r="L1" s="15"/>
      <c r="M1" s="16"/>
      <c r="N1" s="16"/>
      <c r="O1" s="16"/>
      <c r="P1" s="16"/>
      <c r="Q1" s="16"/>
      <c r="R1" s="16"/>
      <c r="S1" s="15"/>
      <c r="T1" s="15"/>
      <c r="U1" s="15"/>
      <c r="V1" s="15"/>
      <c r="W1" s="15"/>
    </row>
    <row r="2" spans="1:23" ht="42" customHeight="1" x14ac:dyDescent="0.3">
      <c r="B2" s="9" t="s">
        <v>13</v>
      </c>
      <c r="C2" s="30" t="s">
        <v>73</v>
      </c>
      <c r="D2" s="29"/>
      <c r="E2" s="55" t="s">
        <v>15</v>
      </c>
      <c r="F2" s="55"/>
      <c r="G2" s="55"/>
      <c r="H2" s="55"/>
      <c r="I2" s="55"/>
      <c r="J2" s="55"/>
      <c r="K2" s="55"/>
      <c r="L2" s="2" t="s">
        <v>18</v>
      </c>
      <c r="M2" s="16"/>
      <c r="N2" s="2" t="s">
        <v>19</v>
      </c>
      <c r="O2" s="40" t="s">
        <v>20</v>
      </c>
      <c r="P2" s="40"/>
      <c r="Q2" s="40" t="s">
        <v>21</v>
      </c>
      <c r="R2" s="40"/>
      <c r="S2" s="15"/>
      <c r="T2" s="15"/>
      <c r="U2" s="15"/>
      <c r="V2" s="15"/>
      <c r="W2" s="15"/>
    </row>
    <row r="3" spans="1:23" ht="69" x14ac:dyDescent="0.3">
      <c r="A3" s="45" t="s">
        <v>108</v>
      </c>
      <c r="B3" s="1" t="s">
        <v>0</v>
      </c>
      <c r="C3" s="1" t="s">
        <v>1</v>
      </c>
      <c r="D3" s="1" t="s">
        <v>66</v>
      </c>
      <c r="E3" s="2">
        <v>2025</v>
      </c>
      <c r="F3" s="2">
        <v>2026</v>
      </c>
      <c r="G3" s="2">
        <v>2027</v>
      </c>
      <c r="H3" s="2">
        <v>2028</v>
      </c>
      <c r="I3" s="2">
        <v>2029</v>
      </c>
      <c r="J3" s="2">
        <v>2030</v>
      </c>
      <c r="K3" s="2" t="s">
        <v>75</v>
      </c>
      <c r="L3" s="2" t="s">
        <v>65</v>
      </c>
      <c r="M3" s="12" t="s">
        <v>5</v>
      </c>
      <c r="N3" s="2" t="s">
        <v>109</v>
      </c>
      <c r="O3" s="2" t="s">
        <v>111</v>
      </c>
      <c r="P3" s="2" t="s">
        <v>27</v>
      </c>
      <c r="Q3" s="2" t="s">
        <v>22</v>
      </c>
      <c r="R3" s="2" t="s">
        <v>24</v>
      </c>
      <c r="S3" s="2" t="s">
        <v>25</v>
      </c>
      <c r="T3" s="2" t="s">
        <v>26</v>
      </c>
      <c r="U3" s="2" t="s">
        <v>8</v>
      </c>
      <c r="V3" s="2" t="s">
        <v>29</v>
      </c>
      <c r="W3" s="2" t="s">
        <v>16</v>
      </c>
    </row>
    <row r="4" spans="1:23" ht="41.4" x14ac:dyDescent="0.3">
      <c r="B4" s="3" t="s">
        <v>2</v>
      </c>
      <c r="C4" s="3" t="s">
        <v>1</v>
      </c>
      <c r="D4" s="3"/>
      <c r="E4" s="37"/>
      <c r="F4" s="37"/>
      <c r="G4" s="37"/>
      <c r="H4" s="37"/>
      <c r="I4" s="37"/>
      <c r="J4" s="37"/>
      <c r="K4" s="3"/>
      <c r="L4" s="3" t="s">
        <v>33</v>
      </c>
      <c r="M4" s="38" t="s">
        <v>6</v>
      </c>
      <c r="N4" s="3" t="s">
        <v>33</v>
      </c>
      <c r="O4" s="3" t="s">
        <v>33</v>
      </c>
      <c r="P4" s="3" t="s">
        <v>33</v>
      </c>
      <c r="Q4" s="3" t="s">
        <v>33</v>
      </c>
      <c r="R4" s="3" t="s">
        <v>33</v>
      </c>
      <c r="S4" s="3" t="s">
        <v>33</v>
      </c>
      <c r="T4" s="3" t="s">
        <v>7</v>
      </c>
      <c r="U4" s="3" t="s">
        <v>9</v>
      </c>
      <c r="V4" s="3" t="s">
        <v>30</v>
      </c>
      <c r="W4" s="3" t="s">
        <v>17</v>
      </c>
    </row>
    <row r="5" spans="1:23" ht="43.2" customHeight="1" x14ac:dyDescent="0.3">
      <c r="A5" s="45">
        <v>1</v>
      </c>
      <c r="B5" s="69" t="s">
        <v>76</v>
      </c>
      <c r="C5" s="24" t="s">
        <v>77</v>
      </c>
      <c r="D5" s="28" t="s">
        <v>70</v>
      </c>
      <c r="E5" s="28">
        <v>814</v>
      </c>
      <c r="F5" s="28">
        <v>1301</v>
      </c>
      <c r="G5" s="28">
        <v>1453</v>
      </c>
      <c r="H5" s="28">
        <v>1455</v>
      </c>
      <c r="I5" s="28">
        <v>1455</v>
      </c>
      <c r="J5" s="28">
        <v>1455</v>
      </c>
      <c r="K5" s="28">
        <f t="shared" ref="K5:K33" si="0">SUM(E5:J5)</f>
        <v>7933</v>
      </c>
      <c r="L5" s="46">
        <v>77.972632800240007</v>
      </c>
      <c r="M5" s="47" t="s">
        <v>110</v>
      </c>
      <c r="N5" s="46">
        <v>12.495822219071707</v>
      </c>
      <c r="O5" s="47">
        <v>35.19118404554176</v>
      </c>
      <c r="P5" s="46">
        <v>30.285626535626534</v>
      </c>
      <c r="Q5" s="36">
        <f>E5*L5</f>
        <v>63469.723099395364</v>
      </c>
      <c r="R5" s="36"/>
      <c r="S5" s="14"/>
      <c r="T5" s="14"/>
      <c r="U5" s="48" t="s">
        <v>104</v>
      </c>
      <c r="V5" s="42"/>
      <c r="W5" s="23" t="s">
        <v>28</v>
      </c>
    </row>
    <row r="6" spans="1:23" ht="43.2" customHeight="1" x14ac:dyDescent="0.3">
      <c r="A6" s="45">
        <v>2</v>
      </c>
      <c r="B6" s="41" t="s">
        <v>38</v>
      </c>
      <c r="C6" s="24" t="s">
        <v>39</v>
      </c>
      <c r="D6" s="28" t="s">
        <v>69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f t="shared" si="0"/>
        <v>0</v>
      </c>
      <c r="L6" s="46">
        <v>306.10655119768973</v>
      </c>
      <c r="M6" s="47" t="s">
        <v>110</v>
      </c>
      <c r="N6" s="46">
        <v>44.094387361288135</v>
      </c>
      <c r="O6" s="47">
        <v>256.26466383640161</v>
      </c>
      <c r="P6" s="46">
        <v>5.7475000000000005</v>
      </c>
      <c r="Q6" s="36"/>
      <c r="R6" s="36"/>
      <c r="S6" s="14"/>
      <c r="T6" s="14"/>
      <c r="U6" s="48" t="s">
        <v>103</v>
      </c>
      <c r="V6" s="43"/>
      <c r="W6" s="23" t="s">
        <v>28</v>
      </c>
    </row>
    <row r="7" spans="1:23" ht="43.2" customHeight="1" x14ac:dyDescent="0.3">
      <c r="A7" s="45">
        <v>3</v>
      </c>
      <c r="B7" s="69" t="s">
        <v>78</v>
      </c>
      <c r="C7" s="24" t="s">
        <v>79</v>
      </c>
      <c r="D7" s="28" t="s">
        <v>70</v>
      </c>
      <c r="E7" s="28">
        <v>990</v>
      </c>
      <c r="F7" s="28">
        <v>1300</v>
      </c>
      <c r="G7" s="28">
        <v>1460</v>
      </c>
      <c r="H7" s="28">
        <v>1440</v>
      </c>
      <c r="I7" s="28">
        <v>1440</v>
      </c>
      <c r="J7" s="28">
        <v>1440</v>
      </c>
      <c r="K7" s="28">
        <f t="shared" si="0"/>
        <v>8070</v>
      </c>
      <c r="L7" s="46">
        <v>120.29462780204088</v>
      </c>
      <c r="M7" s="47" t="s">
        <v>110</v>
      </c>
      <c r="N7" s="46">
        <v>15.448343000187691</v>
      </c>
      <c r="O7" s="47">
        <v>100.31219389276228</v>
      </c>
      <c r="P7" s="46">
        <v>4.5340909090909092</v>
      </c>
      <c r="Q7" s="36">
        <f t="shared" ref="Q7:Q9" si="1">E7*L7</f>
        <v>119091.68152402047</v>
      </c>
      <c r="R7" s="36"/>
      <c r="S7" s="14"/>
      <c r="T7" s="14"/>
      <c r="U7" s="48"/>
      <c r="V7" s="43"/>
      <c r="W7" s="23" t="s">
        <v>28</v>
      </c>
    </row>
    <row r="8" spans="1:23" ht="43.2" customHeight="1" x14ac:dyDescent="0.3">
      <c r="A8" s="45">
        <v>4</v>
      </c>
      <c r="B8" s="69" t="s">
        <v>40</v>
      </c>
      <c r="C8" s="24" t="s">
        <v>41</v>
      </c>
      <c r="D8" s="28" t="s">
        <v>69</v>
      </c>
      <c r="E8" s="28">
        <v>38</v>
      </c>
      <c r="F8" s="28">
        <v>96</v>
      </c>
      <c r="G8" s="28">
        <v>84</v>
      </c>
      <c r="H8" s="28">
        <v>48</v>
      </c>
      <c r="I8" s="28">
        <v>48</v>
      </c>
      <c r="J8" s="28">
        <v>48</v>
      </c>
      <c r="K8" s="28">
        <f t="shared" si="0"/>
        <v>362</v>
      </c>
      <c r="L8" s="46">
        <v>370.42255006782079</v>
      </c>
      <c r="M8" s="47" t="s">
        <v>110</v>
      </c>
      <c r="N8" s="46">
        <v>44.094387361288135</v>
      </c>
      <c r="O8" s="47">
        <v>320.58066270653268</v>
      </c>
      <c r="P8" s="46">
        <v>5.7475000000000005</v>
      </c>
      <c r="Q8" s="36">
        <f t="shared" si="1"/>
        <v>14076.056902577191</v>
      </c>
      <c r="R8" s="36"/>
      <c r="S8" s="14"/>
      <c r="T8" s="14"/>
      <c r="U8" s="48" t="s">
        <v>103</v>
      </c>
      <c r="V8" s="43"/>
      <c r="W8" s="23" t="s">
        <v>28</v>
      </c>
    </row>
    <row r="9" spans="1:23" ht="43.2" customHeight="1" x14ac:dyDescent="0.3">
      <c r="A9" s="45">
        <v>5</v>
      </c>
      <c r="B9" s="69" t="s">
        <v>42</v>
      </c>
      <c r="C9" s="24" t="s">
        <v>43</v>
      </c>
      <c r="D9" s="28" t="s">
        <v>69</v>
      </c>
      <c r="E9" s="28">
        <v>0</v>
      </c>
      <c r="F9" s="28">
        <v>122</v>
      </c>
      <c r="G9" s="28">
        <v>100</v>
      </c>
      <c r="H9" s="28">
        <v>80</v>
      </c>
      <c r="I9" s="28">
        <v>80</v>
      </c>
      <c r="J9" s="28">
        <v>80</v>
      </c>
      <c r="K9" s="28">
        <f t="shared" si="0"/>
        <v>462</v>
      </c>
      <c r="L9" s="46">
        <v>566.38547321640613</v>
      </c>
      <c r="M9" s="47" t="s">
        <v>110</v>
      </c>
      <c r="N9" s="46">
        <v>294.66777103811796</v>
      </c>
      <c r="O9" s="47">
        <v>240.99895217828816</v>
      </c>
      <c r="P9" s="46">
        <v>30.71875</v>
      </c>
      <c r="Q9" s="36">
        <f t="shared" si="1"/>
        <v>0</v>
      </c>
      <c r="R9" s="36"/>
      <c r="S9" s="14"/>
      <c r="T9" s="14"/>
      <c r="U9" s="48" t="s">
        <v>103</v>
      </c>
      <c r="V9" s="43"/>
      <c r="W9" s="23" t="s">
        <v>28</v>
      </c>
    </row>
    <row r="10" spans="1:23" ht="43.2" customHeight="1" x14ac:dyDescent="0.3">
      <c r="A10" s="45">
        <v>6</v>
      </c>
      <c r="B10" s="41" t="s">
        <v>80</v>
      </c>
      <c r="C10" s="24" t="s">
        <v>81</v>
      </c>
      <c r="D10" s="28" t="s">
        <v>100</v>
      </c>
      <c r="E10" s="28">
        <v>208</v>
      </c>
      <c r="F10" s="28">
        <v>64</v>
      </c>
      <c r="G10" s="28">
        <v>66</v>
      </c>
      <c r="H10" s="28">
        <v>56</v>
      </c>
      <c r="I10" s="28">
        <v>56</v>
      </c>
      <c r="J10" s="28">
        <v>56</v>
      </c>
      <c r="K10" s="28">
        <f t="shared" si="0"/>
        <v>506</v>
      </c>
      <c r="L10" s="50">
        <v>0</v>
      </c>
      <c r="M10" s="36"/>
      <c r="N10" s="46"/>
      <c r="O10" s="47"/>
      <c r="P10" s="46"/>
      <c r="Q10" s="36"/>
      <c r="R10" s="36"/>
      <c r="S10" s="14"/>
      <c r="T10" s="14"/>
      <c r="U10" s="49" t="s">
        <v>102</v>
      </c>
      <c r="V10" s="43"/>
      <c r="W10" s="23" t="s">
        <v>28</v>
      </c>
    </row>
    <row r="11" spans="1:23" ht="43.2" customHeight="1" x14ac:dyDescent="0.3">
      <c r="A11" s="45">
        <v>7</v>
      </c>
      <c r="B11" s="41" t="s">
        <v>44</v>
      </c>
      <c r="C11" s="24" t="s">
        <v>45</v>
      </c>
      <c r="D11" s="28" t="s">
        <v>67</v>
      </c>
      <c r="E11" s="28">
        <v>64</v>
      </c>
      <c r="F11" s="28">
        <v>52</v>
      </c>
      <c r="G11" s="28">
        <v>35</v>
      </c>
      <c r="H11" s="28">
        <v>40</v>
      </c>
      <c r="I11" s="28">
        <v>40</v>
      </c>
      <c r="J11" s="28">
        <v>40</v>
      </c>
      <c r="K11" s="28">
        <f t="shared" si="0"/>
        <v>271</v>
      </c>
      <c r="L11" s="46">
        <v>1410.62</v>
      </c>
      <c r="M11" s="47" t="s">
        <v>110</v>
      </c>
      <c r="N11" s="46">
        <v>684.24996246969795</v>
      </c>
      <c r="O11" s="47">
        <v>697.82003753030199</v>
      </c>
      <c r="P11" s="46">
        <v>28.55</v>
      </c>
      <c r="Q11" s="36"/>
      <c r="R11" s="36"/>
      <c r="S11" s="14"/>
      <c r="T11" s="14"/>
      <c r="U11" s="48"/>
      <c r="V11" s="43"/>
      <c r="W11" s="23" t="s">
        <v>28</v>
      </c>
    </row>
    <row r="12" spans="1:23" ht="43.2" customHeight="1" x14ac:dyDescent="0.3">
      <c r="A12" s="45">
        <v>8</v>
      </c>
      <c r="B12" s="69" t="s">
        <v>34</v>
      </c>
      <c r="C12" s="24" t="s">
        <v>35</v>
      </c>
      <c r="D12" s="28" t="s">
        <v>67</v>
      </c>
      <c r="E12" s="28">
        <v>31</v>
      </c>
      <c r="F12" s="28">
        <v>216</v>
      </c>
      <c r="G12" s="28">
        <v>200</v>
      </c>
      <c r="H12" s="28">
        <v>200</v>
      </c>
      <c r="I12" s="28">
        <v>200</v>
      </c>
      <c r="J12" s="28">
        <v>200</v>
      </c>
      <c r="K12" s="28">
        <f t="shared" si="0"/>
        <v>1047</v>
      </c>
      <c r="L12" s="46">
        <v>179.97285537197459</v>
      </c>
      <c r="M12" s="47" t="s">
        <v>110</v>
      </c>
      <c r="N12" s="46">
        <v>53.357552160858759</v>
      </c>
      <c r="O12" s="47">
        <v>119.93030321111583</v>
      </c>
      <c r="P12" s="46">
        <v>6.6849999999999996</v>
      </c>
      <c r="Q12" s="36">
        <f>E12*L12</f>
        <v>5579.1585165312126</v>
      </c>
      <c r="R12" s="36"/>
      <c r="S12" s="14"/>
      <c r="T12" s="14"/>
      <c r="U12" s="48" t="s">
        <v>103</v>
      </c>
      <c r="V12" s="44" t="s">
        <v>31</v>
      </c>
      <c r="W12" s="23" t="s">
        <v>28</v>
      </c>
    </row>
    <row r="13" spans="1:23" ht="43.2" customHeight="1" x14ac:dyDescent="0.3">
      <c r="A13" s="45">
        <v>9</v>
      </c>
      <c r="B13" s="41" t="s">
        <v>34</v>
      </c>
      <c r="C13" s="24" t="s">
        <v>46</v>
      </c>
      <c r="D13" s="28" t="s">
        <v>67</v>
      </c>
      <c r="E13" s="28">
        <v>31</v>
      </c>
      <c r="F13" s="28">
        <v>216</v>
      </c>
      <c r="G13" s="28">
        <v>200</v>
      </c>
      <c r="H13" s="28">
        <v>200</v>
      </c>
      <c r="I13" s="28">
        <v>200</v>
      </c>
      <c r="J13" s="28">
        <v>200</v>
      </c>
      <c r="K13" s="28">
        <f t="shared" si="0"/>
        <v>1047</v>
      </c>
      <c r="L13" s="46">
        <v>179.97285537197459</v>
      </c>
      <c r="M13" s="47" t="s">
        <v>110</v>
      </c>
      <c r="N13" s="46">
        <v>53.357552160858759</v>
      </c>
      <c r="O13" s="47">
        <v>119.93030321111583</v>
      </c>
      <c r="P13" s="46">
        <v>6.6849999999999996</v>
      </c>
      <c r="Q13" s="36"/>
      <c r="R13" s="36"/>
      <c r="S13" s="14"/>
      <c r="T13" s="14"/>
      <c r="U13" s="48" t="s">
        <v>103</v>
      </c>
      <c r="V13" s="43"/>
      <c r="W13" s="23" t="s">
        <v>28</v>
      </c>
    </row>
    <row r="14" spans="1:23" ht="43.2" customHeight="1" x14ac:dyDescent="0.3">
      <c r="A14" s="45">
        <v>10</v>
      </c>
      <c r="B14" s="41" t="s">
        <v>47</v>
      </c>
      <c r="C14" s="24" t="s">
        <v>48</v>
      </c>
      <c r="D14" s="28" t="s">
        <v>68</v>
      </c>
      <c r="E14" s="28">
        <v>209</v>
      </c>
      <c r="F14" s="28">
        <v>225</v>
      </c>
      <c r="G14" s="28">
        <v>256</v>
      </c>
      <c r="H14" s="28">
        <v>223</v>
      </c>
      <c r="I14" s="28">
        <v>223</v>
      </c>
      <c r="J14" s="28">
        <v>223</v>
      </c>
      <c r="K14" s="28">
        <f t="shared" si="0"/>
        <v>1359</v>
      </c>
      <c r="L14" s="46">
        <v>93.402782919057358</v>
      </c>
      <c r="M14" s="47" t="s">
        <v>110</v>
      </c>
      <c r="N14" s="46">
        <v>37.436608009174492</v>
      </c>
      <c r="O14" s="47">
        <v>51.098674909882867</v>
      </c>
      <c r="P14" s="46">
        <v>4.8675000000000006</v>
      </c>
      <c r="Q14" s="36"/>
      <c r="R14" s="36"/>
      <c r="S14" s="14"/>
      <c r="T14" s="14"/>
      <c r="U14" s="48"/>
      <c r="V14" s="43"/>
      <c r="W14" s="23" t="s">
        <v>28</v>
      </c>
    </row>
    <row r="15" spans="1:23" ht="43.2" customHeight="1" x14ac:dyDescent="0.3">
      <c r="A15" s="45">
        <v>11</v>
      </c>
      <c r="B15" s="41" t="s">
        <v>94</v>
      </c>
      <c r="C15" s="34" t="s">
        <v>95</v>
      </c>
      <c r="D15" s="39" t="s">
        <v>68</v>
      </c>
      <c r="E15" s="35">
        <v>104</v>
      </c>
      <c r="F15" s="35">
        <v>89</v>
      </c>
      <c r="G15" s="35">
        <v>89</v>
      </c>
      <c r="H15" s="35">
        <v>89</v>
      </c>
      <c r="I15" s="35">
        <v>89</v>
      </c>
      <c r="J15" s="35">
        <v>89</v>
      </c>
      <c r="K15" s="28">
        <f t="shared" si="0"/>
        <v>549</v>
      </c>
      <c r="L15" s="46">
        <v>227.85437328234855</v>
      </c>
      <c r="M15" s="47" t="s">
        <v>110</v>
      </c>
      <c r="N15" s="46">
        <v>105.38283573713279</v>
      </c>
      <c r="O15" s="47">
        <v>110.71528754521576</v>
      </c>
      <c r="P15" s="46">
        <v>11.75625</v>
      </c>
      <c r="Q15" s="36"/>
      <c r="R15" s="36"/>
      <c r="S15" s="14"/>
      <c r="T15" s="14"/>
      <c r="U15" s="48"/>
      <c r="V15" s="43"/>
      <c r="W15" s="23" t="s">
        <v>28</v>
      </c>
    </row>
    <row r="16" spans="1:23" ht="43.2" customHeight="1" x14ac:dyDescent="0.3">
      <c r="A16" s="45">
        <v>12</v>
      </c>
      <c r="B16" s="41" t="s">
        <v>96</v>
      </c>
      <c r="C16" s="34" t="s">
        <v>97</v>
      </c>
      <c r="D16" s="39" t="s">
        <v>68</v>
      </c>
      <c r="E16" s="35">
        <v>102</v>
      </c>
      <c r="F16" s="35">
        <v>88</v>
      </c>
      <c r="G16" s="35">
        <v>89</v>
      </c>
      <c r="H16" s="35">
        <v>89</v>
      </c>
      <c r="I16" s="35">
        <v>89</v>
      </c>
      <c r="J16" s="35">
        <v>89</v>
      </c>
      <c r="K16" s="28">
        <f t="shared" si="0"/>
        <v>546</v>
      </c>
      <c r="L16" s="46">
        <v>272.33267675866779</v>
      </c>
      <c r="M16" s="47" t="s">
        <v>110</v>
      </c>
      <c r="N16" s="46">
        <v>124.8337397271825</v>
      </c>
      <c r="O16" s="47">
        <v>133.98268703148528</v>
      </c>
      <c r="P16" s="46">
        <v>13.516250000000003</v>
      </c>
      <c r="Q16" s="36"/>
      <c r="R16" s="36"/>
      <c r="S16" s="14"/>
      <c r="T16" s="14"/>
      <c r="U16" s="48"/>
      <c r="V16" s="43"/>
      <c r="W16" s="23" t="s">
        <v>28</v>
      </c>
    </row>
    <row r="17" spans="1:23" ht="43.2" customHeight="1" x14ac:dyDescent="0.3">
      <c r="A17" s="45">
        <v>13</v>
      </c>
      <c r="B17" s="69" t="s">
        <v>82</v>
      </c>
      <c r="C17" s="24" t="s">
        <v>83</v>
      </c>
      <c r="D17" s="28" t="s">
        <v>68</v>
      </c>
      <c r="E17" s="28">
        <v>193</v>
      </c>
      <c r="F17" s="28">
        <v>208</v>
      </c>
      <c r="G17" s="28">
        <v>177</v>
      </c>
      <c r="H17" s="28">
        <v>175</v>
      </c>
      <c r="I17" s="28">
        <v>175</v>
      </c>
      <c r="J17" s="28">
        <v>175</v>
      </c>
      <c r="K17" s="28">
        <f t="shared" si="0"/>
        <v>1103</v>
      </c>
      <c r="L17" s="46">
        <v>63.412230353578359</v>
      </c>
      <c r="M17" s="47" t="s">
        <v>110</v>
      </c>
      <c r="N17" s="46">
        <v>18.400967185767815</v>
      </c>
      <c r="O17" s="47">
        <v>38.713763167810541</v>
      </c>
      <c r="P17" s="46">
        <v>6.2975000000000003</v>
      </c>
      <c r="Q17" s="36">
        <f>E17*L17</f>
        <v>12238.560458240623</v>
      </c>
      <c r="R17" s="36"/>
      <c r="S17" s="14"/>
      <c r="T17" s="14"/>
      <c r="U17" s="48"/>
      <c r="V17" s="43"/>
      <c r="W17" s="23" t="s">
        <v>28</v>
      </c>
    </row>
    <row r="18" spans="1:23" ht="43.2" customHeight="1" x14ac:dyDescent="0.3">
      <c r="A18" s="45">
        <v>14</v>
      </c>
      <c r="B18" s="41" t="s">
        <v>49</v>
      </c>
      <c r="C18" s="24" t="s">
        <v>50</v>
      </c>
      <c r="D18" s="28" t="s">
        <v>68</v>
      </c>
      <c r="E18" s="28">
        <v>96</v>
      </c>
      <c r="F18" s="28">
        <v>105</v>
      </c>
      <c r="G18" s="28">
        <v>88</v>
      </c>
      <c r="H18" s="28">
        <v>88</v>
      </c>
      <c r="I18" s="28">
        <v>88</v>
      </c>
      <c r="J18" s="28">
        <v>88</v>
      </c>
      <c r="K18" s="28">
        <f t="shared" si="0"/>
        <v>553</v>
      </c>
      <c r="L18" s="46">
        <v>253.95543766487839</v>
      </c>
      <c r="M18" s="47" t="s">
        <v>110</v>
      </c>
      <c r="N18" s="46">
        <v>69.008776590528825</v>
      </c>
      <c r="O18" s="47">
        <v>163.90916107434956</v>
      </c>
      <c r="P18" s="46">
        <v>21.037500000000001</v>
      </c>
      <c r="Q18" s="36"/>
      <c r="R18" s="36"/>
      <c r="S18" s="14"/>
      <c r="T18" s="14"/>
      <c r="U18" s="48"/>
      <c r="V18" s="43"/>
      <c r="W18" s="23" t="s">
        <v>28</v>
      </c>
    </row>
    <row r="19" spans="1:23" ht="43.2" customHeight="1" x14ac:dyDescent="0.3">
      <c r="A19" s="45">
        <v>15</v>
      </c>
      <c r="B19" s="69" t="s">
        <v>51</v>
      </c>
      <c r="C19" s="24" t="s">
        <v>52</v>
      </c>
      <c r="D19" s="28" t="s">
        <v>68</v>
      </c>
      <c r="E19" s="28">
        <v>0</v>
      </c>
      <c r="F19" s="28">
        <v>82</v>
      </c>
      <c r="G19" s="28">
        <v>110</v>
      </c>
      <c r="H19" s="28">
        <v>110</v>
      </c>
      <c r="I19" s="28">
        <v>110</v>
      </c>
      <c r="J19" s="28">
        <v>110</v>
      </c>
      <c r="K19" s="28">
        <f t="shared" si="0"/>
        <v>522</v>
      </c>
      <c r="L19" s="46">
        <v>368.39784293571483</v>
      </c>
      <c r="M19" s="47" t="s">
        <v>110</v>
      </c>
      <c r="N19" s="46">
        <v>145.2338532726157</v>
      </c>
      <c r="O19" s="47">
        <v>213.84148966309914</v>
      </c>
      <c r="P19" s="46">
        <v>9.3224999999999998</v>
      </c>
      <c r="Q19" s="36">
        <f t="shared" ref="Q19:Q21" si="2">E19*L19</f>
        <v>0</v>
      </c>
      <c r="R19" s="36"/>
      <c r="S19" s="14"/>
      <c r="T19" s="14"/>
      <c r="U19" s="48" t="s">
        <v>103</v>
      </c>
      <c r="V19" s="43"/>
      <c r="W19" s="23" t="s">
        <v>28</v>
      </c>
    </row>
    <row r="20" spans="1:23" ht="43.2" customHeight="1" x14ac:dyDescent="0.3">
      <c r="A20" s="45">
        <v>16</v>
      </c>
      <c r="B20" s="69" t="s">
        <v>53</v>
      </c>
      <c r="C20" s="24" t="s">
        <v>52</v>
      </c>
      <c r="D20" s="28" t="s">
        <v>68</v>
      </c>
      <c r="E20" s="28" t="s">
        <v>74</v>
      </c>
      <c r="F20" s="28">
        <v>110</v>
      </c>
      <c r="G20" s="28">
        <v>89</v>
      </c>
      <c r="H20" s="28">
        <v>89</v>
      </c>
      <c r="I20" s="28">
        <v>89</v>
      </c>
      <c r="J20" s="28">
        <v>89</v>
      </c>
      <c r="K20" s="28">
        <f t="shared" si="0"/>
        <v>466</v>
      </c>
      <c r="L20" s="46">
        <v>275.70970196625348</v>
      </c>
      <c r="M20" s="47" t="s">
        <v>110</v>
      </c>
      <c r="N20" s="46">
        <v>63.896847432890908</v>
      </c>
      <c r="O20" s="47">
        <v>202.49035453336256</v>
      </c>
      <c r="P20" s="46">
        <v>9.3224999999999998</v>
      </c>
      <c r="Q20" s="36">
        <f t="shared" si="2"/>
        <v>23159.614965165292</v>
      </c>
      <c r="R20" s="36"/>
      <c r="S20" s="14"/>
      <c r="T20" s="14"/>
      <c r="U20" s="48"/>
      <c r="V20" s="43"/>
      <c r="W20" s="23" t="s">
        <v>28</v>
      </c>
    </row>
    <row r="21" spans="1:23" s="15" customFormat="1" ht="43.2" customHeight="1" x14ac:dyDescent="0.3">
      <c r="A21" s="45">
        <v>17</v>
      </c>
      <c r="B21" s="69" t="s">
        <v>54</v>
      </c>
      <c r="C21" s="24" t="s">
        <v>55</v>
      </c>
      <c r="D21" s="28" t="s">
        <v>68</v>
      </c>
      <c r="E21" s="28">
        <v>218</v>
      </c>
      <c r="F21" s="28">
        <v>218</v>
      </c>
      <c r="G21" s="28">
        <v>246</v>
      </c>
      <c r="H21" s="28">
        <v>224</v>
      </c>
      <c r="I21" s="28">
        <v>224</v>
      </c>
      <c r="J21" s="28">
        <v>224</v>
      </c>
      <c r="K21" s="28">
        <f t="shared" si="0"/>
        <v>1354</v>
      </c>
      <c r="L21" s="46">
        <v>215.89337685826882</v>
      </c>
      <c r="M21" s="47" t="s">
        <v>110</v>
      </c>
      <c r="N21" s="46">
        <v>105.37676594532392</v>
      </c>
      <c r="O21" s="47">
        <v>99.241610912944893</v>
      </c>
      <c r="P21" s="46">
        <v>11.275</v>
      </c>
      <c r="Q21" s="36">
        <f t="shared" si="2"/>
        <v>47064.756155102601</v>
      </c>
      <c r="R21" s="36"/>
      <c r="S21" s="14"/>
      <c r="T21" s="14"/>
      <c r="U21" s="48"/>
      <c r="V21" s="43"/>
      <c r="W21" s="23" t="s">
        <v>28</v>
      </c>
    </row>
    <row r="22" spans="1:23" ht="43.2" customHeight="1" x14ac:dyDescent="0.3">
      <c r="A22" s="45">
        <v>18</v>
      </c>
      <c r="B22" s="41" t="s">
        <v>56</v>
      </c>
      <c r="C22" s="24" t="s">
        <v>57</v>
      </c>
      <c r="D22" s="28" t="s">
        <v>68</v>
      </c>
      <c r="E22" s="28">
        <v>159</v>
      </c>
      <c r="F22" s="28">
        <v>240</v>
      </c>
      <c r="G22" s="28">
        <v>210</v>
      </c>
      <c r="H22" s="28">
        <v>230</v>
      </c>
      <c r="I22" s="28">
        <v>230</v>
      </c>
      <c r="J22" s="28">
        <v>230</v>
      </c>
      <c r="K22" s="28">
        <f t="shared" si="0"/>
        <v>1299</v>
      </c>
      <c r="L22" s="54">
        <v>0</v>
      </c>
      <c r="M22" s="36"/>
      <c r="N22" s="46"/>
      <c r="O22" s="47"/>
      <c r="P22" s="46"/>
      <c r="Q22" s="36"/>
      <c r="R22" s="36"/>
      <c r="S22" s="14"/>
      <c r="T22" s="14"/>
      <c r="U22" s="53" t="s">
        <v>105</v>
      </c>
      <c r="V22" s="43"/>
      <c r="W22" s="23" t="s">
        <v>28</v>
      </c>
    </row>
    <row r="23" spans="1:23" ht="43.2" customHeight="1" x14ac:dyDescent="0.3">
      <c r="A23" s="45">
        <v>19</v>
      </c>
      <c r="B23" s="69" t="s">
        <v>58</v>
      </c>
      <c r="C23" s="24" t="s">
        <v>59</v>
      </c>
      <c r="D23" s="28" t="s">
        <v>68</v>
      </c>
      <c r="E23" s="28">
        <v>187</v>
      </c>
      <c r="F23" s="28">
        <v>225</v>
      </c>
      <c r="G23" s="28">
        <v>256</v>
      </c>
      <c r="H23" s="28">
        <v>223</v>
      </c>
      <c r="I23" s="28">
        <v>223</v>
      </c>
      <c r="J23" s="28">
        <v>223</v>
      </c>
      <c r="K23" s="28">
        <f t="shared" si="0"/>
        <v>1337</v>
      </c>
      <c r="L23" s="46">
        <v>170.41836554962106</v>
      </c>
      <c r="M23" s="47" t="s">
        <v>110</v>
      </c>
      <c r="N23" s="46">
        <v>53.514853725457421</v>
      </c>
      <c r="O23" s="47">
        <v>111.29351182416364</v>
      </c>
      <c r="P23" s="46">
        <v>5.6100000000000012</v>
      </c>
      <c r="Q23" s="36">
        <f>E23*L23</f>
        <v>31868.234357779136</v>
      </c>
      <c r="R23" s="36"/>
      <c r="S23" s="14"/>
      <c r="T23" s="14"/>
      <c r="U23" s="48"/>
      <c r="V23" s="43"/>
      <c r="W23" s="23" t="s">
        <v>28</v>
      </c>
    </row>
    <row r="24" spans="1:23" ht="43.2" customHeight="1" x14ac:dyDescent="0.3">
      <c r="A24" s="45">
        <v>20</v>
      </c>
      <c r="B24" s="41" t="s">
        <v>84</v>
      </c>
      <c r="C24" s="24" t="s">
        <v>85</v>
      </c>
      <c r="D24" s="28" t="s">
        <v>67</v>
      </c>
      <c r="E24" s="28">
        <v>83</v>
      </c>
      <c r="F24" s="28">
        <v>80</v>
      </c>
      <c r="G24" s="28">
        <v>71</v>
      </c>
      <c r="H24" s="28">
        <v>71</v>
      </c>
      <c r="I24" s="28">
        <v>71</v>
      </c>
      <c r="J24" s="28">
        <v>71</v>
      </c>
      <c r="K24" s="28">
        <f t="shared" si="0"/>
        <v>447</v>
      </c>
      <c r="L24" s="50">
        <v>0</v>
      </c>
      <c r="M24" s="36"/>
      <c r="N24" s="46"/>
      <c r="O24" s="47"/>
      <c r="P24" s="46"/>
      <c r="Q24" s="36"/>
      <c r="R24" s="36"/>
      <c r="S24" s="14"/>
      <c r="T24" s="14"/>
      <c r="U24" s="49" t="s">
        <v>102</v>
      </c>
      <c r="V24" s="43"/>
      <c r="W24" s="23" t="s">
        <v>28</v>
      </c>
    </row>
    <row r="25" spans="1:23" ht="43.2" customHeight="1" x14ac:dyDescent="0.3">
      <c r="A25" s="45">
        <v>21</v>
      </c>
      <c r="B25" s="41" t="s">
        <v>36</v>
      </c>
      <c r="C25" s="24" t="s">
        <v>37</v>
      </c>
      <c r="D25" s="28" t="s">
        <v>68</v>
      </c>
      <c r="E25" s="28">
        <v>0</v>
      </c>
      <c r="F25" s="28">
        <v>45</v>
      </c>
      <c r="G25" s="28">
        <v>84</v>
      </c>
      <c r="H25" s="28">
        <v>54</v>
      </c>
      <c r="I25" s="28">
        <v>54</v>
      </c>
      <c r="J25" s="28">
        <v>54</v>
      </c>
      <c r="K25" s="28">
        <f t="shared" si="0"/>
        <v>291</v>
      </c>
      <c r="L25" s="51"/>
      <c r="M25" s="36"/>
      <c r="N25" s="46"/>
      <c r="O25" s="47"/>
      <c r="P25" s="46"/>
      <c r="Q25" s="36"/>
      <c r="R25" s="36"/>
      <c r="S25" s="14"/>
      <c r="T25" s="14"/>
      <c r="U25" s="52" t="s">
        <v>106</v>
      </c>
      <c r="V25" s="43"/>
      <c r="W25" s="23" t="s">
        <v>28</v>
      </c>
    </row>
    <row r="26" spans="1:23" ht="43.2" customHeight="1" x14ac:dyDescent="0.3">
      <c r="A26" s="45">
        <v>22</v>
      </c>
      <c r="B26" s="69" t="s">
        <v>98</v>
      </c>
      <c r="C26" s="34" t="s">
        <v>99</v>
      </c>
      <c r="D26" s="39" t="s">
        <v>68</v>
      </c>
      <c r="E26" s="35">
        <v>110</v>
      </c>
      <c r="F26" s="35">
        <v>90</v>
      </c>
      <c r="G26" s="35">
        <v>90</v>
      </c>
      <c r="H26" s="35">
        <v>90</v>
      </c>
      <c r="I26" s="35">
        <v>90</v>
      </c>
      <c r="J26" s="35">
        <v>90</v>
      </c>
      <c r="K26" s="28">
        <f t="shared" si="0"/>
        <v>560</v>
      </c>
      <c r="L26" s="46">
        <v>280.01615497578092</v>
      </c>
      <c r="M26" s="47" t="s">
        <v>110</v>
      </c>
      <c r="N26" s="46">
        <v>46.770015067224705</v>
      </c>
      <c r="O26" s="47">
        <v>227.22363990855621</v>
      </c>
      <c r="P26" s="46">
        <v>6.0225</v>
      </c>
      <c r="Q26" s="36">
        <f>E26*L26</f>
        <v>30801.777047335901</v>
      </c>
      <c r="R26" s="36"/>
      <c r="S26" s="14"/>
      <c r="T26" s="14"/>
      <c r="U26" s="48"/>
      <c r="V26" s="43"/>
      <c r="W26" s="23" t="s">
        <v>28</v>
      </c>
    </row>
    <row r="27" spans="1:23" ht="43.2" customHeight="1" x14ac:dyDescent="0.3">
      <c r="A27" s="45">
        <v>23</v>
      </c>
      <c r="B27" s="41" t="s">
        <v>86</v>
      </c>
      <c r="C27" s="24" t="s">
        <v>87</v>
      </c>
      <c r="D27" s="28" t="s">
        <v>68</v>
      </c>
      <c r="E27" s="28">
        <v>2</v>
      </c>
      <c r="F27" s="28">
        <v>120</v>
      </c>
      <c r="G27" s="28">
        <v>90</v>
      </c>
      <c r="H27" s="28">
        <v>90</v>
      </c>
      <c r="I27" s="28">
        <v>90</v>
      </c>
      <c r="J27" s="28">
        <v>90</v>
      </c>
      <c r="K27" s="28">
        <f t="shared" si="0"/>
        <v>482</v>
      </c>
      <c r="L27" s="46">
        <v>312.5452007925029</v>
      </c>
      <c r="M27" s="47" t="s">
        <v>110</v>
      </c>
      <c r="N27" s="46">
        <v>65.592199325291546</v>
      </c>
      <c r="O27" s="47">
        <v>238.73050146721135</v>
      </c>
      <c r="P27" s="46">
        <v>8.2225000000000001</v>
      </c>
      <c r="Q27" s="36"/>
      <c r="R27" s="36"/>
      <c r="S27" s="14"/>
      <c r="T27" s="14"/>
      <c r="U27" s="48" t="s">
        <v>103</v>
      </c>
      <c r="V27" s="43"/>
      <c r="W27" s="23" t="s">
        <v>28</v>
      </c>
    </row>
    <row r="28" spans="1:23" ht="43.2" customHeight="1" x14ac:dyDescent="0.3">
      <c r="A28" s="45">
        <v>24</v>
      </c>
      <c r="B28" s="69" t="s">
        <v>88</v>
      </c>
      <c r="C28" s="24" t="s">
        <v>89</v>
      </c>
      <c r="D28" s="28" t="s">
        <v>68</v>
      </c>
      <c r="E28" s="28">
        <v>1167</v>
      </c>
      <c r="F28" s="28">
        <v>1285</v>
      </c>
      <c r="G28" s="28">
        <v>1368</v>
      </c>
      <c r="H28" s="28">
        <v>1337</v>
      </c>
      <c r="I28" s="28">
        <v>1337</v>
      </c>
      <c r="J28" s="28">
        <v>1337</v>
      </c>
      <c r="K28" s="28">
        <f t="shared" si="0"/>
        <v>7831</v>
      </c>
      <c r="L28" s="46">
        <v>117.03063060518681</v>
      </c>
      <c r="M28" s="47" t="s">
        <v>110</v>
      </c>
      <c r="N28" s="46">
        <v>23.199334946965049</v>
      </c>
      <c r="O28" s="47">
        <v>87.081295658221762</v>
      </c>
      <c r="P28" s="46">
        <v>6.75</v>
      </c>
      <c r="Q28" s="36">
        <f t="shared" ref="Q28:Q31" si="3">E28*L28</f>
        <v>136574.74591625301</v>
      </c>
      <c r="R28" s="36"/>
      <c r="S28" s="14"/>
      <c r="T28" s="14"/>
      <c r="U28" s="48"/>
      <c r="V28" s="43"/>
      <c r="W28" s="23" t="s">
        <v>28</v>
      </c>
    </row>
    <row r="29" spans="1:23" ht="43.2" customHeight="1" x14ac:dyDescent="0.3">
      <c r="A29" s="45">
        <v>25</v>
      </c>
      <c r="B29" s="69" t="s">
        <v>60</v>
      </c>
      <c r="C29" s="24" t="s">
        <v>61</v>
      </c>
      <c r="D29" s="28" t="s">
        <v>68</v>
      </c>
      <c r="E29" s="28">
        <v>197</v>
      </c>
      <c r="F29" s="28">
        <v>201</v>
      </c>
      <c r="G29" s="28">
        <v>184</v>
      </c>
      <c r="H29" s="28">
        <v>184</v>
      </c>
      <c r="I29" s="28">
        <v>184</v>
      </c>
      <c r="J29" s="28">
        <v>184</v>
      </c>
      <c r="K29" s="28">
        <f t="shared" si="0"/>
        <v>1134</v>
      </c>
      <c r="L29" s="46">
        <v>1279.7721821706709</v>
      </c>
      <c r="M29" s="47" t="s">
        <v>110</v>
      </c>
      <c r="N29" s="46">
        <v>457.91030095795338</v>
      </c>
      <c r="O29" s="47">
        <v>810.39438121271758</v>
      </c>
      <c r="P29" s="46">
        <v>11.467500000000001</v>
      </c>
      <c r="Q29" s="36">
        <f t="shared" si="3"/>
        <v>252115.11988762216</v>
      </c>
      <c r="R29" s="36"/>
      <c r="S29" s="14"/>
      <c r="T29" s="14"/>
      <c r="U29" s="48"/>
      <c r="V29" s="43"/>
      <c r="W29" s="23" t="s">
        <v>28</v>
      </c>
    </row>
    <row r="30" spans="1:23" ht="43.2" customHeight="1" x14ac:dyDescent="0.3">
      <c r="A30" s="45">
        <v>26</v>
      </c>
      <c r="B30" s="69" t="s">
        <v>90</v>
      </c>
      <c r="C30" s="24" t="s">
        <v>91</v>
      </c>
      <c r="D30" s="28" t="s">
        <v>68</v>
      </c>
      <c r="E30" s="28">
        <v>1143</v>
      </c>
      <c r="F30" s="28">
        <v>1346</v>
      </c>
      <c r="G30" s="28">
        <v>1454</v>
      </c>
      <c r="H30" s="28">
        <v>1424</v>
      </c>
      <c r="I30" s="28">
        <v>1424</v>
      </c>
      <c r="J30" s="28">
        <v>1424</v>
      </c>
      <c r="K30" s="28">
        <f t="shared" si="0"/>
        <v>8215</v>
      </c>
      <c r="L30" s="46">
        <v>24.195840759361158</v>
      </c>
      <c r="M30" s="47" t="s">
        <v>110</v>
      </c>
      <c r="N30" s="46">
        <v>5.7149337710936603</v>
      </c>
      <c r="O30" s="47">
        <v>15.468680391592084</v>
      </c>
      <c r="P30" s="46">
        <v>3.0122265966754158</v>
      </c>
      <c r="Q30" s="36">
        <f t="shared" si="3"/>
        <v>27655.845987949804</v>
      </c>
      <c r="R30" s="36"/>
      <c r="S30" s="14"/>
      <c r="T30" s="14"/>
      <c r="U30" s="48"/>
      <c r="V30" s="43"/>
      <c r="W30" s="23" t="s">
        <v>28</v>
      </c>
    </row>
    <row r="31" spans="1:23" ht="43.2" customHeight="1" x14ac:dyDescent="0.3">
      <c r="A31" s="45">
        <v>27</v>
      </c>
      <c r="B31" s="69" t="s">
        <v>92</v>
      </c>
      <c r="C31" s="24" t="s">
        <v>93</v>
      </c>
      <c r="D31" s="28" t="s">
        <v>68</v>
      </c>
      <c r="E31" s="28">
        <v>1274</v>
      </c>
      <c r="F31" s="28">
        <v>1346</v>
      </c>
      <c r="G31" s="28">
        <v>1454</v>
      </c>
      <c r="H31" s="28">
        <v>1424</v>
      </c>
      <c r="I31" s="28">
        <v>1424</v>
      </c>
      <c r="J31" s="28">
        <v>1424</v>
      </c>
      <c r="K31" s="28">
        <f t="shared" si="0"/>
        <v>8346</v>
      </c>
      <c r="L31" s="46">
        <v>25.09</v>
      </c>
      <c r="M31" s="47" t="s">
        <v>110</v>
      </c>
      <c r="N31" s="46">
        <v>4.7812712250726879</v>
      </c>
      <c r="O31" s="47">
        <v>19.108728774927311</v>
      </c>
      <c r="P31" s="46">
        <v>1.2</v>
      </c>
      <c r="Q31" s="36">
        <f t="shared" si="3"/>
        <v>31964.66</v>
      </c>
      <c r="R31" s="36"/>
      <c r="S31" s="14"/>
      <c r="T31" s="14"/>
      <c r="U31" s="48"/>
      <c r="V31" s="43"/>
      <c r="W31" s="23" t="s">
        <v>28</v>
      </c>
    </row>
    <row r="32" spans="1:23" ht="43.2" customHeight="1" x14ac:dyDescent="0.3">
      <c r="A32" s="45">
        <v>28</v>
      </c>
      <c r="B32" s="41" t="s">
        <v>62</v>
      </c>
      <c r="C32" s="24" t="s">
        <v>63</v>
      </c>
      <c r="D32" s="28" t="s">
        <v>71</v>
      </c>
      <c r="E32" s="28">
        <v>147</v>
      </c>
      <c r="F32" s="28">
        <v>138</v>
      </c>
      <c r="G32" s="28">
        <v>146</v>
      </c>
      <c r="H32" s="28">
        <v>144</v>
      </c>
      <c r="I32" s="28">
        <v>144</v>
      </c>
      <c r="J32" s="28">
        <v>144</v>
      </c>
      <c r="K32" s="28">
        <f t="shared" si="0"/>
        <v>863</v>
      </c>
      <c r="L32" s="46">
        <v>505.74789086541415</v>
      </c>
      <c r="M32" s="47" t="s">
        <v>110</v>
      </c>
      <c r="N32" s="46">
        <v>133.00288967233212</v>
      </c>
      <c r="O32" s="47">
        <v>359.03625119308202</v>
      </c>
      <c r="P32" s="46">
        <v>13.70875</v>
      </c>
      <c r="Q32" s="36">
        <f>SUBTOTAL(9,Q5:Q31)</f>
        <v>795659.93481797283</v>
      </c>
      <c r="R32" s="36"/>
      <c r="S32" s="14"/>
      <c r="T32" s="14"/>
      <c r="U32" s="48" t="s">
        <v>107</v>
      </c>
      <c r="V32" s="43"/>
      <c r="W32" s="23" t="s">
        <v>28</v>
      </c>
    </row>
    <row r="33" spans="1:23" ht="43.2" customHeight="1" x14ac:dyDescent="0.3">
      <c r="A33" s="45">
        <v>29</v>
      </c>
      <c r="B33" s="41" t="s">
        <v>64</v>
      </c>
      <c r="C33" s="24" t="s">
        <v>63</v>
      </c>
      <c r="D33" s="28" t="s">
        <v>72</v>
      </c>
      <c r="E33" s="28">
        <v>230</v>
      </c>
      <c r="F33" s="28">
        <v>227</v>
      </c>
      <c r="G33" s="28">
        <v>227</v>
      </c>
      <c r="H33" s="28">
        <v>227</v>
      </c>
      <c r="I33" s="28">
        <v>227</v>
      </c>
      <c r="J33" s="28">
        <v>227</v>
      </c>
      <c r="K33" s="28">
        <f t="shared" si="0"/>
        <v>1365</v>
      </c>
      <c r="L33" s="46">
        <v>505.74789086541415</v>
      </c>
      <c r="M33" s="47" t="s">
        <v>110</v>
      </c>
      <c r="N33" s="46">
        <v>133.00646571577263</v>
      </c>
      <c r="O33" s="47">
        <v>359.03267514964148</v>
      </c>
      <c r="P33" s="46">
        <v>13.70875</v>
      </c>
      <c r="Q33" s="36"/>
      <c r="R33" s="36"/>
      <c r="S33" s="14"/>
      <c r="T33" s="14"/>
      <c r="U33" s="48" t="s">
        <v>107</v>
      </c>
      <c r="V33" s="43"/>
      <c r="W33" s="23" t="s">
        <v>28</v>
      </c>
    </row>
    <row r="34" spans="1:23" x14ac:dyDescent="0.3">
      <c r="B34" s="32"/>
      <c r="C34" s="33"/>
      <c r="D34" s="31"/>
      <c r="E34" s="15"/>
      <c r="F34" s="15"/>
      <c r="G34" s="15"/>
      <c r="H34" s="15"/>
      <c r="I34" s="15"/>
      <c r="J34" s="15"/>
      <c r="K34" s="15"/>
      <c r="L34" s="15"/>
      <c r="M34" s="16"/>
      <c r="N34" s="16"/>
      <c r="O34" s="16"/>
      <c r="P34" s="16"/>
      <c r="Q34" s="16"/>
      <c r="R34" s="16"/>
      <c r="S34" s="15"/>
      <c r="T34" s="15"/>
      <c r="U34" s="15"/>
      <c r="V34" s="15"/>
      <c r="W34" s="15"/>
    </row>
    <row r="35" spans="1:23" x14ac:dyDescent="0.3">
      <c r="B35" s="4"/>
      <c r="C35" s="7" t="s">
        <v>3</v>
      </c>
      <c r="D35" s="25"/>
      <c r="E35" s="15"/>
      <c r="F35" s="15"/>
      <c r="G35" s="15"/>
      <c r="H35" s="15"/>
      <c r="I35" s="15"/>
      <c r="J35" s="15"/>
      <c r="K35" s="15"/>
      <c r="L35" s="15"/>
      <c r="M35" s="16"/>
      <c r="N35" s="16"/>
      <c r="O35" s="16"/>
      <c r="P35" s="16"/>
      <c r="Q35" s="16"/>
      <c r="R35" s="16"/>
      <c r="S35" s="15"/>
      <c r="T35" s="15"/>
      <c r="U35" s="15"/>
      <c r="V35" s="15"/>
      <c r="W35" s="15"/>
    </row>
    <row r="36" spans="1:23" x14ac:dyDescent="0.3">
      <c r="B36" s="5"/>
      <c r="C36" s="8" t="s">
        <v>11</v>
      </c>
      <c r="D36" s="26"/>
      <c r="E36" s="15"/>
      <c r="F36" s="15"/>
      <c r="G36" s="15"/>
      <c r="H36" s="15"/>
      <c r="I36" s="15"/>
      <c r="J36" s="15"/>
      <c r="K36" s="15"/>
      <c r="L36" s="15"/>
      <c r="M36" s="16"/>
      <c r="N36" s="16"/>
      <c r="O36" s="16"/>
      <c r="P36" s="16"/>
      <c r="Q36" s="16"/>
      <c r="R36" s="16"/>
      <c r="S36" s="15"/>
      <c r="T36" s="15"/>
      <c r="U36" s="15"/>
      <c r="V36" s="15"/>
      <c r="W36" s="15"/>
    </row>
    <row r="37" spans="1:23" s="15" customFormat="1" x14ac:dyDescent="0.3">
      <c r="A37" s="45"/>
      <c r="M37" s="16"/>
      <c r="N37" s="16"/>
      <c r="O37" s="16"/>
      <c r="P37" s="16"/>
      <c r="Q37" s="16"/>
      <c r="R37" s="16"/>
    </row>
    <row r="38" spans="1:23" s="15" customFormat="1" ht="15" thickBot="1" x14ac:dyDescent="0.35">
      <c r="A38" s="45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8"/>
      <c r="N38" s="18"/>
      <c r="O38" s="18"/>
      <c r="P38" s="18"/>
      <c r="Q38" s="18"/>
      <c r="R38" s="18"/>
      <c r="S38" s="17"/>
      <c r="T38" s="17"/>
      <c r="U38" s="17"/>
    </row>
    <row r="39" spans="1:23" ht="15" thickBot="1" x14ac:dyDescent="0.35">
      <c r="B39" s="17"/>
      <c r="C39" s="58" t="s">
        <v>4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60"/>
      <c r="V39" s="15"/>
      <c r="W39" s="15"/>
    </row>
    <row r="40" spans="1:23" x14ac:dyDescent="0.3">
      <c r="B40" s="17"/>
      <c r="C40" s="61" t="s">
        <v>32</v>
      </c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3"/>
      <c r="V40" s="21"/>
      <c r="W40" s="15"/>
    </row>
    <row r="41" spans="1:23" ht="59.25" customHeight="1" thickBot="1" x14ac:dyDescent="0.35">
      <c r="B41" s="17"/>
      <c r="C41" s="64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6"/>
      <c r="V41" s="21"/>
      <c r="W41" s="15"/>
    </row>
    <row r="42" spans="1:23" ht="39" customHeight="1" thickBot="1" x14ac:dyDescent="0.35">
      <c r="B42" s="17"/>
      <c r="C42" s="10" t="s">
        <v>14</v>
      </c>
      <c r="D42" s="2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8"/>
      <c r="Q42" s="19" t="s">
        <v>23</v>
      </c>
      <c r="R42" s="20"/>
      <c r="S42" s="6" t="s">
        <v>10</v>
      </c>
      <c r="T42" s="56"/>
      <c r="U42" s="57"/>
      <c r="V42" s="22"/>
      <c r="W42" s="15"/>
    </row>
    <row r="43" spans="1:23" s="15" customFormat="1" x14ac:dyDescent="0.3">
      <c r="A43" s="45"/>
      <c r="M43" s="16"/>
      <c r="N43" s="16"/>
      <c r="O43" s="16"/>
      <c r="P43" s="16"/>
      <c r="Q43" s="16"/>
      <c r="R43" s="16"/>
    </row>
    <row r="44" spans="1:23" s="15" customFormat="1" x14ac:dyDescent="0.3">
      <c r="A44" s="45"/>
      <c r="M44" s="16"/>
      <c r="N44" s="16"/>
      <c r="O44" s="16"/>
      <c r="P44" s="16"/>
      <c r="Q44" s="16"/>
      <c r="R44" s="16"/>
    </row>
    <row r="45" spans="1:23" s="15" customFormat="1" x14ac:dyDescent="0.3">
      <c r="A45" s="45"/>
      <c r="M45" s="16"/>
      <c r="N45" s="16"/>
      <c r="O45" s="16"/>
      <c r="P45" s="16"/>
      <c r="Q45" s="16"/>
      <c r="R45" s="16"/>
    </row>
    <row r="46" spans="1:23" s="15" customFormat="1" x14ac:dyDescent="0.3">
      <c r="A46" s="45"/>
      <c r="M46" s="16"/>
      <c r="N46" s="16"/>
      <c r="O46" s="16"/>
      <c r="P46" s="16"/>
      <c r="Q46" s="16"/>
      <c r="R46" s="16"/>
    </row>
    <row r="47" spans="1:23" s="15" customFormat="1" x14ac:dyDescent="0.3">
      <c r="A47" s="45"/>
      <c r="M47" s="16"/>
      <c r="N47" s="16"/>
      <c r="O47" s="16"/>
      <c r="P47" s="16"/>
      <c r="Q47" s="16"/>
      <c r="R47" s="16"/>
    </row>
    <row r="48" spans="1:23" s="15" customFormat="1" x14ac:dyDescent="0.3">
      <c r="A48" s="45"/>
      <c r="M48" s="16"/>
      <c r="N48" s="16"/>
      <c r="O48" s="16"/>
      <c r="P48" s="16"/>
      <c r="Q48" s="16"/>
      <c r="R48" s="16"/>
    </row>
    <row r="49" spans="1:18" s="15" customFormat="1" x14ac:dyDescent="0.3">
      <c r="A49" s="45"/>
      <c r="M49" s="16"/>
      <c r="N49" s="16"/>
      <c r="O49" s="16"/>
      <c r="P49" s="16"/>
      <c r="Q49" s="16"/>
      <c r="R49" s="16"/>
    </row>
    <row r="50" spans="1:18" s="15" customFormat="1" x14ac:dyDescent="0.3">
      <c r="A50" s="45"/>
      <c r="M50" s="16"/>
      <c r="N50" s="16"/>
      <c r="O50" s="16"/>
      <c r="P50" s="16"/>
      <c r="Q50" s="16"/>
      <c r="R50" s="16"/>
    </row>
    <row r="51" spans="1:18" s="15" customFormat="1" x14ac:dyDescent="0.3">
      <c r="A51" s="45"/>
      <c r="M51" s="16"/>
      <c r="N51" s="16"/>
      <c r="O51" s="16"/>
      <c r="P51" s="16"/>
      <c r="Q51" s="16"/>
      <c r="R51" s="16"/>
    </row>
    <row r="52" spans="1:18" s="15" customFormat="1" x14ac:dyDescent="0.3">
      <c r="A52" s="45"/>
      <c r="M52" s="16"/>
      <c r="N52" s="16"/>
      <c r="O52" s="16"/>
      <c r="P52" s="16"/>
      <c r="Q52" s="16"/>
      <c r="R52" s="16"/>
    </row>
    <row r="53" spans="1:18" s="15" customFormat="1" x14ac:dyDescent="0.3">
      <c r="A53" s="45"/>
      <c r="M53" s="16"/>
      <c r="N53" s="16"/>
      <c r="O53" s="16"/>
      <c r="P53" s="16"/>
      <c r="Q53" s="16"/>
      <c r="R53" s="16"/>
    </row>
    <row r="54" spans="1:18" s="15" customFormat="1" x14ac:dyDescent="0.3">
      <c r="A54" s="45"/>
      <c r="M54" s="16"/>
      <c r="N54" s="16"/>
      <c r="O54" s="16"/>
      <c r="P54" s="16"/>
      <c r="Q54" s="16"/>
      <c r="R54" s="16"/>
    </row>
    <row r="55" spans="1:18" s="15" customFormat="1" x14ac:dyDescent="0.3">
      <c r="A55" s="45"/>
      <c r="M55" s="16"/>
      <c r="N55" s="16"/>
      <c r="O55" s="16"/>
      <c r="P55" s="16"/>
      <c r="Q55" s="16"/>
      <c r="R55" s="16"/>
    </row>
    <row r="56" spans="1:18" s="15" customFormat="1" x14ac:dyDescent="0.3">
      <c r="A56" s="45"/>
      <c r="M56" s="16"/>
      <c r="N56" s="16"/>
      <c r="O56" s="16"/>
      <c r="P56" s="16"/>
      <c r="Q56" s="16"/>
      <c r="R56" s="16"/>
    </row>
    <row r="57" spans="1:18" s="15" customFormat="1" x14ac:dyDescent="0.3">
      <c r="A57" s="45"/>
      <c r="M57" s="16"/>
      <c r="N57" s="16"/>
      <c r="O57" s="16"/>
      <c r="P57" s="16"/>
      <c r="Q57" s="16"/>
      <c r="R57" s="16"/>
    </row>
    <row r="58" spans="1:18" s="15" customFormat="1" x14ac:dyDescent="0.3">
      <c r="A58" s="45"/>
      <c r="M58" s="16"/>
      <c r="N58" s="16"/>
      <c r="O58" s="16"/>
      <c r="P58" s="16"/>
      <c r="Q58" s="16"/>
      <c r="R58" s="16"/>
    </row>
    <row r="59" spans="1:18" s="15" customFormat="1" x14ac:dyDescent="0.3">
      <c r="A59" s="45"/>
      <c r="M59" s="16"/>
      <c r="N59" s="16"/>
      <c r="O59" s="16"/>
      <c r="P59" s="16"/>
      <c r="Q59" s="16"/>
      <c r="R59" s="16"/>
    </row>
    <row r="60" spans="1:18" s="15" customFormat="1" x14ac:dyDescent="0.3">
      <c r="A60" s="45"/>
      <c r="M60" s="16"/>
      <c r="N60" s="16"/>
      <c r="O60" s="16"/>
      <c r="P60" s="16"/>
      <c r="Q60" s="16"/>
      <c r="R60" s="16"/>
    </row>
    <row r="61" spans="1:18" s="15" customFormat="1" x14ac:dyDescent="0.3">
      <c r="A61" s="45"/>
      <c r="M61" s="16"/>
      <c r="N61" s="16"/>
      <c r="O61" s="16"/>
      <c r="P61" s="16"/>
      <c r="Q61" s="16"/>
      <c r="R61" s="16"/>
    </row>
    <row r="62" spans="1:18" s="15" customFormat="1" x14ac:dyDescent="0.3">
      <c r="A62" s="45"/>
      <c r="M62" s="16"/>
      <c r="N62" s="16"/>
      <c r="O62" s="16"/>
      <c r="P62" s="16"/>
      <c r="Q62" s="16"/>
      <c r="R62" s="16"/>
    </row>
    <row r="63" spans="1:18" s="15" customFormat="1" x14ac:dyDescent="0.3">
      <c r="A63" s="45"/>
      <c r="M63" s="16"/>
      <c r="N63" s="16"/>
      <c r="O63" s="16"/>
      <c r="P63" s="16"/>
      <c r="Q63" s="16"/>
      <c r="R63" s="16"/>
    </row>
    <row r="64" spans="1:18" s="15" customFormat="1" x14ac:dyDescent="0.3">
      <c r="A64" s="45"/>
      <c r="M64" s="16"/>
      <c r="N64" s="16"/>
      <c r="O64" s="16"/>
      <c r="P64" s="16"/>
      <c r="Q64" s="16"/>
      <c r="R64" s="16"/>
    </row>
    <row r="65" spans="1:18" s="15" customFormat="1" x14ac:dyDescent="0.3">
      <c r="A65" s="45"/>
      <c r="M65" s="16"/>
      <c r="N65" s="16"/>
      <c r="O65" s="16"/>
      <c r="P65" s="16"/>
      <c r="Q65" s="16"/>
      <c r="R65" s="16"/>
    </row>
    <row r="66" spans="1:18" s="15" customFormat="1" x14ac:dyDescent="0.3">
      <c r="A66" s="45"/>
      <c r="M66" s="16"/>
      <c r="N66" s="16"/>
      <c r="O66" s="16"/>
      <c r="P66" s="16"/>
      <c r="Q66" s="16"/>
      <c r="R66" s="16"/>
    </row>
    <row r="67" spans="1:18" s="15" customFormat="1" x14ac:dyDescent="0.3">
      <c r="A67" s="45"/>
      <c r="M67" s="16"/>
      <c r="N67" s="16"/>
      <c r="O67" s="16"/>
      <c r="P67" s="16"/>
      <c r="Q67" s="16"/>
      <c r="R67" s="16"/>
    </row>
    <row r="68" spans="1:18" s="15" customFormat="1" x14ac:dyDescent="0.3">
      <c r="A68" s="45"/>
      <c r="M68" s="16"/>
      <c r="N68" s="16"/>
      <c r="O68" s="16"/>
      <c r="P68" s="16"/>
      <c r="Q68" s="16"/>
      <c r="R68" s="16"/>
    </row>
    <row r="69" spans="1:18" s="15" customFormat="1" x14ac:dyDescent="0.3">
      <c r="A69" s="45"/>
      <c r="M69" s="16"/>
      <c r="N69" s="16"/>
      <c r="O69" s="16"/>
      <c r="P69" s="16"/>
      <c r="Q69" s="16"/>
      <c r="R69" s="16"/>
    </row>
    <row r="70" spans="1:18" s="15" customFormat="1" x14ac:dyDescent="0.3">
      <c r="A70" s="45"/>
      <c r="M70" s="16"/>
      <c r="N70" s="16"/>
      <c r="O70" s="16"/>
      <c r="P70" s="16"/>
      <c r="Q70" s="16"/>
      <c r="R70" s="16"/>
    </row>
    <row r="71" spans="1:18" s="15" customFormat="1" x14ac:dyDescent="0.3">
      <c r="A71" s="45"/>
      <c r="M71" s="16"/>
      <c r="N71" s="16"/>
      <c r="O71" s="16"/>
      <c r="P71" s="16"/>
      <c r="Q71" s="16"/>
      <c r="R71" s="16"/>
    </row>
    <row r="72" spans="1:18" s="15" customFormat="1" x14ac:dyDescent="0.3">
      <c r="A72" s="45"/>
      <c r="M72" s="16"/>
      <c r="N72" s="16"/>
      <c r="O72" s="16"/>
      <c r="P72" s="16"/>
      <c r="Q72" s="16"/>
      <c r="R72" s="16"/>
    </row>
    <row r="73" spans="1:18" s="15" customFormat="1" x14ac:dyDescent="0.3">
      <c r="A73" s="45"/>
      <c r="M73" s="16"/>
      <c r="N73" s="16"/>
      <c r="O73" s="16"/>
      <c r="P73" s="16"/>
      <c r="Q73" s="16"/>
      <c r="R73" s="16"/>
    </row>
    <row r="74" spans="1:18" s="15" customFormat="1" x14ac:dyDescent="0.3">
      <c r="A74" s="45"/>
      <c r="M74" s="16"/>
      <c r="N74" s="16"/>
      <c r="O74" s="16"/>
      <c r="P74" s="16"/>
      <c r="Q74" s="16"/>
      <c r="R74" s="16"/>
    </row>
    <row r="75" spans="1:18" s="15" customFormat="1" x14ac:dyDescent="0.3">
      <c r="A75" s="45"/>
      <c r="M75" s="16"/>
      <c r="N75" s="16"/>
      <c r="O75" s="16"/>
      <c r="P75" s="16"/>
      <c r="Q75" s="16"/>
      <c r="R75" s="16"/>
    </row>
    <row r="76" spans="1:18" s="15" customFormat="1" x14ac:dyDescent="0.3">
      <c r="A76" s="45"/>
      <c r="M76" s="16"/>
      <c r="N76" s="16"/>
      <c r="O76" s="16"/>
      <c r="P76" s="16"/>
      <c r="Q76" s="16"/>
      <c r="R76" s="16"/>
    </row>
    <row r="77" spans="1:18" s="15" customFormat="1" x14ac:dyDescent="0.3">
      <c r="A77" s="45"/>
      <c r="M77" s="16"/>
      <c r="N77" s="16"/>
      <c r="O77" s="16"/>
      <c r="P77" s="16"/>
      <c r="Q77" s="16"/>
      <c r="R77" s="16"/>
    </row>
    <row r="78" spans="1:18" s="15" customFormat="1" x14ac:dyDescent="0.3">
      <c r="A78" s="45"/>
      <c r="M78" s="16"/>
      <c r="N78" s="16"/>
      <c r="O78" s="16"/>
      <c r="P78" s="16"/>
      <c r="Q78" s="16"/>
      <c r="R78" s="16"/>
    </row>
    <row r="79" spans="1:18" s="15" customFormat="1" x14ac:dyDescent="0.3">
      <c r="A79" s="45"/>
      <c r="M79" s="16"/>
      <c r="N79" s="16"/>
      <c r="O79" s="16"/>
      <c r="P79" s="16"/>
      <c r="Q79" s="16"/>
      <c r="R79" s="16"/>
    </row>
    <row r="80" spans="1:18" s="15" customFormat="1" x14ac:dyDescent="0.3">
      <c r="A80" s="45"/>
      <c r="M80" s="16"/>
      <c r="N80" s="16"/>
      <c r="O80" s="16"/>
      <c r="P80" s="16"/>
      <c r="Q80" s="16"/>
      <c r="R80" s="16"/>
    </row>
    <row r="81" spans="1:18" s="15" customFormat="1" x14ac:dyDescent="0.3">
      <c r="A81" s="45"/>
      <c r="M81" s="16"/>
      <c r="N81" s="16"/>
      <c r="O81" s="16"/>
      <c r="P81" s="16"/>
      <c r="Q81" s="16"/>
      <c r="R81" s="16"/>
    </row>
    <row r="82" spans="1:18" s="15" customFormat="1" x14ac:dyDescent="0.3">
      <c r="A82" s="45"/>
      <c r="M82" s="16"/>
      <c r="N82" s="16"/>
      <c r="O82" s="16"/>
      <c r="P82" s="16"/>
      <c r="Q82" s="16"/>
      <c r="R82" s="16"/>
    </row>
    <row r="83" spans="1:18" s="15" customFormat="1" x14ac:dyDescent="0.3">
      <c r="A83" s="45"/>
      <c r="M83" s="16"/>
      <c r="N83" s="16"/>
      <c r="O83" s="16"/>
      <c r="P83" s="16"/>
      <c r="Q83" s="16"/>
      <c r="R83" s="16"/>
    </row>
    <row r="84" spans="1:18" s="15" customFormat="1" x14ac:dyDescent="0.3">
      <c r="A84" s="45"/>
      <c r="M84" s="16"/>
      <c r="N84" s="16"/>
      <c r="O84" s="16"/>
      <c r="P84" s="16"/>
      <c r="Q84" s="16"/>
      <c r="R84" s="16"/>
    </row>
    <row r="85" spans="1:18" s="15" customFormat="1" x14ac:dyDescent="0.3">
      <c r="A85" s="45"/>
      <c r="M85" s="16"/>
      <c r="N85" s="16"/>
      <c r="O85" s="16"/>
      <c r="P85" s="16"/>
      <c r="Q85" s="16"/>
      <c r="R85" s="16"/>
    </row>
    <row r="86" spans="1:18" s="15" customFormat="1" x14ac:dyDescent="0.3">
      <c r="A86" s="45"/>
      <c r="M86" s="16"/>
      <c r="N86" s="16"/>
      <c r="O86" s="16"/>
      <c r="P86" s="16"/>
      <c r="Q86" s="16"/>
      <c r="R86" s="16"/>
    </row>
    <row r="87" spans="1:18" s="15" customFormat="1" x14ac:dyDescent="0.3">
      <c r="A87" s="45"/>
      <c r="M87" s="16"/>
      <c r="N87" s="16"/>
      <c r="O87" s="16"/>
      <c r="P87" s="16"/>
      <c r="Q87" s="16"/>
      <c r="R87" s="16"/>
    </row>
    <row r="88" spans="1:18" s="15" customFormat="1" x14ac:dyDescent="0.3">
      <c r="A88" s="45"/>
      <c r="M88" s="16"/>
      <c r="N88" s="16"/>
      <c r="O88" s="16"/>
      <c r="P88" s="16"/>
      <c r="Q88" s="16"/>
      <c r="R88" s="16"/>
    </row>
    <row r="89" spans="1:18" s="15" customFormat="1" x14ac:dyDescent="0.3">
      <c r="A89" s="45"/>
      <c r="M89" s="16"/>
      <c r="N89" s="16"/>
      <c r="O89" s="16"/>
      <c r="P89" s="16"/>
      <c r="Q89" s="16"/>
      <c r="R89" s="16"/>
    </row>
    <row r="90" spans="1:18" s="15" customFormat="1" x14ac:dyDescent="0.3">
      <c r="A90" s="45"/>
      <c r="M90" s="16"/>
      <c r="N90" s="16"/>
      <c r="O90" s="16"/>
      <c r="P90" s="16"/>
      <c r="Q90" s="16"/>
      <c r="R90" s="16"/>
    </row>
    <row r="91" spans="1:18" s="15" customFormat="1" x14ac:dyDescent="0.3">
      <c r="A91" s="45"/>
      <c r="M91" s="16"/>
      <c r="N91" s="16"/>
      <c r="O91" s="16"/>
      <c r="P91" s="16"/>
      <c r="Q91" s="16"/>
      <c r="R91" s="16"/>
    </row>
    <row r="92" spans="1:18" s="15" customFormat="1" x14ac:dyDescent="0.3">
      <c r="A92" s="45"/>
      <c r="M92" s="16"/>
      <c r="N92" s="16"/>
      <c r="O92" s="16"/>
      <c r="P92" s="16"/>
      <c r="Q92" s="16"/>
      <c r="R92" s="16"/>
    </row>
    <row r="93" spans="1:18" s="15" customFormat="1" x14ac:dyDescent="0.3">
      <c r="A93" s="45"/>
      <c r="M93" s="16"/>
      <c r="N93" s="16"/>
      <c r="O93" s="16"/>
      <c r="P93" s="16"/>
      <c r="Q93" s="16"/>
      <c r="R93" s="16"/>
    </row>
    <row r="94" spans="1:18" s="15" customFormat="1" x14ac:dyDescent="0.3">
      <c r="A94" s="45"/>
      <c r="M94" s="16"/>
      <c r="N94" s="16"/>
      <c r="O94" s="16"/>
      <c r="P94" s="16"/>
      <c r="Q94" s="16"/>
      <c r="R94" s="16"/>
    </row>
    <row r="95" spans="1:18" s="15" customFormat="1" x14ac:dyDescent="0.3">
      <c r="A95" s="45"/>
      <c r="M95" s="16"/>
      <c r="N95" s="16"/>
      <c r="O95" s="16"/>
      <c r="P95" s="16"/>
      <c r="Q95" s="16"/>
      <c r="R95" s="16"/>
    </row>
    <row r="96" spans="1:18" s="15" customFormat="1" x14ac:dyDescent="0.3">
      <c r="A96" s="45"/>
      <c r="M96" s="16"/>
      <c r="N96" s="16"/>
      <c r="O96" s="16"/>
      <c r="P96" s="16"/>
      <c r="Q96" s="16"/>
      <c r="R96" s="16"/>
    </row>
    <row r="97" spans="1:18" s="15" customFormat="1" x14ac:dyDescent="0.3">
      <c r="A97" s="45"/>
      <c r="M97" s="16"/>
      <c r="N97" s="16"/>
      <c r="O97" s="16"/>
      <c r="P97" s="16"/>
      <c r="Q97" s="16"/>
      <c r="R97" s="16"/>
    </row>
    <row r="98" spans="1:18" s="15" customFormat="1" x14ac:dyDescent="0.3">
      <c r="A98" s="45"/>
      <c r="M98" s="16"/>
      <c r="N98" s="16"/>
      <c r="O98" s="16"/>
      <c r="P98" s="16"/>
      <c r="Q98" s="16"/>
      <c r="R98" s="16"/>
    </row>
    <row r="99" spans="1:18" s="15" customFormat="1" x14ac:dyDescent="0.3">
      <c r="A99" s="45"/>
      <c r="M99" s="16"/>
      <c r="N99" s="16"/>
      <c r="O99" s="16"/>
      <c r="P99" s="16"/>
      <c r="Q99" s="16"/>
      <c r="R99" s="16"/>
    </row>
    <row r="100" spans="1:18" s="15" customFormat="1" x14ac:dyDescent="0.3">
      <c r="A100" s="45"/>
      <c r="M100" s="16"/>
      <c r="N100" s="16"/>
      <c r="O100" s="16"/>
      <c r="P100" s="16"/>
      <c r="Q100" s="16"/>
      <c r="R100" s="16"/>
    </row>
    <row r="101" spans="1:18" s="15" customFormat="1" x14ac:dyDescent="0.3">
      <c r="A101" s="45"/>
      <c r="M101" s="16"/>
      <c r="N101" s="16"/>
      <c r="O101" s="16"/>
      <c r="P101" s="16"/>
      <c r="Q101" s="16"/>
      <c r="R101" s="16"/>
    </row>
    <row r="102" spans="1:18" s="15" customFormat="1" x14ac:dyDescent="0.3">
      <c r="A102" s="45"/>
      <c r="M102" s="16"/>
      <c r="N102" s="16"/>
      <c r="O102" s="16"/>
      <c r="P102" s="16"/>
      <c r="Q102" s="16"/>
      <c r="R102" s="16"/>
    </row>
    <row r="103" spans="1:18" s="15" customFormat="1" x14ac:dyDescent="0.3">
      <c r="A103" s="45"/>
      <c r="M103" s="16"/>
      <c r="N103" s="16"/>
      <c r="O103" s="16"/>
      <c r="P103" s="16"/>
      <c r="Q103" s="16"/>
      <c r="R103" s="16"/>
    </row>
    <row r="104" spans="1:18" s="15" customFormat="1" x14ac:dyDescent="0.3">
      <c r="A104" s="45"/>
      <c r="M104" s="16"/>
      <c r="N104" s="16"/>
      <c r="O104" s="16"/>
      <c r="P104" s="16"/>
      <c r="Q104" s="16"/>
      <c r="R104" s="16"/>
    </row>
    <row r="105" spans="1:18" s="15" customFormat="1" x14ac:dyDescent="0.3">
      <c r="A105" s="45"/>
      <c r="M105" s="16"/>
      <c r="N105" s="16"/>
      <c r="O105" s="16"/>
      <c r="P105" s="16"/>
      <c r="Q105" s="16"/>
      <c r="R105" s="16"/>
    </row>
    <row r="106" spans="1:18" s="15" customFormat="1" x14ac:dyDescent="0.3">
      <c r="A106" s="45"/>
      <c r="M106" s="16"/>
      <c r="N106" s="16"/>
      <c r="O106" s="16"/>
      <c r="P106" s="16"/>
      <c r="Q106" s="16"/>
      <c r="R106" s="16"/>
    </row>
    <row r="107" spans="1:18" s="15" customFormat="1" x14ac:dyDescent="0.3">
      <c r="A107" s="45"/>
      <c r="M107" s="16"/>
      <c r="N107" s="16"/>
      <c r="O107" s="16"/>
      <c r="P107" s="16"/>
      <c r="Q107" s="16"/>
      <c r="R107" s="16"/>
    </row>
    <row r="108" spans="1:18" s="15" customFormat="1" x14ac:dyDescent="0.3">
      <c r="A108" s="45"/>
      <c r="M108" s="16"/>
      <c r="N108" s="16"/>
      <c r="O108" s="16"/>
      <c r="P108" s="16"/>
      <c r="Q108" s="16"/>
      <c r="R108" s="16"/>
    </row>
  </sheetData>
  <autoFilter ref="A4:AD33"/>
  <mergeCells count="5">
    <mergeCell ref="E2:K2"/>
    <mergeCell ref="T42:U42"/>
    <mergeCell ref="C39:U39"/>
    <mergeCell ref="C40:U41"/>
    <mergeCell ref="E42:P42"/>
  </mergeCells>
  <phoneticPr fontId="6" type="noConversion"/>
  <pageMargins left="0.7" right="0.7" top="0.75" bottom="0.75" header="0.3" footer="0.3"/>
  <pageSetup orientation="portrait" horizontalDpi="4294967293" r:id="rId1"/>
  <headerFooter differentOddEven="1" differentFirst="1">
    <oddHeader>&amp;C&amp;8This document does not contain Technical Data or Technology as defined in the ITAR Part 120.10 or EAR Part 772</oddHeader>
    <oddFooter>&amp;C </oddFooter>
    <evenHeader>&amp;C&amp;8This document does not contain Technical Data or Technology as defined in the ITAR Part 120.10 or EAR Part 772</evenHeader>
    <evenFooter>&amp;C </evenFooter>
    <firstHeader>&amp;C&amp;8This document does not contain Technical Data or Technology as defined in the ITAR Part 120.10 or EAR Part 772</firstHeader>
    <firstFooter>&amp;C 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dDeletionDate xmlns="c32ee084-c870-4720-b9aa-353b28acfde7" xsi:nil="true"/>
    <SoftDeletionDate xmlns="c32ee084-c870-4720-b9aa-353b28acfde7" xsi:nil="true"/>
    <ParentLibrary xmlns="c32ee084-c870-4720-b9aa-353b28acfde7" xsi:nil="true"/>
    <DeletedBy xmlns="c32ee084-c870-4720-b9aa-353b28acfde7">
      <UserInfo>
        <DisplayName/>
        <AccountId xsi:nil="true"/>
        <AccountType/>
      </UserInfo>
    </DeletedBy>
    <LastTouchedBy xmlns="c32ee084-c870-4720-b9aa-353b28acfde7" xsi:nil="true"/>
    <LastTouchedDate xmlns="c32ee084-c870-4720-b9aa-353b28acfde7">2021-03-29T17:45:11+00:00</LastTouchedDat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ransferDocument" ma:contentTypeID="0x010100249D67823CF94042B3F1DB405E3A36040012D56BA6FC877E4F83A79009A6065C56" ma:contentTypeVersion="2" ma:contentTypeDescription="Create a new document." ma:contentTypeScope="" ma:versionID="b73e5e93fc18bceeb2516c324912503a">
  <xsd:schema xmlns:xsd="http://www.w3.org/2001/XMLSchema" xmlns:xs="http://www.w3.org/2001/XMLSchema" xmlns:p="http://schemas.microsoft.com/office/2006/metadata/properties" xmlns:ns2="c32ee084-c870-4720-b9aa-353b28acfde7" targetNamespace="http://schemas.microsoft.com/office/2006/metadata/properties" ma:root="true" ma:fieldsID="698cd02781b501e041812b9a88bc3f1a" ns2:_="">
    <xsd:import namespace="c32ee084-c870-4720-b9aa-353b28acfde7"/>
    <xsd:element name="properties">
      <xsd:complexType>
        <xsd:sequence>
          <xsd:element name="documentManagement">
            <xsd:complexType>
              <xsd:all>
                <xsd:element ref="ns2:ParentLibrary" minOccurs="0"/>
                <xsd:element ref="ns2:LastTouchedDate" minOccurs="0"/>
                <xsd:element ref="ns2:LastTouchedBy" minOccurs="0"/>
                <xsd:element ref="ns2:DeletedBy" minOccurs="0"/>
                <xsd:element ref="ns2:SoftDeletionDate" minOccurs="0"/>
                <xsd:element ref="ns2:HardDele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ee084-c870-4720-b9aa-353b28acfde7" elementFormDefault="qualified">
    <xsd:import namespace="http://schemas.microsoft.com/office/2006/documentManagement/types"/>
    <xsd:import namespace="http://schemas.microsoft.com/office/infopath/2007/PartnerControls"/>
    <xsd:element name="ParentLibrary" ma:index="8" nillable="true" ma:displayName="ParentLibrary" ma:indexed="true" ma:internalName="ParentLibrary">
      <xsd:simpleType>
        <xsd:restriction base="dms:Text"/>
      </xsd:simpleType>
    </xsd:element>
    <xsd:element name="LastTouchedDate" ma:index="9" nillable="true" ma:displayName="LastTouchedDate" ma:default="[today]" ma:format="DateOnly" ma:indexed="true" ma:internalName="LastTouchedDate">
      <xsd:simpleType>
        <xsd:restriction base="dms:DateTime"/>
      </xsd:simpleType>
    </xsd:element>
    <xsd:element name="LastTouchedBy" ma:index="10" nillable="true" ma:displayName="LastTouchedBy" ma:indexed="true" ma:internalName="LastTouchedBy">
      <xsd:simpleType>
        <xsd:restriction base="dms:Text"/>
      </xsd:simpleType>
    </xsd:element>
    <xsd:element name="DeletedBy" ma:index="11" nillable="true" ma:displayName="DeletedBy" ma:indexed="true" ma:list="UserInfo" ma:internalName="Delet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oftDeletionDate" ma:index="12" nillable="true" ma:displayName="SoftDeletionDate" ma:format="DateOnly" ma:indexed="true" ma:internalName="SoftDeletionDate">
      <xsd:simpleType>
        <xsd:restriction base="dms:DateTime"/>
      </xsd:simpleType>
    </xsd:element>
    <xsd:element name="HardDeletionDate" ma:index="13" nillable="true" ma:displayName="HardDeletionDate" ma:format="DateOnly" ma:indexed="true" ma:internalName="HardDeletion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DDF226-1F99-4946-B912-19526789CB8F}">
  <ds:schemaRefs>
    <ds:schemaRef ds:uri="http://schemas.microsoft.com/office/2006/metadata/properties"/>
    <ds:schemaRef ds:uri="http://schemas.microsoft.com/office/infopath/2007/PartnerControls"/>
    <ds:schemaRef ds:uri="c32ee084-c870-4720-b9aa-353b28acfde7"/>
  </ds:schemaRefs>
</ds:datastoreItem>
</file>

<file path=customXml/itemProps2.xml><?xml version="1.0" encoding="utf-8"?>
<ds:datastoreItem xmlns:ds="http://schemas.openxmlformats.org/officeDocument/2006/customXml" ds:itemID="{DAD65BCD-E142-45AF-9F9E-F91EC24BA4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110C1B-1DFF-426B-A885-5027DE9917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2ee084-c870-4720-b9aa-353b28acf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Turgeon, Marc</dc:creator>
  <cp:lastModifiedBy>Chakravarthi S K</cp:lastModifiedBy>
  <dcterms:created xsi:type="dcterms:W3CDTF">2021-03-01T16:36:53Z</dcterms:created>
  <dcterms:modified xsi:type="dcterms:W3CDTF">2024-08-30T13:11:02Z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7199aca0-9448-42bf-b86d-300a72dc1508</vt:lpwstr>
  </property>
  <property fmtid="{D5CDD505-2E9C-101B-9397-08002B2CF9AE}" pid="3" name="techData">
    <vt:lpwstr>No</vt:lpwstr>
  </property>
  <property fmtid="{D5CDD505-2E9C-101B-9397-08002B2CF9AE}" pid="4" name="VisualMarking">
    <vt:lpwstr>Header</vt:lpwstr>
  </property>
  <property fmtid="{D5CDD505-2E9C-101B-9397-08002B2CF9AE}" pid="5" name="ContentTypeId">
    <vt:lpwstr>0x010100249D67823CF94042B3F1DB405E3A36040012D56BA6FC877E4F83A79009A6065C56</vt:lpwstr>
  </property>
</Properties>
</file>