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SP430F169\"/>
    </mc:Choice>
  </mc:AlternateContent>
  <xr:revisionPtr revIDLastSave="0" documentId="13_ncr:1_{E76AF8BF-CEAC-491F-AD04-01CCE7F201C2}" xr6:coauthVersionLast="47" xr6:coauthVersionMax="47" xr10:uidLastSave="{00000000-0000-0000-0000-000000000000}"/>
  <bookViews>
    <workbookView xWindow="-120" yWindow="-120" windowWidth="29040" windowHeight="15840" xr2:uid="{EE0A83D1-1BC4-4F6A-9F54-89A2425BEC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4" i="1" l="1"/>
  <c r="J46" i="1"/>
  <c r="X88" i="1"/>
  <c r="X87" i="1"/>
  <c r="X86" i="1"/>
  <c r="Z79" i="1"/>
  <c r="Z78" i="1"/>
  <c r="Z77" i="1"/>
  <c r="Z76" i="1"/>
  <c r="Z75" i="1"/>
  <c r="Z74" i="1"/>
  <c r="Z72" i="1"/>
  <c r="Z71" i="1"/>
  <c r="Z70" i="1"/>
  <c r="Z69" i="1"/>
  <c r="Z68" i="1"/>
  <c r="Z67" i="1"/>
  <c r="Z66" i="1"/>
  <c r="Z64" i="1"/>
  <c r="Z63" i="1"/>
  <c r="Z62" i="1"/>
  <c r="Z61" i="1"/>
  <c r="Z60" i="1"/>
  <c r="Z59" i="1"/>
  <c r="Z58" i="1"/>
  <c r="Z56" i="1"/>
  <c r="Z55" i="1"/>
  <c r="Z54" i="1"/>
  <c r="Z53" i="1"/>
  <c r="Z52" i="1"/>
  <c r="Z51" i="1"/>
  <c r="Z50" i="1"/>
  <c r="W79" i="1"/>
  <c r="W78" i="1"/>
  <c r="W77" i="1"/>
  <c r="W76" i="1"/>
  <c r="W75" i="1"/>
  <c r="W74" i="1"/>
  <c r="W73" i="1"/>
  <c r="W71" i="1"/>
  <c r="W70" i="1"/>
  <c r="W69" i="1"/>
  <c r="W68" i="1"/>
  <c r="W67" i="1"/>
  <c r="P6" i="1"/>
  <c r="P7" i="1" s="1"/>
  <c r="Q5" i="1"/>
  <c r="R5" i="1" s="1"/>
  <c r="S5" i="1" s="1"/>
  <c r="T5" i="1" s="1"/>
  <c r="U5" i="1" s="1"/>
  <c r="V5" i="1" s="1"/>
  <c r="W5" i="1" s="1"/>
  <c r="X85" i="1"/>
  <c r="X84" i="1"/>
  <c r="X83" i="1"/>
  <c r="X82" i="1"/>
  <c r="W66" i="1"/>
  <c r="W64" i="1"/>
  <c r="W63" i="1"/>
  <c r="W62" i="1"/>
  <c r="W61" i="1"/>
  <c r="W60" i="1"/>
  <c r="W59" i="1"/>
  <c r="W58" i="1"/>
  <c r="W56" i="1"/>
  <c r="W55" i="1"/>
  <c r="W54" i="1"/>
  <c r="W51" i="1"/>
  <c r="W52" i="1"/>
  <c r="W53" i="1"/>
  <c r="W50" i="1"/>
  <c r="K46" i="1"/>
  <c r="L46" i="1" s="1"/>
  <c r="M46" i="1" s="1"/>
  <c r="K5" i="1"/>
  <c r="M5" i="1" s="1"/>
  <c r="I11" i="1" s="1"/>
  <c r="J41" i="1" s="1"/>
  <c r="K41" i="1" s="1"/>
  <c r="L41" i="1" s="1"/>
  <c r="M41" i="1" s="1"/>
  <c r="H12" i="1"/>
  <c r="G12" i="1" s="1"/>
  <c r="F12" i="1" s="1"/>
  <c r="E12" i="1" s="1"/>
  <c r="D12" i="1" s="1"/>
  <c r="C12" i="1" s="1"/>
  <c r="B12" i="1" s="1"/>
  <c r="J36" i="1" s="1"/>
  <c r="K36" i="1" s="1"/>
  <c r="L36" i="1" s="1"/>
  <c r="M36" i="1" s="1"/>
  <c r="Z82" i="1" l="1"/>
  <c r="X50" i="1"/>
  <c r="J38" i="1"/>
  <c r="K38" i="1" s="1"/>
  <c r="L38" i="1" s="1"/>
  <c r="M38" i="1" s="1"/>
  <c r="J40" i="1"/>
  <c r="K40" i="1" s="1"/>
  <c r="L40" i="1" s="1"/>
  <c r="M40" i="1" s="1"/>
  <c r="J42" i="1"/>
  <c r="K42" i="1" s="1"/>
  <c r="L42" i="1" s="1"/>
  <c r="M42" i="1" s="1"/>
  <c r="J43" i="1"/>
  <c r="K43" i="1" s="1"/>
  <c r="L43" i="1" s="1"/>
  <c r="M43" i="1" s="1"/>
  <c r="J44" i="1"/>
  <c r="K44" i="1" s="1"/>
  <c r="L44" i="1" s="1"/>
  <c r="M44" i="1" s="1"/>
  <c r="J45" i="1"/>
  <c r="K45" i="1" s="1"/>
  <c r="L45" i="1" s="1"/>
  <c r="M45" i="1" s="1"/>
  <c r="AA66" i="1"/>
  <c r="AA50" i="1"/>
  <c r="X66" i="1"/>
  <c r="X58" i="1"/>
  <c r="AA58" i="1"/>
  <c r="X73" i="1"/>
  <c r="Q7" i="1"/>
  <c r="R7" i="1" s="1"/>
  <c r="S7" i="1" s="1"/>
  <c r="T7" i="1" s="1"/>
  <c r="U7" i="1" s="1"/>
  <c r="V7" i="1" s="1"/>
  <c r="W7" i="1" s="1"/>
  <c r="P8" i="1"/>
  <c r="Q6" i="1"/>
  <c r="R6" i="1" s="1"/>
  <c r="S6" i="1" s="1"/>
  <c r="T6" i="1" s="1"/>
  <c r="U6" i="1" s="1"/>
  <c r="V6" i="1" s="1"/>
  <c r="W6" i="1" s="1"/>
  <c r="H11" i="1"/>
  <c r="I10" i="1"/>
  <c r="H10" i="1" l="1"/>
  <c r="J33" i="1"/>
  <c r="K33" i="1" s="1"/>
  <c r="L33" i="1" s="1"/>
  <c r="M33" i="1" s="1"/>
  <c r="G10" i="1"/>
  <c r="J31" i="1"/>
  <c r="K31" i="1" s="1"/>
  <c r="L31" i="1" s="1"/>
  <c r="M31" i="1" s="1"/>
  <c r="G11" i="1"/>
  <c r="J39" i="1"/>
  <c r="K39" i="1" s="1"/>
  <c r="L39" i="1" s="1"/>
  <c r="M39" i="1" s="1"/>
  <c r="Y82" i="1"/>
  <c r="P9" i="1"/>
  <c r="Q8" i="1"/>
  <c r="R8" i="1" s="1"/>
  <c r="S8" i="1" s="1"/>
  <c r="T8" i="1" s="1"/>
  <c r="U8" i="1" s="1"/>
  <c r="V8" i="1" s="1"/>
  <c r="W8" i="1" s="1"/>
  <c r="I9" i="1"/>
  <c r="I8" i="1" l="1"/>
  <c r="J17" i="1" s="1"/>
  <c r="K17" i="1" s="1"/>
  <c r="L17" i="1" s="1"/>
  <c r="M17" i="1" s="1"/>
  <c r="J25" i="1"/>
  <c r="K25" i="1" s="1"/>
  <c r="L25" i="1" s="1"/>
  <c r="M25" i="1" s="1"/>
  <c r="F11" i="1"/>
  <c r="J37" i="1"/>
  <c r="K37" i="1" s="1"/>
  <c r="L37" i="1" s="1"/>
  <c r="M37" i="1" s="1"/>
  <c r="F10" i="1"/>
  <c r="J29" i="1"/>
  <c r="K29" i="1" s="1"/>
  <c r="L29" i="1" s="1"/>
  <c r="M29" i="1" s="1"/>
  <c r="Q9" i="1"/>
  <c r="R9" i="1" s="1"/>
  <c r="S9" i="1" s="1"/>
  <c r="T9" i="1" s="1"/>
  <c r="U9" i="1" s="1"/>
  <c r="V9" i="1" s="1"/>
  <c r="W9" i="1" s="1"/>
  <c r="X25" i="1" s="1"/>
  <c r="Y25" i="1" s="1"/>
  <c r="P10" i="1"/>
  <c r="H9" i="1"/>
  <c r="H8" i="1"/>
  <c r="I7" i="1"/>
  <c r="C41" i="1" s="1"/>
  <c r="D41" i="1" s="1"/>
  <c r="E41" i="1" s="1"/>
  <c r="F41" i="1" s="1"/>
  <c r="G9" i="1" l="1"/>
  <c r="J23" i="1"/>
  <c r="K23" i="1" s="1"/>
  <c r="L23" i="1" s="1"/>
  <c r="M23" i="1" s="1"/>
  <c r="G8" i="1"/>
  <c r="J15" i="1"/>
  <c r="K15" i="1" s="1"/>
  <c r="L15" i="1" s="1"/>
  <c r="M15" i="1" s="1"/>
  <c r="E10" i="1"/>
  <c r="J27" i="1"/>
  <c r="K27" i="1" s="1"/>
  <c r="L27" i="1" s="1"/>
  <c r="M27" i="1" s="1"/>
  <c r="E11" i="1"/>
  <c r="J35" i="1"/>
  <c r="K35" i="1" s="1"/>
  <c r="L35" i="1" s="1"/>
  <c r="M35" i="1" s="1"/>
  <c r="X23" i="1"/>
  <c r="Y23" i="1" s="1"/>
  <c r="Q10" i="1"/>
  <c r="R10" i="1" s="1"/>
  <c r="S10" i="1" s="1"/>
  <c r="T10" i="1" s="1"/>
  <c r="U10" i="1" s="1"/>
  <c r="P11" i="1"/>
  <c r="X17" i="1"/>
  <c r="Y17" i="1" s="1"/>
  <c r="X15" i="1"/>
  <c r="Y15" i="1" s="1"/>
  <c r="X21" i="1"/>
  <c r="Y21" i="1" s="1"/>
  <c r="Q39" i="1"/>
  <c r="R39" i="1" s="1"/>
  <c r="Q33" i="1"/>
  <c r="R33" i="1" s="1"/>
  <c r="I6" i="1"/>
  <c r="H7" i="1"/>
  <c r="X27" i="1" l="1"/>
  <c r="Y27" i="1" s="1"/>
  <c r="Z27" i="1" s="1"/>
  <c r="AA27" i="1" s="1"/>
  <c r="I5" i="1"/>
  <c r="C26" i="1" s="1"/>
  <c r="D26" i="1" s="1"/>
  <c r="E26" i="1" s="1"/>
  <c r="F26" i="1" s="1"/>
  <c r="C33" i="1"/>
  <c r="D33" i="1" s="1"/>
  <c r="E33" i="1" s="1"/>
  <c r="F33" i="1" s="1"/>
  <c r="D10" i="1"/>
  <c r="J26" i="1"/>
  <c r="K26" i="1" s="1"/>
  <c r="L26" i="1" s="1"/>
  <c r="M26" i="1" s="1"/>
  <c r="G7" i="1"/>
  <c r="C39" i="1"/>
  <c r="D39" i="1" s="1"/>
  <c r="E39" i="1" s="1"/>
  <c r="F39" i="1" s="1"/>
  <c r="D11" i="1"/>
  <c r="J34" i="1"/>
  <c r="K34" i="1" s="1"/>
  <c r="L34" i="1" s="1"/>
  <c r="M34" i="1" s="1"/>
  <c r="F8" i="1"/>
  <c r="C45" i="1"/>
  <c r="D45" i="1" s="1"/>
  <c r="E45" i="1" s="1"/>
  <c r="F45" i="1" s="1"/>
  <c r="F9" i="1"/>
  <c r="J21" i="1"/>
  <c r="K21" i="1" s="1"/>
  <c r="L21" i="1" s="1"/>
  <c r="M21" i="1" s="1"/>
  <c r="Q11" i="1"/>
  <c r="P12" i="1"/>
  <c r="X28" i="1"/>
  <c r="Y28" i="1" s="1"/>
  <c r="Z28" i="1" s="1"/>
  <c r="AA28" i="1" s="1"/>
  <c r="V10" i="1"/>
  <c r="X29" i="1"/>
  <c r="Y29" i="1" s="1"/>
  <c r="Z29" i="1" s="1"/>
  <c r="AA29" i="1" s="1"/>
  <c r="Q41" i="1"/>
  <c r="R41" i="1" s="1"/>
  <c r="Q25" i="1"/>
  <c r="R26" i="1" s="1"/>
  <c r="X26" i="1"/>
  <c r="Y26" i="1" s="1"/>
  <c r="Z26" i="1" s="1"/>
  <c r="AA26" i="1" s="1"/>
  <c r="Q37" i="1"/>
  <c r="R37" i="1" s="1"/>
  <c r="X19" i="1"/>
  <c r="Y19" i="1" s="1"/>
  <c r="Q45" i="1"/>
  <c r="R45" i="1" s="1"/>
  <c r="Q31" i="1"/>
  <c r="R31" i="1" s="1"/>
  <c r="H6" i="1"/>
  <c r="H5" i="1" l="1"/>
  <c r="J19" i="1"/>
  <c r="K19" i="1" s="1"/>
  <c r="L19" i="1" s="1"/>
  <c r="M19" i="1" s="1"/>
  <c r="E9" i="1"/>
  <c r="G6" i="1"/>
  <c r="C31" i="1"/>
  <c r="D31" i="1" s="1"/>
  <c r="E31" i="1" s="1"/>
  <c r="F31" i="1" s="1"/>
  <c r="E8" i="1"/>
  <c r="C43" i="1"/>
  <c r="D43" i="1" s="1"/>
  <c r="E43" i="1" s="1"/>
  <c r="F43" i="1" s="1"/>
  <c r="C11" i="1"/>
  <c r="J32" i="1"/>
  <c r="K32" i="1" s="1"/>
  <c r="L32" i="1" s="1"/>
  <c r="M32" i="1" s="1"/>
  <c r="F7" i="1"/>
  <c r="C37" i="1"/>
  <c r="D37" i="1" s="1"/>
  <c r="E37" i="1" s="1"/>
  <c r="F37" i="1" s="1"/>
  <c r="C10" i="1"/>
  <c r="J24" i="1"/>
  <c r="K24" i="1" s="1"/>
  <c r="L24" i="1" s="1"/>
  <c r="M24" i="1" s="1"/>
  <c r="G5" i="1"/>
  <c r="C24" i="1"/>
  <c r="D24" i="1" s="1"/>
  <c r="E24" i="1" s="1"/>
  <c r="F24" i="1" s="1"/>
  <c r="W10" i="1"/>
  <c r="X33" i="1" s="1"/>
  <c r="Y33" i="1" s="1"/>
  <c r="Z33" i="1" s="1"/>
  <c r="AA33" i="1" s="1"/>
  <c r="X31" i="1"/>
  <c r="Y31" i="1" s="1"/>
  <c r="Z31" i="1" s="1"/>
  <c r="AA31" i="1" s="1"/>
  <c r="Q12" i="1"/>
  <c r="X36" i="1"/>
  <c r="Y36" i="1" s="1"/>
  <c r="Z36" i="1" s="1"/>
  <c r="AA36" i="1" s="1"/>
  <c r="R11" i="1"/>
  <c r="X30" i="1"/>
  <c r="Y30" i="1" s="1"/>
  <c r="Z30" i="1" s="1"/>
  <c r="AA30" i="1" s="1"/>
  <c r="Q43" i="1"/>
  <c r="R43" i="1" s="1"/>
  <c r="Q35" i="1"/>
  <c r="R35" i="1" s="1"/>
  <c r="Q29" i="1"/>
  <c r="R29" i="1" s="1"/>
  <c r="X24" i="1"/>
  <c r="Y24" i="1" s="1"/>
  <c r="Z24" i="1" s="1"/>
  <c r="AA24" i="1" s="1"/>
  <c r="Z25" i="1"/>
  <c r="AA25" i="1" s="1"/>
  <c r="X18" i="1"/>
  <c r="Y18" i="1" s="1"/>
  <c r="Z18" i="1" s="1"/>
  <c r="AA18" i="1" s="1"/>
  <c r="Q23" i="1"/>
  <c r="R25" i="1" s="1"/>
  <c r="B10" i="1" l="1"/>
  <c r="J20" i="1" s="1"/>
  <c r="K20" i="1" s="1"/>
  <c r="L20" i="1" s="1"/>
  <c r="M20" i="1" s="1"/>
  <c r="J22" i="1"/>
  <c r="K22" i="1" s="1"/>
  <c r="L22" i="1" s="1"/>
  <c r="M22" i="1" s="1"/>
  <c r="B11" i="1"/>
  <c r="J28" i="1" s="1"/>
  <c r="K28" i="1" s="1"/>
  <c r="L28" i="1" s="1"/>
  <c r="M28" i="1" s="1"/>
  <c r="J30" i="1"/>
  <c r="K30" i="1" s="1"/>
  <c r="L30" i="1" s="1"/>
  <c r="M30" i="1" s="1"/>
  <c r="D8" i="1"/>
  <c r="C42" i="1"/>
  <c r="D42" i="1" s="1"/>
  <c r="E42" i="1" s="1"/>
  <c r="F42" i="1" s="1"/>
  <c r="F6" i="1"/>
  <c r="C29" i="1"/>
  <c r="D29" i="1" s="1"/>
  <c r="E29" i="1" s="1"/>
  <c r="F29" i="1" s="1"/>
  <c r="D9" i="1"/>
  <c r="J18" i="1"/>
  <c r="K18" i="1" s="1"/>
  <c r="L18" i="1" s="1"/>
  <c r="M18" i="1" s="1"/>
  <c r="E7" i="1"/>
  <c r="C35" i="1"/>
  <c r="D35" i="1" s="1"/>
  <c r="E35" i="1" s="1"/>
  <c r="F35" i="1" s="1"/>
  <c r="F5" i="1"/>
  <c r="C22" i="1"/>
  <c r="D22" i="1" s="1"/>
  <c r="E22" i="1" s="1"/>
  <c r="F22" i="1" s="1"/>
  <c r="S11" i="1"/>
  <c r="X32" i="1"/>
  <c r="Y32" i="1" s="1"/>
  <c r="Z32" i="1" s="1"/>
  <c r="AA32" i="1" s="1"/>
  <c r="R12" i="1"/>
  <c r="X38" i="1"/>
  <c r="Y38" i="1" s="1"/>
  <c r="Z38" i="1" s="1"/>
  <c r="AA38" i="1" s="1"/>
  <c r="S25" i="1"/>
  <c r="T25" i="1" s="1"/>
  <c r="Q22" i="1"/>
  <c r="R23" i="1" s="1"/>
  <c r="X16" i="1"/>
  <c r="Y16" i="1" s="1"/>
  <c r="Z16" i="1" s="1"/>
  <c r="AA16" i="1" s="1"/>
  <c r="Z17" i="1"/>
  <c r="AA17" i="1" s="1"/>
  <c r="X22" i="1"/>
  <c r="Y22" i="1" s="1"/>
  <c r="Z22" i="1" s="1"/>
  <c r="AA22" i="1" s="1"/>
  <c r="Z23" i="1"/>
  <c r="AA23" i="1" s="1"/>
  <c r="Q27" i="1"/>
  <c r="R27" i="1" s="1"/>
  <c r="Q34" i="1"/>
  <c r="R34" i="1" s="1"/>
  <c r="S34" i="1" s="1"/>
  <c r="T34" i="1" s="1"/>
  <c r="Q42" i="1"/>
  <c r="R42" i="1" s="1"/>
  <c r="S42" i="1" s="1"/>
  <c r="T42" i="1" s="1"/>
  <c r="C8" i="1" l="1"/>
  <c r="C40" i="1"/>
  <c r="D40" i="1" s="1"/>
  <c r="E40" i="1" s="1"/>
  <c r="F40" i="1" s="1"/>
  <c r="D7" i="1"/>
  <c r="C34" i="1"/>
  <c r="D34" i="1" s="1"/>
  <c r="E34" i="1" s="1"/>
  <c r="F34" i="1" s="1"/>
  <c r="C9" i="1"/>
  <c r="J16" i="1"/>
  <c r="K16" i="1" s="1"/>
  <c r="L16" i="1" s="1"/>
  <c r="M16" i="1" s="1"/>
  <c r="C27" i="1"/>
  <c r="D27" i="1" s="1"/>
  <c r="E27" i="1" s="1"/>
  <c r="F27" i="1" s="1"/>
  <c r="E6" i="1"/>
  <c r="E5" i="1"/>
  <c r="C20" i="1"/>
  <c r="D20" i="1" s="1"/>
  <c r="E20" i="1" s="1"/>
  <c r="F20" i="1" s="1"/>
  <c r="S12" i="1"/>
  <c r="X40" i="1"/>
  <c r="Y40" i="1" s="1"/>
  <c r="Z40" i="1" s="1"/>
  <c r="AA40" i="1" s="1"/>
  <c r="T11" i="1"/>
  <c r="X34" i="1"/>
  <c r="Y34" i="1" s="1"/>
  <c r="Z34" i="1" s="1"/>
  <c r="AA34" i="1" s="1"/>
  <c r="Q32" i="1"/>
  <c r="R32" i="1" s="1"/>
  <c r="S32" i="1" s="1"/>
  <c r="T32" i="1" s="1"/>
  <c r="S33" i="1"/>
  <c r="T33" i="1" s="1"/>
  <c r="Q40" i="1"/>
  <c r="R40" i="1" s="1"/>
  <c r="S40" i="1" s="1"/>
  <c r="T40" i="1" s="1"/>
  <c r="S41" i="1"/>
  <c r="T41" i="1" s="1"/>
  <c r="Z21" i="1"/>
  <c r="AA21" i="1" s="1"/>
  <c r="Q26" i="1"/>
  <c r="R24" i="1" s="1"/>
  <c r="S27" i="1"/>
  <c r="T27" i="1" s="1"/>
  <c r="Q46" i="1"/>
  <c r="R46" i="1" s="1"/>
  <c r="S46" i="1" s="1"/>
  <c r="T46" i="1" s="1"/>
  <c r="Z15" i="1"/>
  <c r="AA15" i="1" s="1"/>
  <c r="S23" i="1"/>
  <c r="T23" i="1" s="1"/>
  <c r="Q19" i="1"/>
  <c r="R20" i="1" s="1"/>
  <c r="B9" i="1" l="1"/>
  <c r="C44" i="1" s="1"/>
  <c r="D44" i="1" s="1"/>
  <c r="E44" i="1" s="1"/>
  <c r="F44" i="1" s="1"/>
  <c r="C46" i="1"/>
  <c r="D46" i="1" s="1"/>
  <c r="E46" i="1" s="1"/>
  <c r="F46" i="1" s="1"/>
  <c r="C7" i="1"/>
  <c r="C32" i="1"/>
  <c r="D32" i="1" s="1"/>
  <c r="E32" i="1" s="1"/>
  <c r="F32" i="1" s="1"/>
  <c r="C25" i="1"/>
  <c r="D25" i="1" s="1"/>
  <c r="E25" i="1" s="1"/>
  <c r="F25" i="1" s="1"/>
  <c r="D6" i="1"/>
  <c r="B8" i="1"/>
  <c r="C36" i="1" s="1"/>
  <c r="D36" i="1" s="1"/>
  <c r="E36" i="1" s="1"/>
  <c r="F36" i="1" s="1"/>
  <c r="C38" i="1"/>
  <c r="D38" i="1" s="1"/>
  <c r="E38" i="1" s="1"/>
  <c r="F38" i="1" s="1"/>
  <c r="D5" i="1"/>
  <c r="C18" i="1"/>
  <c r="D18" i="1" s="1"/>
  <c r="E18" i="1" s="1"/>
  <c r="F18" i="1" s="1"/>
  <c r="U11" i="1"/>
  <c r="X35" i="1"/>
  <c r="Y35" i="1" s="1"/>
  <c r="Z35" i="1" s="1"/>
  <c r="AA35" i="1" s="1"/>
  <c r="T12" i="1"/>
  <c r="X42" i="1"/>
  <c r="Y42" i="1" s="1"/>
  <c r="Z42" i="1" s="1"/>
  <c r="AA42" i="1" s="1"/>
  <c r="Z19" i="1"/>
  <c r="AA19" i="1" s="1"/>
  <c r="X20" i="1"/>
  <c r="Y20" i="1" s="1"/>
  <c r="Z20" i="1" s="1"/>
  <c r="AA20" i="1" s="1"/>
  <c r="Q18" i="1"/>
  <c r="R18" i="1" s="1"/>
  <c r="S45" i="1"/>
  <c r="T45" i="1" s="1"/>
  <c r="Q24" i="1"/>
  <c r="R22" i="1" s="1"/>
  <c r="S24" i="1"/>
  <c r="T24" i="1" s="1"/>
  <c r="Q38" i="1"/>
  <c r="R38" i="1" s="1"/>
  <c r="S38" i="1" s="1"/>
  <c r="T38" i="1" s="1"/>
  <c r="S39" i="1"/>
  <c r="T39" i="1" s="1"/>
  <c r="S31" i="1"/>
  <c r="T31" i="1" s="1"/>
  <c r="B7" i="1" l="1"/>
  <c r="C28" i="1" s="1"/>
  <c r="D28" i="1" s="1"/>
  <c r="E28" i="1" s="1"/>
  <c r="F28" i="1" s="1"/>
  <c r="C30" i="1"/>
  <c r="D30" i="1" s="1"/>
  <c r="E30" i="1" s="1"/>
  <c r="F30" i="1" s="1"/>
  <c r="C23" i="1"/>
  <c r="D23" i="1" s="1"/>
  <c r="E23" i="1" s="1"/>
  <c r="F23" i="1" s="1"/>
  <c r="C6" i="1"/>
  <c r="C5" i="1"/>
  <c r="C17" i="1"/>
  <c r="D17" i="1" s="1"/>
  <c r="E17" i="1" s="1"/>
  <c r="F17" i="1" s="1"/>
  <c r="U12" i="1"/>
  <c r="X43" i="1"/>
  <c r="Y43" i="1" s="1"/>
  <c r="Z43" i="1" s="1"/>
  <c r="AA43" i="1" s="1"/>
  <c r="V11" i="1"/>
  <c r="X37" i="1"/>
  <c r="Y37" i="1" s="1"/>
  <c r="Z37" i="1" s="1"/>
  <c r="AA37" i="1" s="1"/>
  <c r="S43" i="1"/>
  <c r="T43" i="1" s="1"/>
  <c r="Q44" i="1"/>
  <c r="R44" i="1" s="1"/>
  <c r="S44" i="1" s="1"/>
  <c r="T44" i="1" s="1"/>
  <c r="S29" i="1"/>
  <c r="T29" i="1" s="1"/>
  <c r="S37" i="1"/>
  <c r="T37" i="1" s="1"/>
  <c r="Q21" i="1"/>
  <c r="R21" i="1" s="1"/>
  <c r="S21" i="1" s="1"/>
  <c r="T21" i="1" s="1"/>
  <c r="S22" i="1"/>
  <c r="T22" i="1" s="1"/>
  <c r="Q17" i="1"/>
  <c r="R17" i="1" s="1"/>
  <c r="B6" i="1" l="1"/>
  <c r="C19" i="1" s="1"/>
  <c r="D19" i="1" s="1"/>
  <c r="E19" i="1" s="1"/>
  <c r="F19" i="1" s="1"/>
  <c r="C21" i="1"/>
  <c r="D21" i="1" s="1"/>
  <c r="E21" i="1" s="1"/>
  <c r="F21" i="1" s="1"/>
  <c r="B5" i="1"/>
  <c r="C15" i="1" s="1"/>
  <c r="D15" i="1" s="1"/>
  <c r="E15" i="1" s="1"/>
  <c r="F15" i="1" s="1"/>
  <c r="C16" i="1"/>
  <c r="D16" i="1" s="1"/>
  <c r="E16" i="1" s="1"/>
  <c r="F16" i="1" s="1"/>
  <c r="W11" i="1"/>
  <c r="X41" i="1" s="1"/>
  <c r="Y41" i="1" s="1"/>
  <c r="Z41" i="1" s="1"/>
  <c r="AA41" i="1" s="1"/>
  <c r="X39" i="1"/>
  <c r="Y39" i="1" s="1"/>
  <c r="Z39" i="1" s="1"/>
  <c r="AA39" i="1" s="1"/>
  <c r="V12" i="1"/>
  <c r="X44" i="1"/>
  <c r="Y44" i="1" s="1"/>
  <c r="Z44" i="1" s="1"/>
  <c r="AA44" i="1" s="1"/>
  <c r="S35" i="1"/>
  <c r="T35" i="1" s="1"/>
  <c r="Q36" i="1"/>
  <c r="R36" i="1" s="1"/>
  <c r="S36" i="1" s="1"/>
  <c r="T36" i="1" s="1"/>
  <c r="S26" i="1"/>
  <c r="T26" i="1" s="1"/>
  <c r="Q20" i="1"/>
  <c r="R19" i="1" s="1"/>
  <c r="S19" i="1" s="1"/>
  <c r="T19" i="1" s="1"/>
  <c r="S20" i="1"/>
  <c r="T20" i="1" s="1"/>
  <c r="S17" i="1"/>
  <c r="T17" i="1" s="1"/>
  <c r="Q16" i="1"/>
  <c r="R16" i="1" s="1"/>
  <c r="W12" i="1" l="1"/>
  <c r="X46" i="1" s="1"/>
  <c r="Y46" i="1" s="1"/>
  <c r="Z46" i="1" s="1"/>
  <c r="AA46" i="1" s="1"/>
  <c r="X45" i="1"/>
  <c r="Y45" i="1" s="1"/>
  <c r="Z45" i="1" s="1"/>
  <c r="AA45" i="1" s="1"/>
  <c r="S18" i="1"/>
  <c r="T18" i="1" s="1"/>
  <c r="S16" i="1"/>
  <c r="T16" i="1" s="1"/>
  <c r="Q15" i="1" l="1"/>
  <c r="R15" i="1" l="1"/>
  <c r="S15" i="1" s="1"/>
  <c r="T15" i="1" s="1"/>
  <c r="Q30" i="1"/>
  <c r="R30" i="1" s="1"/>
  <c r="S30" i="1" s="1"/>
  <c r="T30" i="1" s="1"/>
  <c r="Q28" i="1"/>
  <c r="R28" i="1" s="1"/>
  <c r="S28" i="1" s="1"/>
  <c r="T28" i="1" s="1"/>
</calcChain>
</file>

<file path=xl/sharedStrings.xml><?xml version="1.0" encoding="utf-8"?>
<sst xmlns="http://schemas.openxmlformats.org/spreadsheetml/2006/main" count="79" uniqueCount="32">
  <si>
    <t>DCO 0</t>
  </si>
  <si>
    <t>DCO 1</t>
  </si>
  <si>
    <t>DCO 2</t>
  </si>
  <si>
    <t>DCO 3</t>
  </si>
  <si>
    <t>DCO 4</t>
  </si>
  <si>
    <t>DCO 5</t>
  </si>
  <si>
    <t>DCO 6</t>
  </si>
  <si>
    <t>DCO 7</t>
  </si>
  <si>
    <t>RSEL 0</t>
  </si>
  <si>
    <t>RSEL 1</t>
  </si>
  <si>
    <t>RSEL 2</t>
  </si>
  <si>
    <t>RSEL 3</t>
  </si>
  <si>
    <t>RSEL 4</t>
  </si>
  <si>
    <t>RSEL 5</t>
  </si>
  <si>
    <t>RSEL 6</t>
  </si>
  <si>
    <t>RSEL 7</t>
  </si>
  <si>
    <t>RSEL</t>
  </si>
  <si>
    <t>DCO</t>
  </si>
  <si>
    <t>MHz</t>
  </si>
  <si>
    <t>KHz</t>
  </si>
  <si>
    <t>Hz</t>
  </si>
  <si>
    <t>DCO frequencies using internal Resistor in MSP430F169</t>
  </si>
  <si>
    <t>DCOSteps</t>
  </si>
  <si>
    <t>RSELSteps</t>
  </si>
  <si>
    <t>Hz (Round)</t>
  </si>
  <si>
    <t>DIV By RSEL steps</t>
  </si>
  <si>
    <t>SEL steps average</t>
  </si>
  <si>
    <t>Device Specific</t>
  </si>
  <si>
    <t>Dif by DCO Steps</t>
  </si>
  <si>
    <t>DCO Step Average</t>
  </si>
  <si>
    <t>Dif by RSEL Step</t>
  </si>
  <si>
    <t>RSEL Step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</si>
</sst>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2" borderId="5" xfId="0" applyFill="1" applyBorder="1"/>
    <xf numFmtId="0" fontId="0" fillId="12" borderId="8" xfId="0" applyFill="1" applyBorder="1"/>
    <xf numFmtId="0" fontId="0" fillId="3" borderId="0" xfId="0" applyFill="1"/>
    <xf numFmtId="0" fontId="0" fillId="12" borderId="0" xfId="0" applyFill="1"/>
    <xf numFmtId="0" fontId="2" fillId="3" borderId="0" xfId="0" applyFont="1" applyFill="1"/>
    <xf numFmtId="0" fontId="0" fillId="13" borderId="0" xfId="0" applyFill="1" applyAlignment="1">
      <alignment horizontal="center"/>
    </xf>
    <xf numFmtId="0" fontId="0" fillId="14" borderId="1" xfId="0" applyFill="1" applyBorder="1"/>
    <xf numFmtId="0" fontId="0" fillId="14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F9A8-85DB-4CC8-83E5-E5428268CC13}">
  <dimension ref="A2:AA88"/>
  <sheetViews>
    <sheetView tabSelected="1" zoomScale="70" zoomScaleNormal="70" workbookViewId="0">
      <selection activeCell="W88" sqref="W88"/>
    </sheetView>
  </sheetViews>
  <sheetFormatPr baseColWidth="10" defaultRowHeight="15" x14ac:dyDescent="0.25"/>
  <cols>
    <col min="2" max="2" width="12.28515625" customWidth="1"/>
    <col min="3" max="9" width="12.28515625" bestFit="1" customWidth="1"/>
    <col min="10" max="10" width="17.140625" bestFit="1" customWidth="1"/>
    <col min="11" max="11" width="17.42578125" bestFit="1" customWidth="1"/>
    <col min="12" max="12" width="9.85546875" bestFit="1" customWidth="1"/>
    <col min="13" max="13" width="10.28515625" bestFit="1" customWidth="1"/>
    <col min="14" max="14" width="6.85546875" customWidth="1"/>
    <col min="15" max="17" width="12.28515625" bestFit="1" customWidth="1"/>
    <col min="20" max="20" width="11.85546875" bestFit="1" customWidth="1"/>
    <col min="23" max="23" width="17.28515625" bestFit="1" customWidth="1"/>
    <col min="24" max="24" width="19.140625" bestFit="1" customWidth="1"/>
    <col min="26" max="26" width="17.140625" bestFit="1" customWidth="1"/>
    <col min="27" max="27" width="19.140625" bestFit="1" customWidth="1"/>
    <col min="30" max="30" width="20.140625" bestFit="1" customWidth="1"/>
    <col min="36" max="36" width="11.85546875" bestFit="1" customWidth="1"/>
  </cols>
  <sheetData>
    <row r="2" spans="1:27" x14ac:dyDescent="0.25">
      <c r="A2" s="7" t="s">
        <v>21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8"/>
      <c r="O2" s="7" t="s">
        <v>21</v>
      </c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8"/>
    </row>
    <row r="3" spans="1:2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thickBot="1" x14ac:dyDescent="0.3">
      <c r="A4" s="2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3" t="s">
        <v>25</v>
      </c>
      <c r="K4" s="4" t="s">
        <v>26</v>
      </c>
      <c r="L4" s="5" t="s">
        <v>22</v>
      </c>
      <c r="M4" s="6" t="s">
        <v>23</v>
      </c>
      <c r="O4" s="21"/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3" t="s">
        <v>25</v>
      </c>
      <c r="Y4" s="4" t="s">
        <v>26</v>
      </c>
      <c r="Z4" s="5" t="s">
        <v>22</v>
      </c>
      <c r="AA4" s="6" t="s">
        <v>23</v>
      </c>
    </row>
    <row r="5" spans="1:27" x14ac:dyDescent="0.25">
      <c r="A5" s="1" t="s">
        <v>8</v>
      </c>
      <c r="B5" s="26">
        <f>C5/L5</f>
        <v>9.3943274301836438E-2</v>
      </c>
      <c r="C5" s="27">
        <f>D5/L5</f>
        <v>0.10450262953111175</v>
      </c>
      <c r="D5" s="27">
        <f>E5/L5</f>
        <v>0.11624887103496781</v>
      </c>
      <c r="E5" s="27">
        <f>F5/L5</f>
        <v>0.12931540648822956</v>
      </c>
      <c r="F5" s="27">
        <f>G5/L5</f>
        <v>0.14385063877468454</v>
      </c>
      <c r="G5" s="27">
        <f>H5/L5</f>
        <v>0.16001965146951208</v>
      </c>
      <c r="H5" s="27">
        <f>I5/L5</f>
        <v>0.17800608377229135</v>
      </c>
      <c r="I5" s="28">
        <f>I6/L6</f>
        <v>0.19801421618509804</v>
      </c>
      <c r="J5">
        <v>0</v>
      </c>
      <c r="K5">
        <f>AVERAGE(J7:J12)</f>
        <v>1.6169444227954815</v>
      </c>
      <c r="L5">
        <v>1.11240139656351</v>
      </c>
      <c r="M5">
        <f>K5</f>
        <v>1.6169444227954815</v>
      </c>
      <c r="O5" s="1" t="s">
        <v>8</v>
      </c>
      <c r="P5" s="9">
        <v>0.2273</v>
      </c>
      <c r="Q5" s="10">
        <f>P5*Z5</f>
        <v>0.25088920163879608</v>
      </c>
      <c r="R5" s="10">
        <f>Q5*Z5</f>
        <v>0.27692649141642089</v>
      </c>
      <c r="S5" s="10">
        <f>R5*Z5</f>
        <v>0.30566593200219422</v>
      </c>
      <c r="T5" s="10">
        <f>S5*Z5</f>
        <v>0.33738795269779598</v>
      </c>
      <c r="U5" s="10">
        <f>T5*Z5</f>
        <v>0.37240208576725881</v>
      </c>
      <c r="V5" s="10">
        <f>U5*Z5</f>
        <v>0.41104998674337889</v>
      </c>
      <c r="W5" s="11">
        <f>V5*Z5</f>
        <v>0.45370876818162797</v>
      </c>
      <c r="Y5">
        <v>1.535628157530984</v>
      </c>
      <c r="Z5">
        <v>1.1037800336066699</v>
      </c>
      <c r="AA5">
        <v>0.388177258461538</v>
      </c>
    </row>
    <row r="6" spans="1:27" x14ac:dyDescent="0.25">
      <c r="A6" s="1" t="s">
        <v>9</v>
      </c>
      <c r="B6" s="29">
        <f>C6/L5</f>
        <v>0.13007530287946537</v>
      </c>
      <c r="C6" s="30">
        <f>D6/L5</f>
        <v>0.14469594858153884</v>
      </c>
      <c r="D6" s="30">
        <f>E6/L5</f>
        <v>0.16095997527918562</v>
      </c>
      <c r="E6" s="30">
        <f>F6/L5</f>
        <v>0.17905210129139412</v>
      </c>
      <c r="F6" s="30">
        <f>G6/L5</f>
        <v>0.19917780753417788</v>
      </c>
      <c r="G6" s="30">
        <f>H6/L5</f>
        <v>0.22156567126547747</v>
      </c>
      <c r="H6" s="30">
        <f>I6/L5</f>
        <v>0.24646996214624869</v>
      </c>
      <c r="I6" s="31">
        <f>I7/M5</f>
        <v>0.2741735301024425</v>
      </c>
      <c r="J6">
        <v>1.3846153846153799</v>
      </c>
      <c r="L6">
        <v>1.3846153846153799</v>
      </c>
      <c r="O6" s="1" t="s">
        <v>9</v>
      </c>
      <c r="P6" s="12">
        <f>P5*Y5</f>
        <v>0.34904828020679268</v>
      </c>
      <c r="Q6" s="13">
        <f>P6*Z5</f>
        <v>0.38527252245700394</v>
      </c>
      <c r="R6" s="13">
        <f>Q6*Z5</f>
        <v>0.4252561177853183</v>
      </c>
      <c r="S6" s="13">
        <f>R6*Z5</f>
        <v>0.46938921198052058</v>
      </c>
      <c r="T6" s="13">
        <f>S6*Z5</f>
        <v>0.51810244017446727</v>
      </c>
      <c r="U6" s="13">
        <f>T6*Z5</f>
        <v>0.57187112882747115</v>
      </c>
      <c r="V6" s="13">
        <f>U6*Z5</f>
        <v>0.63121993379587038</v>
      </c>
      <c r="W6" s="14">
        <f>V6*Z5</f>
        <v>0.69672795973840573</v>
      </c>
      <c r="Y6">
        <v>2.5</v>
      </c>
    </row>
    <row r="7" spans="1:27" x14ac:dyDescent="0.25">
      <c r="A7" s="1" t="s">
        <v>10</v>
      </c>
      <c r="B7" s="29">
        <f>C7/L5</f>
        <v>0.21032453553438454</v>
      </c>
      <c r="C7" s="30">
        <f>D7/L5</f>
        <v>0.23396530706002094</v>
      </c>
      <c r="D7" s="30">
        <f>E7/L5</f>
        <v>0.26026333432097776</v>
      </c>
      <c r="E7" s="30">
        <f>F7/L5</f>
        <v>0.28951729657293135</v>
      </c>
      <c r="F7" s="30">
        <f>G7/L5</f>
        <v>0.32205944503702072</v>
      </c>
      <c r="G7" s="30">
        <f>H7/L5</f>
        <v>0.35825937643565081</v>
      </c>
      <c r="H7" s="30">
        <f>I7/L5</f>
        <v>0.39852823067899024</v>
      </c>
      <c r="I7" s="31">
        <f>I8/M5</f>
        <v>0.44332336037729342</v>
      </c>
      <c r="J7">
        <v>1.55555555555555</v>
      </c>
      <c r="O7" s="1" t="s">
        <v>10</v>
      </c>
      <c r="P7" s="12">
        <f>P6*Y5</f>
        <v>0.5360083674233157</v>
      </c>
      <c r="Q7" s="13">
        <f>P7*Z5</f>
        <v>0.59163533380796363</v>
      </c>
      <c r="R7" s="13">
        <f>Q7*Z5</f>
        <v>0.65303526863344741</v>
      </c>
      <c r="S7" s="13">
        <f>R7*Z5</f>
        <v>0.72080729075856731</v>
      </c>
      <c r="T7" s="13">
        <f>S7*Z5</f>
        <v>0.79561269561742409</v>
      </c>
      <c r="U7" s="13">
        <f>T7*Z5</f>
        <v>0.87818140790649357</v>
      </c>
      <c r="V7" s="13">
        <f>U7*Z5</f>
        <v>0.96931910393178211</v>
      </c>
      <c r="W7" s="14">
        <f>V7*Z5</f>
        <v>1.0699150731134095</v>
      </c>
    </row>
    <row r="8" spans="1:27" x14ac:dyDescent="0.25">
      <c r="A8" s="1" t="s">
        <v>11</v>
      </c>
      <c r="B8" s="29">
        <f>C8/L5</f>
        <v>0.3400830847093731</v>
      </c>
      <c r="C8" s="30">
        <f>D8/L5</f>
        <v>0.37830889837833309</v>
      </c>
      <c r="D8" s="30">
        <f>E8/L5</f>
        <v>0.42083134688846069</v>
      </c>
      <c r="E8" s="30">
        <f>F8/L5</f>
        <v>0.46813337799642663</v>
      </c>
      <c r="F8" s="30">
        <f>G8/L5</f>
        <v>0.52075222346121852</v>
      </c>
      <c r="G8" s="30">
        <f>H8/L5</f>
        <v>0.5792855006418125</v>
      </c>
      <c r="H8" s="30">
        <f>I8/L5</f>
        <v>0.64439799992294433</v>
      </c>
      <c r="I8" s="31">
        <f>I9/M5</f>
        <v>0.7168292350570159</v>
      </c>
      <c r="J8">
        <v>1.6785714285714199</v>
      </c>
      <c r="O8" s="1" t="s">
        <v>11</v>
      </c>
      <c r="P8" s="12">
        <f>P7*Y5</f>
        <v>0.82310954168745698</v>
      </c>
      <c r="Q8" s="13">
        <f>P8*Z5</f>
        <v>0.90853187758575193</v>
      </c>
      <c r="R8" s="13">
        <f>Q8*Z5</f>
        <v>1.0028193463743322</v>
      </c>
      <c r="S8" s="13">
        <f>R8*Z5</f>
        <v>1.1068919718424792</v>
      </c>
      <c r="T8" s="13">
        <f>S8*Z5</f>
        <v>1.2217652578792448</v>
      </c>
      <c r="U8" s="13">
        <f>T8*Z5</f>
        <v>1.3485600974014145</v>
      </c>
      <c r="V8" s="13">
        <f>U8*Z5</f>
        <v>1.4885137096303473</v>
      </c>
      <c r="W8" s="14">
        <f>V8*Z5</f>
        <v>1.6429917124397737</v>
      </c>
    </row>
    <row r="9" spans="1:27" x14ac:dyDescent="0.25">
      <c r="A9" s="1" t="s">
        <v>12</v>
      </c>
      <c r="B9" s="29">
        <f>C9/L5</f>
        <v>0.54989544710790406</v>
      </c>
      <c r="C9" s="30">
        <f>D9/L5</f>
        <v>0.61170446332674822</v>
      </c>
      <c r="D9" s="30">
        <f>E9/L5</f>
        <v>0.68046089928880715</v>
      </c>
      <c r="E9" s="30">
        <f>F9/L5</f>
        <v>0.75694565467573105</v>
      </c>
      <c r="F9" s="30">
        <f>G9/L5</f>
        <v>0.84202740338396354</v>
      </c>
      <c r="G9" s="30">
        <f>H9/L5</f>
        <v>0.93667245946906708</v>
      </c>
      <c r="H9" s="30">
        <f>I9/L5</f>
        <v>1.0419557520359679</v>
      </c>
      <c r="I9" s="31">
        <f>I10/M5</f>
        <v>1.1590730337221931</v>
      </c>
      <c r="J9">
        <v>1.59574468085106</v>
      </c>
      <c r="O9" s="1" t="s">
        <v>12</v>
      </c>
      <c r="P9" s="12">
        <f>P8*Y5</f>
        <v>1.2639901889476823</v>
      </c>
      <c r="Q9" s="13">
        <f>P9*Z5</f>
        <v>1.3951671332351738</v>
      </c>
      <c r="R9" s="13">
        <f>Q9*Z5</f>
        <v>1.5399576252092415</v>
      </c>
      <c r="S9" s="13">
        <f>R9*Z5</f>
        <v>1.6997744793063041</v>
      </c>
      <c r="T9" s="13">
        <f>S9*Z5</f>
        <v>1.876177131892472</v>
      </c>
      <c r="U9" s="13">
        <f>T9*Z5</f>
        <v>2.0708868576923383</v>
      </c>
      <c r="V9" s="13">
        <f>U9*Z5</f>
        <v>2.2858035653792603</v>
      </c>
      <c r="W9" s="14">
        <f>V9*Z5</f>
        <v>2.5230243362125657</v>
      </c>
    </row>
    <row r="10" spans="1:27" x14ac:dyDescent="0.25">
      <c r="A10" s="1" t="s">
        <v>13</v>
      </c>
      <c r="B10" s="29">
        <f>C10/L5</f>
        <v>0.88915037632175331</v>
      </c>
      <c r="C10" s="30">
        <f>D10/L5</f>
        <v>0.98909212037528882</v>
      </c>
      <c r="D10" s="30">
        <f>E10/L5</f>
        <v>1.1002674560354346</v>
      </c>
      <c r="E10" s="30">
        <f>F10/L5</f>
        <v>1.2239390546871978</v>
      </c>
      <c r="F10" s="30">
        <f>G10/L5</f>
        <v>1.361511513742661</v>
      </c>
      <c r="G10" s="30">
        <f>H10/L5</f>
        <v>1.5145473093246347</v>
      </c>
      <c r="H10" s="30">
        <f>I10/L5</f>
        <v>1.68478454205423</v>
      </c>
      <c r="I10" s="31">
        <f>I11/M5</f>
        <v>1.8741566774897391</v>
      </c>
      <c r="J10">
        <v>1.7333333333333301</v>
      </c>
      <c r="O10" s="1" t="s">
        <v>13</v>
      </c>
      <c r="P10" s="12">
        <f>P9*Y5</f>
        <v>1.9410189249909697</v>
      </c>
      <c r="Q10" s="13">
        <f>P10*Z5</f>
        <v>2.1424579342577146</v>
      </c>
      <c r="R10" s="13">
        <f>Q10*Z5</f>
        <v>2.3648022906758568</v>
      </c>
      <c r="S10" s="13">
        <f>R10*Z5</f>
        <v>2.6102215518753269</v>
      </c>
      <c r="T10" s="13">
        <f>S10*Z5</f>
        <v>2.8811104322498022</v>
      </c>
      <c r="U10" s="13">
        <f>T10*Z5</f>
        <v>3.180112169733214</v>
      </c>
      <c r="V10" s="13">
        <f>U10*Z5</f>
        <v>3.5101443175811067</v>
      </c>
      <c r="W10" s="14">
        <f>V10*Z5</f>
        <v>3.8744272128239352</v>
      </c>
    </row>
    <row r="11" spans="1:27" x14ac:dyDescent="0.25">
      <c r="A11" s="1" t="s">
        <v>14</v>
      </c>
      <c r="B11" s="29">
        <f>C11/L5</f>
        <v>1.4377067420199625</v>
      </c>
      <c r="C11" s="30">
        <f>D11/L5</f>
        <v>1.5993069876717803</v>
      </c>
      <c r="D11" s="30">
        <f>E11/L5</f>
        <v>1.7790713266198686</v>
      </c>
      <c r="E11" s="30">
        <f>F11/L5</f>
        <v>1.9790414283180382</v>
      </c>
      <c r="F11" s="30">
        <f>G11/L5</f>
        <v>2.2014884487180293</v>
      </c>
      <c r="G11" s="30">
        <f>H11/L5</f>
        <v>2.4489388248723709</v>
      </c>
      <c r="H11" s="30">
        <f>I11/L5</f>
        <v>2.7242029688866265</v>
      </c>
      <c r="I11" s="31">
        <f>I12/M5</f>
        <v>3.0304071871119436</v>
      </c>
      <c r="J11">
        <v>1.5384615384615301</v>
      </c>
      <c r="O11" s="1" t="s">
        <v>14</v>
      </c>
      <c r="P11" s="12">
        <f>P10*Y5</f>
        <v>2.9806833155166541</v>
      </c>
      <c r="Q11" s="13">
        <f>P11*Z5</f>
        <v>3.2900187301718127</v>
      </c>
      <c r="R11" s="13">
        <f>Q11*Z5</f>
        <v>3.6314569845556166</v>
      </c>
      <c r="S11" s="13">
        <f>R11*Z5</f>
        <v>4.0083297124539747</v>
      </c>
      <c r="T11" s="13">
        <f>S11*Z5</f>
        <v>4.4243143047190614</v>
      </c>
      <c r="U11" s="13">
        <f>T11*Z5</f>
        <v>4.8834697919492758</v>
      </c>
      <c r="V11" s="13">
        <f>U11*Z5</f>
        <v>5.3902764510749286</v>
      </c>
      <c r="W11" s="14">
        <f>V11*Z5</f>
        <v>5.9496795223167256</v>
      </c>
    </row>
    <row r="12" spans="1:27" ht="15.75" thickBot="1" x14ac:dyDescent="0.3">
      <c r="A12" s="1" t="s">
        <v>15</v>
      </c>
      <c r="B12" s="32">
        <f>C12/L5</f>
        <v>2.3246918981246405</v>
      </c>
      <c r="C12" s="33">
        <f>D12/L5</f>
        <v>2.5859905140537269</v>
      </c>
      <c r="D12" s="33">
        <f>E12/L5</f>
        <v>2.876659459333355</v>
      </c>
      <c r="E12" s="33">
        <f>F12/L5</f>
        <v>3.2000000000000557</v>
      </c>
      <c r="F12" s="33">
        <f>G12/L5</f>
        <v>3.5596844690032938</v>
      </c>
      <c r="G12" s="33">
        <f>H12/L5</f>
        <v>3.9597979746447005</v>
      </c>
      <c r="H12" s="33">
        <f>I12/L5</f>
        <v>4.4048847971041232</v>
      </c>
      <c r="I12" s="34">
        <v>4.9000000000000004</v>
      </c>
      <c r="J12">
        <v>1.6</v>
      </c>
      <c r="O12" s="1" t="s">
        <v>15</v>
      </c>
      <c r="P12" s="15">
        <f>P11*Y5</f>
        <v>4.5772212279901847</v>
      </c>
      <c r="Q12" s="16">
        <f>P12*Z5</f>
        <v>5.0522454008561688</v>
      </c>
      <c r="R12" s="16">
        <f>Q12*Z5</f>
        <v>5.5765675983461653</v>
      </c>
      <c r="S12" s="16">
        <f>R12*Z5</f>
        <v>6.1553039711123967</v>
      </c>
      <c r="T12" s="16">
        <f>S12*Z5</f>
        <v>6.7941016240937095</v>
      </c>
      <c r="U12" s="16">
        <f>T12*Z5</f>
        <v>7.499193718969285</v>
      </c>
      <c r="V12" s="16">
        <f>U12*Z5</f>
        <v>8.2774602951468452</v>
      </c>
      <c r="W12" s="17">
        <f>V12*Z5</f>
        <v>9.1364954027550596</v>
      </c>
    </row>
    <row r="13" spans="1:27" ht="15.75" thickBot="1" x14ac:dyDescent="0.3"/>
    <row r="14" spans="1:27" ht="15.75" thickBot="1" x14ac:dyDescent="0.3">
      <c r="A14" s="18" t="s">
        <v>16</v>
      </c>
      <c r="B14" s="19" t="s">
        <v>17</v>
      </c>
      <c r="C14" s="19" t="s">
        <v>18</v>
      </c>
      <c r="D14" s="19" t="s">
        <v>19</v>
      </c>
      <c r="E14" s="19" t="s">
        <v>20</v>
      </c>
      <c r="F14" s="20" t="s">
        <v>24</v>
      </c>
      <c r="H14" s="18" t="s">
        <v>16</v>
      </c>
      <c r="I14" s="19" t="s">
        <v>17</v>
      </c>
      <c r="J14" s="19" t="s">
        <v>18</v>
      </c>
      <c r="K14" s="19" t="s">
        <v>19</v>
      </c>
      <c r="L14" s="19" t="s">
        <v>20</v>
      </c>
      <c r="M14" s="20" t="s">
        <v>24</v>
      </c>
      <c r="O14" s="18" t="s">
        <v>16</v>
      </c>
      <c r="P14" s="19" t="s">
        <v>17</v>
      </c>
      <c r="Q14" s="19" t="s">
        <v>18</v>
      </c>
      <c r="R14" s="19" t="s">
        <v>19</v>
      </c>
      <c r="S14" s="19" t="s">
        <v>20</v>
      </c>
      <c r="T14" s="20" t="s">
        <v>24</v>
      </c>
      <c r="V14" s="18" t="s">
        <v>16</v>
      </c>
      <c r="W14" s="19" t="s">
        <v>17</v>
      </c>
      <c r="X14" s="19" t="s">
        <v>18</v>
      </c>
      <c r="Y14" s="19" t="s">
        <v>19</v>
      </c>
      <c r="Z14" s="19" t="s">
        <v>20</v>
      </c>
      <c r="AA14" s="20" t="s">
        <v>24</v>
      </c>
    </row>
    <row r="15" spans="1:27" x14ac:dyDescent="0.25">
      <c r="A15" s="22">
        <v>0</v>
      </c>
      <c r="B15" s="23">
        <v>0</v>
      </c>
      <c r="C15" s="35">
        <f>B5</f>
        <v>9.3943274301836438E-2</v>
      </c>
      <c r="D15" s="35">
        <f>C15*1000</f>
        <v>93.943274301836439</v>
      </c>
      <c r="E15" s="35">
        <f>D15*1000</f>
        <v>93943.274301836442</v>
      </c>
      <c r="F15" s="37">
        <f>ROUND(E15,0)</f>
        <v>93943</v>
      </c>
      <c r="H15" s="22">
        <v>3</v>
      </c>
      <c r="I15" s="23">
        <v>6</v>
      </c>
      <c r="J15" s="35">
        <f>H8</f>
        <v>0.64439799992294433</v>
      </c>
      <c r="K15" s="35">
        <f>J15*1000</f>
        <v>644.39799992294434</v>
      </c>
      <c r="L15" s="35">
        <f>K15*1000</f>
        <v>644397.99992294435</v>
      </c>
      <c r="M15" s="37">
        <f>ROUND(L15,0)</f>
        <v>644398</v>
      </c>
      <c r="O15" s="22">
        <v>0</v>
      </c>
      <c r="P15" s="23">
        <v>0</v>
      </c>
      <c r="Q15" s="35">
        <f>P5</f>
        <v>0.2273</v>
      </c>
      <c r="R15" s="35">
        <f>Q15*1000</f>
        <v>227.3</v>
      </c>
      <c r="S15" s="35">
        <f>R15*1000</f>
        <v>227300</v>
      </c>
      <c r="T15" s="37">
        <f>ROUND(S15,0)</f>
        <v>227300</v>
      </c>
      <c r="V15" s="22">
        <v>3</v>
      </c>
      <c r="W15" s="23">
        <v>6</v>
      </c>
      <c r="X15" s="35">
        <f>V8</f>
        <v>1.4885137096303473</v>
      </c>
      <c r="Y15" s="35">
        <f>X15*1000</f>
        <v>1488.5137096303474</v>
      </c>
      <c r="Z15" s="35">
        <f>Y15*1000</f>
        <v>1488513.7096303473</v>
      </c>
      <c r="AA15" s="37">
        <f>ROUND(Z15,0)</f>
        <v>1488514</v>
      </c>
    </row>
    <row r="16" spans="1:27" x14ac:dyDescent="0.25">
      <c r="A16" s="22">
        <v>0</v>
      </c>
      <c r="B16" s="23">
        <v>1</v>
      </c>
      <c r="C16" s="35">
        <f>C5</f>
        <v>0.10450262953111175</v>
      </c>
      <c r="D16" s="35">
        <f>C16*1000</f>
        <v>104.50262953111175</v>
      </c>
      <c r="E16" s="35">
        <f>D16*1000</f>
        <v>104502.62953111176</v>
      </c>
      <c r="F16" s="37">
        <f>ROUND(E16,0)</f>
        <v>104503</v>
      </c>
      <c r="H16" s="22">
        <v>4</v>
      </c>
      <c r="I16" s="23">
        <v>2</v>
      </c>
      <c r="J16" s="35">
        <f>D9</f>
        <v>0.68046089928880715</v>
      </c>
      <c r="K16" s="35">
        <f>J16*1000</f>
        <v>680.46089928880713</v>
      </c>
      <c r="L16" s="35">
        <f>K16*1000</f>
        <v>680460.89928880718</v>
      </c>
      <c r="M16" s="37">
        <f>ROUND(L16,0)</f>
        <v>680461</v>
      </c>
      <c r="O16" s="22">
        <v>0</v>
      </c>
      <c r="P16" s="23">
        <v>1</v>
      </c>
      <c r="Q16" s="35">
        <f>Q5</f>
        <v>0.25088920163879608</v>
      </c>
      <c r="R16" s="35">
        <f>Q16*1000</f>
        <v>250.88920163879607</v>
      </c>
      <c r="S16" s="35">
        <f>R16*1000</f>
        <v>250889.20163879608</v>
      </c>
      <c r="T16" s="37">
        <f>ROUND(S16,0)</f>
        <v>250889</v>
      </c>
      <c r="V16" s="22">
        <v>4</v>
      </c>
      <c r="W16" s="23">
        <v>2</v>
      </c>
      <c r="X16" s="35">
        <f>R9</f>
        <v>1.5399576252092415</v>
      </c>
      <c r="Y16" s="35">
        <f>X16*1000</f>
        <v>1539.9576252092415</v>
      </c>
      <c r="Z16" s="35">
        <f>Y16*1000</f>
        <v>1539957.6252092416</v>
      </c>
      <c r="AA16" s="37">
        <f>ROUND(Z16,0)</f>
        <v>1539958</v>
      </c>
    </row>
    <row r="17" spans="1:27" x14ac:dyDescent="0.25">
      <c r="A17" s="22">
        <v>0</v>
      </c>
      <c r="B17" s="23">
        <v>2</v>
      </c>
      <c r="C17" s="35">
        <f>D5</f>
        <v>0.11624887103496781</v>
      </c>
      <c r="D17" s="35">
        <f>C17*1000</f>
        <v>116.24887103496781</v>
      </c>
      <c r="E17" s="35">
        <f>D17*1000</f>
        <v>116248.8710349678</v>
      </c>
      <c r="F17" s="37">
        <f>ROUND(E17,0)</f>
        <v>116249</v>
      </c>
      <c r="H17" s="22">
        <v>3</v>
      </c>
      <c r="I17" s="23">
        <v>7</v>
      </c>
      <c r="J17" s="35">
        <f>I8</f>
        <v>0.7168292350570159</v>
      </c>
      <c r="K17" s="35">
        <f>J17*1000</f>
        <v>716.82923505701592</v>
      </c>
      <c r="L17" s="35">
        <f>K17*1000</f>
        <v>716829.2350570159</v>
      </c>
      <c r="M17" s="37">
        <f>ROUND(L17,0)</f>
        <v>716829</v>
      </c>
      <c r="O17" s="22">
        <v>0</v>
      </c>
      <c r="P17" s="23">
        <v>2</v>
      </c>
      <c r="Q17" s="35">
        <f>R5</f>
        <v>0.27692649141642089</v>
      </c>
      <c r="R17" s="35">
        <f>Q17*1000</f>
        <v>276.9264914164209</v>
      </c>
      <c r="S17" s="35">
        <f>R17*1000</f>
        <v>276926.4914164209</v>
      </c>
      <c r="T17" s="37">
        <f>ROUND(S17,0)</f>
        <v>276926</v>
      </c>
      <c r="V17" s="22">
        <v>3</v>
      </c>
      <c r="W17" s="23">
        <v>7</v>
      </c>
      <c r="X17" s="35">
        <f>W8</f>
        <v>1.6429917124397737</v>
      </c>
      <c r="Y17" s="35">
        <f>X17*1000</f>
        <v>1642.9917124397737</v>
      </c>
      <c r="Z17" s="35">
        <f>Y17*1000</f>
        <v>1642991.7124397736</v>
      </c>
      <c r="AA17" s="37">
        <f>ROUND(Z17,0)</f>
        <v>1642992</v>
      </c>
    </row>
    <row r="18" spans="1:27" x14ac:dyDescent="0.25">
      <c r="A18" s="22">
        <v>0</v>
      </c>
      <c r="B18" s="23">
        <v>3</v>
      </c>
      <c r="C18" s="35">
        <f>E5</f>
        <v>0.12931540648822956</v>
      </c>
      <c r="D18" s="35">
        <f>C18*1000</f>
        <v>129.31540648822957</v>
      </c>
      <c r="E18" s="35">
        <f>D18*1000</f>
        <v>129315.40648822956</v>
      </c>
      <c r="F18" s="37">
        <f>ROUND(E18,0)</f>
        <v>129315</v>
      </c>
      <c r="H18" s="22">
        <v>4</v>
      </c>
      <c r="I18" s="23">
        <v>3</v>
      </c>
      <c r="J18" s="35">
        <f>E9</f>
        <v>0.75694565467573105</v>
      </c>
      <c r="K18" s="35">
        <f>J18*1000</f>
        <v>756.94565467573102</v>
      </c>
      <c r="L18" s="35">
        <f>K18*1000</f>
        <v>756945.65467573097</v>
      </c>
      <c r="M18" s="37">
        <f>ROUND(L18,0)</f>
        <v>756946</v>
      </c>
      <c r="O18" s="22">
        <v>0</v>
      </c>
      <c r="P18" s="23">
        <v>3</v>
      </c>
      <c r="Q18" s="35">
        <f>S5</f>
        <v>0.30566593200219422</v>
      </c>
      <c r="R18" s="35">
        <f>Q18*1000</f>
        <v>305.66593200219421</v>
      </c>
      <c r="S18" s="35">
        <f>R18*1000</f>
        <v>305665.93200219423</v>
      </c>
      <c r="T18" s="37">
        <f>ROUND(S18,0)</f>
        <v>305666</v>
      </c>
      <c r="V18" s="22">
        <v>4</v>
      </c>
      <c r="W18" s="23">
        <v>3</v>
      </c>
      <c r="X18" s="35">
        <f>S9</f>
        <v>1.6997744793063041</v>
      </c>
      <c r="Y18" s="35">
        <f>X18*1000</f>
        <v>1699.7744793063041</v>
      </c>
      <c r="Z18" s="35">
        <f>Y18*1000</f>
        <v>1699774.4793063041</v>
      </c>
      <c r="AA18" s="37">
        <f>ROUND(Z18,0)</f>
        <v>1699774</v>
      </c>
    </row>
    <row r="19" spans="1:27" x14ac:dyDescent="0.25">
      <c r="A19" s="22">
        <v>1</v>
      </c>
      <c r="B19" s="23">
        <v>0</v>
      </c>
      <c r="C19" s="35">
        <f>B6</f>
        <v>0.13007530287946537</v>
      </c>
      <c r="D19" s="35">
        <f>C19*1000</f>
        <v>130.07530287946537</v>
      </c>
      <c r="E19" s="35">
        <f>D19*1000</f>
        <v>130075.30287946537</v>
      </c>
      <c r="F19" s="37">
        <f>ROUND(E19,0)</f>
        <v>130075</v>
      </c>
      <c r="H19" s="22">
        <v>4</v>
      </c>
      <c r="I19" s="23">
        <v>4</v>
      </c>
      <c r="J19" s="35">
        <f>F9</f>
        <v>0.84202740338396354</v>
      </c>
      <c r="K19" s="35">
        <f>J19*1000</f>
        <v>842.02740338396359</v>
      </c>
      <c r="L19" s="35">
        <f>K19*1000</f>
        <v>842027.40338396362</v>
      </c>
      <c r="M19" s="37">
        <f>ROUND(L19,0)</f>
        <v>842027</v>
      </c>
      <c r="O19" s="22">
        <v>0</v>
      </c>
      <c r="P19" s="23">
        <v>4</v>
      </c>
      <c r="Q19" s="35">
        <f>T5</f>
        <v>0.33738795269779598</v>
      </c>
      <c r="R19" s="35">
        <f>Q20*1000</f>
        <v>349.0482802067927</v>
      </c>
      <c r="S19" s="35">
        <f>R19*1000</f>
        <v>349048.2802067927</v>
      </c>
      <c r="T19" s="37">
        <f>ROUND(S19,0)</f>
        <v>349048</v>
      </c>
      <c r="V19" s="22">
        <v>4</v>
      </c>
      <c r="W19" s="23">
        <v>4</v>
      </c>
      <c r="X19" s="35">
        <f>T9</f>
        <v>1.876177131892472</v>
      </c>
      <c r="Y19" s="35">
        <f>X19*1000</f>
        <v>1876.1771318924721</v>
      </c>
      <c r="Z19" s="35">
        <f>Y19*1000</f>
        <v>1876177.131892472</v>
      </c>
      <c r="AA19" s="37">
        <f>ROUND(Z19,0)</f>
        <v>1876177</v>
      </c>
    </row>
    <row r="20" spans="1:27" x14ac:dyDescent="0.25">
      <c r="A20" s="22">
        <v>0</v>
      </c>
      <c r="B20" s="23">
        <v>4</v>
      </c>
      <c r="C20" s="35">
        <f>F5</f>
        <v>0.14385063877468454</v>
      </c>
      <c r="D20" s="35">
        <f>C20*1000</f>
        <v>143.85063877468454</v>
      </c>
      <c r="E20" s="35">
        <f>D20*1000</f>
        <v>143850.63877468454</v>
      </c>
      <c r="F20" s="37">
        <f>ROUND(E20,0)</f>
        <v>143851</v>
      </c>
      <c r="H20" s="22">
        <v>5</v>
      </c>
      <c r="I20" s="23">
        <v>0</v>
      </c>
      <c r="J20" s="35">
        <f>B10</f>
        <v>0.88915037632175331</v>
      </c>
      <c r="K20" s="35">
        <f>J20*1000</f>
        <v>889.15037632175336</v>
      </c>
      <c r="L20" s="35">
        <f>K20*1000</f>
        <v>889150.37632175337</v>
      </c>
      <c r="M20" s="37">
        <f>ROUND(L20,0)</f>
        <v>889150</v>
      </c>
      <c r="O20" s="22">
        <v>1</v>
      </c>
      <c r="P20" s="23">
        <v>0</v>
      </c>
      <c r="Q20" s="35">
        <f>P6</f>
        <v>0.34904828020679268</v>
      </c>
      <c r="R20" s="35">
        <f>Q19*1000</f>
        <v>337.38795269779598</v>
      </c>
      <c r="S20" s="35">
        <f>R20*1000</f>
        <v>337387.95269779599</v>
      </c>
      <c r="T20" s="37">
        <f>ROUND(S20,0)</f>
        <v>337388</v>
      </c>
      <c r="V20" s="22">
        <v>5</v>
      </c>
      <c r="W20" s="23">
        <v>0</v>
      </c>
      <c r="X20" s="35">
        <f>P10</f>
        <v>1.9410189249909697</v>
      </c>
      <c r="Y20" s="35">
        <f>X20*1000</f>
        <v>1941.0189249909697</v>
      </c>
      <c r="Z20" s="35">
        <f>Y20*1000</f>
        <v>1941018.9249909697</v>
      </c>
      <c r="AA20" s="37">
        <f>ROUND(Z20,0)</f>
        <v>1941019</v>
      </c>
    </row>
    <row r="21" spans="1:27" x14ac:dyDescent="0.25">
      <c r="A21" s="22">
        <v>1</v>
      </c>
      <c r="B21" s="23">
        <v>1</v>
      </c>
      <c r="C21" s="35">
        <f>C6</f>
        <v>0.14469594858153884</v>
      </c>
      <c r="D21" s="35">
        <f>C21*1000</f>
        <v>144.69594858153883</v>
      </c>
      <c r="E21" s="35">
        <f>D21*1000</f>
        <v>144695.94858153883</v>
      </c>
      <c r="F21" s="37">
        <f>ROUND(E21,0)</f>
        <v>144696</v>
      </c>
      <c r="H21" s="22">
        <v>4</v>
      </c>
      <c r="I21" s="23">
        <v>5</v>
      </c>
      <c r="J21" s="35">
        <f>G9</f>
        <v>0.93667245946906708</v>
      </c>
      <c r="K21" s="35">
        <f>J21*1000</f>
        <v>936.67245946906712</v>
      </c>
      <c r="L21" s="35">
        <f>K21*1000</f>
        <v>936672.45946906717</v>
      </c>
      <c r="M21" s="37">
        <f>ROUND(L21,0)</f>
        <v>936672</v>
      </c>
      <c r="O21" s="22">
        <v>1</v>
      </c>
      <c r="P21" s="23">
        <v>1</v>
      </c>
      <c r="Q21" s="35">
        <f>Q6</f>
        <v>0.38527252245700394</v>
      </c>
      <c r="R21" s="35">
        <f>Q21*1000</f>
        <v>385.27252245700396</v>
      </c>
      <c r="S21" s="35">
        <f>R21*1000</f>
        <v>385272.52245700394</v>
      </c>
      <c r="T21" s="37">
        <f>ROUND(S21,0)</f>
        <v>385273</v>
      </c>
      <c r="V21" s="22">
        <v>4</v>
      </c>
      <c r="W21" s="23">
        <v>5</v>
      </c>
      <c r="X21" s="35">
        <f>U9</f>
        <v>2.0708868576923383</v>
      </c>
      <c r="Y21" s="35">
        <f>X21*1000</f>
        <v>2070.8868576923383</v>
      </c>
      <c r="Z21" s="35">
        <f>Y21*1000</f>
        <v>2070886.8576923383</v>
      </c>
      <c r="AA21" s="37">
        <f>ROUND(Z21,0)</f>
        <v>2070887</v>
      </c>
    </row>
    <row r="22" spans="1:27" x14ac:dyDescent="0.25">
      <c r="A22" s="22">
        <v>0</v>
      </c>
      <c r="B22" s="23">
        <v>5</v>
      </c>
      <c r="C22" s="35">
        <f>G5</f>
        <v>0.16001965146951208</v>
      </c>
      <c r="D22" s="35">
        <f>C22*1000</f>
        <v>160.01965146951207</v>
      </c>
      <c r="E22" s="35">
        <f>D22*1000</f>
        <v>160019.65146951206</v>
      </c>
      <c r="F22" s="37">
        <f>ROUND(E22,0)</f>
        <v>160020</v>
      </c>
      <c r="H22" s="22">
        <v>5</v>
      </c>
      <c r="I22" s="23">
        <v>1</v>
      </c>
      <c r="J22" s="35">
        <f>C10</f>
        <v>0.98909212037528882</v>
      </c>
      <c r="K22" s="35">
        <f>J22*1000</f>
        <v>989.0921203752888</v>
      </c>
      <c r="L22" s="35">
        <f>K22*1000</f>
        <v>989092.12037528877</v>
      </c>
      <c r="M22" s="37">
        <f>ROUND(L22,0)</f>
        <v>989092</v>
      </c>
      <c r="O22" s="22">
        <v>0</v>
      </c>
      <c r="P22" s="23">
        <v>5</v>
      </c>
      <c r="Q22" s="35">
        <f>U5</f>
        <v>0.37240208576725881</v>
      </c>
      <c r="R22" s="35">
        <f>Q24*1000</f>
        <v>425.25611778531828</v>
      </c>
      <c r="S22" s="35">
        <f>R22*1000</f>
        <v>425256.11778531829</v>
      </c>
      <c r="T22" s="37">
        <f>ROUND(S22,0)</f>
        <v>425256</v>
      </c>
      <c r="V22" s="22">
        <v>5</v>
      </c>
      <c r="W22" s="23">
        <v>1</v>
      </c>
      <c r="X22" s="35">
        <f>Q10</f>
        <v>2.1424579342577146</v>
      </c>
      <c r="Y22" s="35">
        <f>X22*1000</f>
        <v>2142.4579342577144</v>
      </c>
      <c r="Z22" s="35">
        <f>Y22*1000</f>
        <v>2142457.9342577145</v>
      </c>
      <c r="AA22" s="37">
        <f>ROUND(Z22,0)</f>
        <v>2142458</v>
      </c>
    </row>
    <row r="23" spans="1:27" x14ac:dyDescent="0.25">
      <c r="A23" s="22">
        <v>1</v>
      </c>
      <c r="B23" s="23">
        <v>2</v>
      </c>
      <c r="C23" s="35">
        <f>D6</f>
        <v>0.16095997527918562</v>
      </c>
      <c r="D23" s="35">
        <f>C23*1000</f>
        <v>160.95997527918561</v>
      </c>
      <c r="E23" s="35">
        <f>D23*1000</f>
        <v>160959.9752791856</v>
      </c>
      <c r="F23" s="37">
        <f>ROUND(E23,0)</f>
        <v>160960</v>
      </c>
      <c r="H23" s="22">
        <v>4</v>
      </c>
      <c r="I23" s="23">
        <v>6</v>
      </c>
      <c r="J23" s="35">
        <f>H9</f>
        <v>1.0419557520359679</v>
      </c>
      <c r="K23" s="35">
        <f>J23*1000</f>
        <v>1041.9557520359679</v>
      </c>
      <c r="L23" s="35">
        <f>K23*1000</f>
        <v>1041955.7520359679</v>
      </c>
      <c r="M23" s="37">
        <f>ROUND(L23,0)</f>
        <v>1041956</v>
      </c>
      <c r="O23" s="22">
        <v>0</v>
      </c>
      <c r="P23" s="23">
        <v>6</v>
      </c>
      <c r="Q23" s="35">
        <f>V5</f>
        <v>0.41104998674337889</v>
      </c>
      <c r="R23" s="35">
        <f>Q22*1000</f>
        <v>372.40208576725882</v>
      </c>
      <c r="S23" s="35">
        <f>R23*1000</f>
        <v>372402.08576725883</v>
      </c>
      <c r="T23" s="37">
        <f>ROUND(S23,0)</f>
        <v>372402</v>
      </c>
      <c r="V23" s="22">
        <v>4</v>
      </c>
      <c r="W23" s="23">
        <v>6</v>
      </c>
      <c r="X23" s="35">
        <f>V9</f>
        <v>2.2858035653792603</v>
      </c>
      <c r="Y23" s="35">
        <f>X23*1000</f>
        <v>2285.8035653792604</v>
      </c>
      <c r="Z23" s="35">
        <f>Y23*1000</f>
        <v>2285803.5653792606</v>
      </c>
      <c r="AA23" s="37">
        <f>ROUND(Z23,0)</f>
        <v>2285804</v>
      </c>
    </row>
    <row r="24" spans="1:27" x14ac:dyDescent="0.25">
      <c r="A24" s="22">
        <v>0</v>
      </c>
      <c r="B24" s="23">
        <v>6</v>
      </c>
      <c r="C24" s="35">
        <f>H5</f>
        <v>0.17800608377229135</v>
      </c>
      <c r="D24" s="35">
        <f>C24*1000</f>
        <v>178.00608377229136</v>
      </c>
      <c r="E24" s="35">
        <f>D24*1000</f>
        <v>178006.08377229137</v>
      </c>
      <c r="F24" s="37">
        <f>ROUND(E24,0)</f>
        <v>178006</v>
      </c>
      <c r="H24" s="22">
        <v>5</v>
      </c>
      <c r="I24" s="23">
        <v>2</v>
      </c>
      <c r="J24" s="35">
        <f>D10</f>
        <v>1.1002674560354346</v>
      </c>
      <c r="K24" s="35">
        <f>J24*1000</f>
        <v>1100.2674560354346</v>
      </c>
      <c r="L24" s="35">
        <f>K24*1000</f>
        <v>1100267.4560354347</v>
      </c>
      <c r="M24" s="37">
        <f>ROUND(L24,0)</f>
        <v>1100267</v>
      </c>
      <c r="O24" s="22">
        <v>1</v>
      </c>
      <c r="P24" s="23">
        <v>2</v>
      </c>
      <c r="Q24" s="35">
        <f>R6</f>
        <v>0.4252561177853183</v>
      </c>
      <c r="R24" s="35">
        <f>Q26*1000</f>
        <v>469.3892119805206</v>
      </c>
      <c r="S24" s="35">
        <f>R24*1000</f>
        <v>469389.21198052057</v>
      </c>
      <c r="T24" s="37">
        <f>ROUND(S24,0)</f>
        <v>469389</v>
      </c>
      <c r="V24" s="22">
        <v>5</v>
      </c>
      <c r="W24" s="23">
        <v>2</v>
      </c>
      <c r="X24" s="35">
        <f>R10</f>
        <v>2.3648022906758568</v>
      </c>
      <c r="Y24" s="35">
        <f>X24*1000</f>
        <v>2364.802290675857</v>
      </c>
      <c r="Z24" s="35">
        <f>Y24*1000</f>
        <v>2364802.2906758571</v>
      </c>
      <c r="AA24" s="37">
        <f>ROUND(Z24,0)</f>
        <v>2364802</v>
      </c>
    </row>
    <row r="25" spans="1:27" x14ac:dyDescent="0.25">
      <c r="A25" s="22">
        <v>1</v>
      </c>
      <c r="B25" s="23">
        <v>3</v>
      </c>
      <c r="C25" s="35">
        <f>E6</f>
        <v>0.17905210129139412</v>
      </c>
      <c r="D25" s="35">
        <f>C25*1000</f>
        <v>179.05210129139411</v>
      </c>
      <c r="E25" s="35">
        <f>D25*1000</f>
        <v>179052.10129139412</v>
      </c>
      <c r="F25" s="37">
        <f>ROUND(E25,0)</f>
        <v>179052</v>
      </c>
      <c r="H25" s="22">
        <v>4</v>
      </c>
      <c r="I25" s="23">
        <v>7</v>
      </c>
      <c r="J25" s="35">
        <f>I9</f>
        <v>1.1590730337221931</v>
      </c>
      <c r="K25" s="35">
        <f>J25*1000</f>
        <v>1159.073033722193</v>
      </c>
      <c r="L25" s="35">
        <f>K25*1000</f>
        <v>1159073.033722193</v>
      </c>
      <c r="M25" s="37">
        <f>ROUND(L25,0)</f>
        <v>1159073</v>
      </c>
      <c r="O25" s="22">
        <v>0</v>
      </c>
      <c r="P25" s="23">
        <v>7</v>
      </c>
      <c r="Q25" s="35">
        <f>W5</f>
        <v>0.45370876818162797</v>
      </c>
      <c r="R25" s="35">
        <f>Q23*1000</f>
        <v>411.04998674337889</v>
      </c>
      <c r="S25" s="35">
        <f>R25*1000</f>
        <v>411049.98674337892</v>
      </c>
      <c r="T25" s="37">
        <f>ROUND(S25,0)</f>
        <v>411050</v>
      </c>
      <c r="V25" s="22">
        <v>4</v>
      </c>
      <c r="W25" s="23">
        <v>7</v>
      </c>
      <c r="X25" s="35">
        <f>W9</f>
        <v>2.5230243362125657</v>
      </c>
      <c r="Y25" s="35">
        <f>X25*1000</f>
        <v>2523.0243362125657</v>
      </c>
      <c r="Z25" s="35">
        <f>Y25*1000</f>
        <v>2523024.3362125657</v>
      </c>
      <c r="AA25" s="37">
        <f>ROUND(Z25,0)</f>
        <v>2523024</v>
      </c>
    </row>
    <row r="26" spans="1:27" x14ac:dyDescent="0.25">
      <c r="A26" s="22">
        <v>0</v>
      </c>
      <c r="B26" s="23">
        <v>7</v>
      </c>
      <c r="C26" s="35">
        <f>I5</f>
        <v>0.19801421618509804</v>
      </c>
      <c r="D26" s="35">
        <f>C26*1000</f>
        <v>198.01421618509804</v>
      </c>
      <c r="E26" s="35">
        <f>D26*1000</f>
        <v>198014.21618509805</v>
      </c>
      <c r="F26" s="37">
        <f>ROUND(E26,0)</f>
        <v>198014</v>
      </c>
      <c r="H26" s="22">
        <v>5</v>
      </c>
      <c r="I26" s="23">
        <v>3</v>
      </c>
      <c r="J26" s="35">
        <f>E10</f>
        <v>1.2239390546871978</v>
      </c>
      <c r="K26" s="35">
        <f>J26*1000</f>
        <v>1223.9390546871978</v>
      </c>
      <c r="L26" s="35">
        <f>K26*1000</f>
        <v>1223939.0546871978</v>
      </c>
      <c r="M26" s="37">
        <f>ROUND(L26,0)</f>
        <v>1223939</v>
      </c>
      <c r="O26" s="22">
        <v>1</v>
      </c>
      <c r="P26" s="23">
        <v>3</v>
      </c>
      <c r="Q26" s="35">
        <f>S6</f>
        <v>0.46938921198052058</v>
      </c>
      <c r="R26" s="35">
        <f>Q25*1000</f>
        <v>453.70876818162799</v>
      </c>
      <c r="S26" s="35">
        <f>R26*1000</f>
        <v>453708.76818162797</v>
      </c>
      <c r="T26" s="37">
        <f>ROUND(S26,0)</f>
        <v>453709</v>
      </c>
      <c r="V26" s="22">
        <v>5</v>
      </c>
      <c r="W26" s="23">
        <v>3</v>
      </c>
      <c r="X26" s="35">
        <f>S10</f>
        <v>2.6102215518753269</v>
      </c>
      <c r="Y26" s="35">
        <f>X26*1000</f>
        <v>2610.2215518753269</v>
      </c>
      <c r="Z26" s="35">
        <f>Y26*1000</f>
        <v>2610221.5518753268</v>
      </c>
      <c r="AA26" s="37">
        <f>ROUND(Z26,0)</f>
        <v>2610222</v>
      </c>
    </row>
    <row r="27" spans="1:27" x14ac:dyDescent="0.25">
      <c r="A27" s="22">
        <v>1</v>
      </c>
      <c r="B27" s="23">
        <v>4</v>
      </c>
      <c r="C27" s="35">
        <f>F6</f>
        <v>0.19917780753417788</v>
      </c>
      <c r="D27" s="35">
        <f>C27*1000</f>
        <v>199.17780753417787</v>
      </c>
      <c r="E27" s="35">
        <f>D27*1000</f>
        <v>199177.80753417787</v>
      </c>
      <c r="F27" s="37">
        <f>ROUND(E27,0)</f>
        <v>199178</v>
      </c>
      <c r="H27" s="22">
        <v>5</v>
      </c>
      <c r="I27" s="23">
        <v>4</v>
      </c>
      <c r="J27" s="35">
        <f>F10</f>
        <v>1.361511513742661</v>
      </c>
      <c r="K27" s="35">
        <f>J27*1000</f>
        <v>1361.511513742661</v>
      </c>
      <c r="L27" s="35">
        <f>K27*1000</f>
        <v>1361511.5137426611</v>
      </c>
      <c r="M27" s="37">
        <f>ROUND(L27,0)</f>
        <v>1361512</v>
      </c>
      <c r="O27" s="22">
        <v>1</v>
      </c>
      <c r="P27" s="23">
        <v>4</v>
      </c>
      <c r="Q27" s="35">
        <f>T6</f>
        <v>0.51810244017446727</v>
      </c>
      <c r="R27" s="35">
        <f>Q27*1000</f>
        <v>518.10244017446723</v>
      </c>
      <c r="S27" s="35">
        <f>R27*1000</f>
        <v>518102.44017446722</v>
      </c>
      <c r="T27" s="37">
        <f>ROUND(S27,0)</f>
        <v>518102</v>
      </c>
      <c r="V27" s="22">
        <v>5</v>
      </c>
      <c r="W27" s="23">
        <v>4</v>
      </c>
      <c r="X27" s="35">
        <f>T10</f>
        <v>2.8811104322498022</v>
      </c>
      <c r="Y27" s="35">
        <f>X27*1000</f>
        <v>2881.1104322498022</v>
      </c>
      <c r="Z27" s="35">
        <f>Y27*1000</f>
        <v>2881110.4322498022</v>
      </c>
      <c r="AA27" s="37">
        <f>ROUND(Z27,0)</f>
        <v>2881110</v>
      </c>
    </row>
    <row r="28" spans="1:27" x14ac:dyDescent="0.25">
      <c r="A28" s="22">
        <v>2</v>
      </c>
      <c r="B28" s="23">
        <v>0</v>
      </c>
      <c r="C28" s="35">
        <f>B7</f>
        <v>0.21032453553438454</v>
      </c>
      <c r="D28" s="35">
        <f>C28*1000</f>
        <v>210.32453553438455</v>
      </c>
      <c r="E28" s="35">
        <f>D28*1000</f>
        <v>210324.53553438454</v>
      </c>
      <c r="F28" s="37">
        <f>ROUND(E28,0)</f>
        <v>210325</v>
      </c>
      <c r="H28" s="22">
        <v>6</v>
      </c>
      <c r="I28" s="23">
        <v>0</v>
      </c>
      <c r="J28" s="35">
        <f>B11</f>
        <v>1.4377067420199625</v>
      </c>
      <c r="K28" s="35">
        <f>J28*1000</f>
        <v>1437.7067420199626</v>
      </c>
      <c r="L28" s="35">
        <f>K28*1000</f>
        <v>1437706.7420199625</v>
      </c>
      <c r="M28" s="37">
        <f>ROUND(L28,0)</f>
        <v>1437707</v>
      </c>
      <c r="O28" s="22">
        <v>2</v>
      </c>
      <c r="P28" s="23">
        <v>0</v>
      </c>
      <c r="Q28" s="35">
        <f>P7</f>
        <v>0.5360083674233157</v>
      </c>
      <c r="R28" s="35">
        <f>Q28*1000</f>
        <v>536.00836742331569</v>
      </c>
      <c r="S28" s="35">
        <f>R28*1000</f>
        <v>536008.36742331565</v>
      </c>
      <c r="T28" s="37">
        <f>ROUND(S28,0)</f>
        <v>536008</v>
      </c>
      <c r="V28" s="22">
        <v>6</v>
      </c>
      <c r="W28" s="23">
        <v>0</v>
      </c>
      <c r="X28" s="35">
        <f>P11</f>
        <v>2.9806833155166541</v>
      </c>
      <c r="Y28" s="35">
        <f>X28*1000</f>
        <v>2980.6833155166541</v>
      </c>
      <c r="Z28" s="35">
        <f>Y28*1000</f>
        <v>2980683.3155166539</v>
      </c>
      <c r="AA28" s="37">
        <f>ROUND(Z28,0)</f>
        <v>2980683</v>
      </c>
    </row>
    <row r="29" spans="1:27" x14ac:dyDescent="0.25">
      <c r="A29" s="22">
        <v>1</v>
      </c>
      <c r="B29" s="23">
        <v>5</v>
      </c>
      <c r="C29" s="35">
        <f>G6</f>
        <v>0.22156567126547747</v>
      </c>
      <c r="D29" s="35">
        <f>C29*1000</f>
        <v>221.56567126547748</v>
      </c>
      <c r="E29" s="35">
        <f>D29*1000</f>
        <v>221565.67126547749</v>
      </c>
      <c r="F29" s="37">
        <f>ROUND(E29,0)</f>
        <v>221566</v>
      </c>
      <c r="H29" s="22">
        <v>5</v>
      </c>
      <c r="I29" s="23">
        <v>5</v>
      </c>
      <c r="J29" s="35">
        <f>G10</f>
        <v>1.5145473093246347</v>
      </c>
      <c r="K29" s="35">
        <f>J29*1000</f>
        <v>1514.5473093246346</v>
      </c>
      <c r="L29" s="35">
        <f>K29*1000</f>
        <v>1514547.3093246347</v>
      </c>
      <c r="M29" s="37">
        <f>ROUND(L29,0)</f>
        <v>1514547</v>
      </c>
      <c r="O29" s="22">
        <v>1</v>
      </c>
      <c r="P29" s="23">
        <v>5</v>
      </c>
      <c r="Q29" s="35">
        <f>U6</f>
        <v>0.57187112882747115</v>
      </c>
      <c r="R29" s="35">
        <f>Q29*1000</f>
        <v>571.87112882747113</v>
      </c>
      <c r="S29" s="35">
        <f>R29*1000</f>
        <v>571871.12882747117</v>
      </c>
      <c r="T29" s="37">
        <f>ROUND(S29,0)</f>
        <v>571871</v>
      </c>
      <c r="V29" s="22">
        <v>5</v>
      </c>
      <c r="W29" s="23">
        <v>5</v>
      </c>
      <c r="X29" s="35">
        <f>U10</f>
        <v>3.180112169733214</v>
      </c>
      <c r="Y29" s="35">
        <f>X29*1000</f>
        <v>3180.1121697332142</v>
      </c>
      <c r="Z29" s="35">
        <f>Y29*1000</f>
        <v>3180112.1697332142</v>
      </c>
      <c r="AA29" s="37">
        <f>ROUND(Z29,0)</f>
        <v>3180112</v>
      </c>
    </row>
    <row r="30" spans="1:27" x14ac:dyDescent="0.25">
      <c r="A30" s="22">
        <v>2</v>
      </c>
      <c r="B30" s="23">
        <v>1</v>
      </c>
      <c r="C30" s="35">
        <f>C7</f>
        <v>0.23396530706002094</v>
      </c>
      <c r="D30" s="35">
        <f>C30*1000</f>
        <v>233.96530706002093</v>
      </c>
      <c r="E30" s="35">
        <f>D30*1000</f>
        <v>233965.30706002095</v>
      </c>
      <c r="F30" s="37">
        <f>ROUND(E30,0)</f>
        <v>233965</v>
      </c>
      <c r="H30" s="22">
        <v>6</v>
      </c>
      <c r="I30" s="23">
        <v>1</v>
      </c>
      <c r="J30" s="35">
        <f>C11</f>
        <v>1.5993069876717803</v>
      </c>
      <c r="K30" s="35">
        <f>J30*1000</f>
        <v>1599.3069876717802</v>
      </c>
      <c r="L30" s="35">
        <f>K30*1000</f>
        <v>1599306.9876717802</v>
      </c>
      <c r="M30" s="37">
        <f>ROUND(L30,0)</f>
        <v>1599307</v>
      </c>
      <c r="O30" s="22">
        <v>2</v>
      </c>
      <c r="P30" s="23">
        <v>1</v>
      </c>
      <c r="Q30" s="35">
        <f>Q7</f>
        <v>0.59163533380796363</v>
      </c>
      <c r="R30" s="35">
        <f>Q30*1000</f>
        <v>591.63533380796366</v>
      </c>
      <c r="S30" s="35">
        <f>R30*1000</f>
        <v>591635.33380796365</v>
      </c>
      <c r="T30" s="37">
        <f>ROUND(S30,0)</f>
        <v>591635</v>
      </c>
      <c r="V30" s="22">
        <v>6</v>
      </c>
      <c r="W30" s="23">
        <v>1</v>
      </c>
      <c r="X30" s="35">
        <f>Q11</f>
        <v>3.2900187301718127</v>
      </c>
      <c r="Y30" s="35">
        <f>X30*1000</f>
        <v>3290.0187301718129</v>
      </c>
      <c r="Z30" s="35">
        <f>Y30*1000</f>
        <v>3290018.7301718127</v>
      </c>
      <c r="AA30" s="37">
        <f>ROUND(Z30,0)</f>
        <v>3290019</v>
      </c>
    </row>
    <row r="31" spans="1:27" x14ac:dyDescent="0.25">
      <c r="A31" s="22">
        <v>1</v>
      </c>
      <c r="B31" s="23">
        <v>6</v>
      </c>
      <c r="C31" s="35">
        <f>H6</f>
        <v>0.24646996214624869</v>
      </c>
      <c r="D31" s="35">
        <f>C31*1000</f>
        <v>246.46996214624869</v>
      </c>
      <c r="E31" s="35">
        <f>D31*1000</f>
        <v>246469.9621462487</v>
      </c>
      <c r="F31" s="37">
        <f>ROUND(E31,0)</f>
        <v>246470</v>
      </c>
      <c r="H31" s="22">
        <v>5</v>
      </c>
      <c r="I31" s="23">
        <v>6</v>
      </c>
      <c r="J31" s="35">
        <f>H10</f>
        <v>1.68478454205423</v>
      </c>
      <c r="K31" s="35">
        <f>J31*1000</f>
        <v>1684.7845420542301</v>
      </c>
      <c r="L31" s="35">
        <f>K31*1000</f>
        <v>1684784.5420542301</v>
      </c>
      <c r="M31" s="37">
        <f>ROUND(L31,0)</f>
        <v>1684785</v>
      </c>
      <c r="O31" s="22">
        <v>1</v>
      </c>
      <c r="P31" s="23">
        <v>6</v>
      </c>
      <c r="Q31" s="35">
        <f>V6</f>
        <v>0.63121993379587038</v>
      </c>
      <c r="R31" s="35">
        <f>Q31*1000</f>
        <v>631.21993379587036</v>
      </c>
      <c r="S31" s="35">
        <f>R31*1000</f>
        <v>631219.9337958704</v>
      </c>
      <c r="T31" s="37">
        <f>ROUND(S31,0)</f>
        <v>631220</v>
      </c>
      <c r="V31" s="22">
        <v>5</v>
      </c>
      <c r="W31" s="23">
        <v>6</v>
      </c>
      <c r="X31" s="35">
        <f>V10</f>
        <v>3.5101443175811067</v>
      </c>
      <c r="Y31" s="35">
        <f>X31*1000</f>
        <v>3510.1443175811069</v>
      </c>
      <c r="Z31" s="35">
        <f>Y31*1000</f>
        <v>3510144.3175811069</v>
      </c>
      <c r="AA31" s="37">
        <f>ROUND(Z31,0)</f>
        <v>3510144</v>
      </c>
    </row>
    <row r="32" spans="1:27" x14ac:dyDescent="0.25">
      <c r="A32" s="22">
        <v>2</v>
      </c>
      <c r="B32" s="23">
        <v>2</v>
      </c>
      <c r="C32" s="35">
        <f>D7</f>
        <v>0.26026333432097776</v>
      </c>
      <c r="D32" s="35">
        <f>C32*1000</f>
        <v>260.26333432097778</v>
      </c>
      <c r="E32" s="35">
        <f>D32*1000</f>
        <v>260263.33432097777</v>
      </c>
      <c r="F32" s="37">
        <f>ROUND(E32,0)</f>
        <v>260263</v>
      </c>
      <c r="H32" s="22">
        <v>6</v>
      </c>
      <c r="I32" s="23">
        <v>2</v>
      </c>
      <c r="J32" s="35">
        <f>D11</f>
        <v>1.7790713266198686</v>
      </c>
      <c r="K32" s="35">
        <f>J32*1000</f>
        <v>1779.0713266198686</v>
      </c>
      <c r="L32" s="35">
        <f>K32*1000</f>
        <v>1779071.3266198686</v>
      </c>
      <c r="M32" s="37">
        <f>ROUND(L32,0)</f>
        <v>1779071</v>
      </c>
      <c r="O32" s="22">
        <v>2</v>
      </c>
      <c r="P32" s="23">
        <v>2</v>
      </c>
      <c r="Q32" s="35">
        <f>R7</f>
        <v>0.65303526863344741</v>
      </c>
      <c r="R32" s="35">
        <f>Q32*1000</f>
        <v>653.03526863344746</v>
      </c>
      <c r="S32" s="35">
        <f>R32*1000</f>
        <v>653035.26863344747</v>
      </c>
      <c r="T32" s="37">
        <f>ROUND(S32,0)</f>
        <v>653035</v>
      </c>
      <c r="V32" s="22">
        <v>6</v>
      </c>
      <c r="W32" s="23">
        <v>2</v>
      </c>
      <c r="X32" s="35">
        <f>R11</f>
        <v>3.6314569845556166</v>
      </c>
      <c r="Y32" s="35">
        <f>X32*1000</f>
        <v>3631.4569845556166</v>
      </c>
      <c r="Z32" s="35">
        <f>Y32*1000</f>
        <v>3631456.9845556165</v>
      </c>
      <c r="AA32" s="37">
        <f>ROUND(Z32,0)</f>
        <v>3631457</v>
      </c>
    </row>
    <row r="33" spans="1:27" x14ac:dyDescent="0.25">
      <c r="A33" s="22">
        <v>1</v>
      </c>
      <c r="B33" s="23">
        <v>7</v>
      </c>
      <c r="C33" s="35">
        <f>I6</f>
        <v>0.2741735301024425</v>
      </c>
      <c r="D33" s="35">
        <f>C33*1000</f>
        <v>274.1735301024425</v>
      </c>
      <c r="E33" s="35">
        <f>D33*1000</f>
        <v>274173.53010244248</v>
      </c>
      <c r="F33" s="37">
        <f>ROUND(E33,0)</f>
        <v>274174</v>
      </c>
      <c r="H33" s="22">
        <v>5</v>
      </c>
      <c r="I33" s="23">
        <v>7</v>
      </c>
      <c r="J33" s="35">
        <f>I10</f>
        <v>1.8741566774897391</v>
      </c>
      <c r="K33" s="35">
        <f>J33*1000</f>
        <v>1874.1566774897392</v>
      </c>
      <c r="L33" s="35">
        <f>K33*1000</f>
        <v>1874156.6774897391</v>
      </c>
      <c r="M33" s="37">
        <f>ROUND(L33,0)</f>
        <v>1874157</v>
      </c>
      <c r="O33" s="22">
        <v>1</v>
      </c>
      <c r="P33" s="23">
        <v>7</v>
      </c>
      <c r="Q33" s="35">
        <f>W6</f>
        <v>0.69672795973840573</v>
      </c>
      <c r="R33" s="35">
        <f>Q33*1000</f>
        <v>696.72795973840573</v>
      </c>
      <c r="S33" s="35">
        <f>R33*1000</f>
        <v>696727.95973840577</v>
      </c>
      <c r="T33" s="37">
        <f>ROUND(S33,0)</f>
        <v>696728</v>
      </c>
      <c r="V33" s="22">
        <v>5</v>
      </c>
      <c r="W33" s="23">
        <v>7</v>
      </c>
      <c r="X33" s="35">
        <f>W10</f>
        <v>3.8744272128239352</v>
      </c>
      <c r="Y33" s="35">
        <f>X33*1000</f>
        <v>3874.4272128239354</v>
      </c>
      <c r="Z33" s="35">
        <f>Y33*1000</f>
        <v>3874427.2128239353</v>
      </c>
      <c r="AA33" s="37">
        <f>ROUND(Z33,0)</f>
        <v>3874427</v>
      </c>
    </row>
    <row r="34" spans="1:27" x14ac:dyDescent="0.25">
      <c r="A34" s="22">
        <v>2</v>
      </c>
      <c r="B34" s="23">
        <v>3</v>
      </c>
      <c r="C34" s="35">
        <f>E7</f>
        <v>0.28951729657293135</v>
      </c>
      <c r="D34" s="35">
        <f>C34*1000</f>
        <v>289.51729657293134</v>
      </c>
      <c r="E34" s="35">
        <f>D34*1000</f>
        <v>289517.29657293134</v>
      </c>
      <c r="F34" s="37">
        <f>ROUND(E34,0)</f>
        <v>289517</v>
      </c>
      <c r="H34" s="22">
        <v>6</v>
      </c>
      <c r="I34" s="23">
        <v>3</v>
      </c>
      <c r="J34" s="35">
        <f>E11</f>
        <v>1.9790414283180382</v>
      </c>
      <c r="K34" s="35">
        <f>J34*1000</f>
        <v>1979.0414283180382</v>
      </c>
      <c r="L34" s="35">
        <f>K34*1000</f>
        <v>1979041.4283180383</v>
      </c>
      <c r="M34" s="37">
        <f>ROUND(L34,0)</f>
        <v>1979041</v>
      </c>
      <c r="O34" s="22">
        <v>2</v>
      </c>
      <c r="P34" s="23">
        <v>3</v>
      </c>
      <c r="Q34" s="35">
        <f>S7</f>
        <v>0.72080729075856731</v>
      </c>
      <c r="R34" s="35">
        <f>Q34*1000</f>
        <v>720.80729075856732</v>
      </c>
      <c r="S34" s="35">
        <f>R34*1000</f>
        <v>720807.29075856728</v>
      </c>
      <c r="T34" s="37">
        <f>ROUND(S34,0)</f>
        <v>720807</v>
      </c>
      <c r="V34" s="22">
        <v>6</v>
      </c>
      <c r="W34" s="23">
        <v>3</v>
      </c>
      <c r="X34" s="35">
        <f>S11</f>
        <v>4.0083297124539747</v>
      </c>
      <c r="Y34" s="35">
        <f>X34*1000</f>
        <v>4008.3297124539749</v>
      </c>
      <c r="Z34" s="35">
        <f>Y34*1000</f>
        <v>4008329.7124539749</v>
      </c>
      <c r="AA34" s="37">
        <f>ROUND(Z34,0)</f>
        <v>4008330</v>
      </c>
    </row>
    <row r="35" spans="1:27" x14ac:dyDescent="0.25">
      <c r="A35" s="22">
        <v>2</v>
      </c>
      <c r="B35" s="23">
        <v>4</v>
      </c>
      <c r="C35" s="35">
        <f>F7</f>
        <v>0.32205944503702072</v>
      </c>
      <c r="D35" s="35">
        <f>C35*1000</f>
        <v>322.05944503702074</v>
      </c>
      <c r="E35" s="35">
        <f>D35*1000</f>
        <v>322059.44503702072</v>
      </c>
      <c r="F35" s="37">
        <f>ROUND(E35,0)</f>
        <v>322059</v>
      </c>
      <c r="H35" s="22">
        <v>6</v>
      </c>
      <c r="I35" s="23">
        <v>4</v>
      </c>
      <c r="J35" s="35">
        <f>F11</f>
        <v>2.2014884487180293</v>
      </c>
      <c r="K35" s="35">
        <f>J35*1000</f>
        <v>2201.4884487180293</v>
      </c>
      <c r="L35" s="35">
        <f>K35*1000</f>
        <v>2201488.4487180291</v>
      </c>
      <c r="M35" s="37">
        <f>ROUND(L35,0)</f>
        <v>2201488</v>
      </c>
      <c r="O35" s="22">
        <v>2</v>
      </c>
      <c r="P35" s="23">
        <v>4</v>
      </c>
      <c r="Q35" s="35">
        <f>T7</f>
        <v>0.79561269561742409</v>
      </c>
      <c r="R35" s="35">
        <f>Q35*1000</f>
        <v>795.61269561742404</v>
      </c>
      <c r="S35" s="35">
        <f>R35*1000</f>
        <v>795612.69561742409</v>
      </c>
      <c r="T35" s="37">
        <f>ROUND(S35,0)</f>
        <v>795613</v>
      </c>
      <c r="V35" s="22">
        <v>6</v>
      </c>
      <c r="W35" s="23">
        <v>4</v>
      </c>
      <c r="X35" s="35">
        <f>T11</f>
        <v>4.4243143047190614</v>
      </c>
      <c r="Y35" s="35">
        <f>X35*1000</f>
        <v>4424.3143047190615</v>
      </c>
      <c r="Z35" s="35">
        <f>Y35*1000</f>
        <v>4424314.3047190616</v>
      </c>
      <c r="AA35" s="37">
        <f>ROUND(Z35,0)</f>
        <v>4424314</v>
      </c>
    </row>
    <row r="36" spans="1:27" x14ac:dyDescent="0.25">
      <c r="A36" s="22">
        <v>3</v>
      </c>
      <c r="B36" s="23">
        <v>0</v>
      </c>
      <c r="C36" s="35">
        <f>B8</f>
        <v>0.3400830847093731</v>
      </c>
      <c r="D36" s="35">
        <f>C36*1000</f>
        <v>340.08308470937311</v>
      </c>
      <c r="E36" s="35">
        <f>D36*1000</f>
        <v>340083.08470937313</v>
      </c>
      <c r="F36" s="37">
        <f>ROUND(E36,0)</f>
        <v>340083</v>
      </c>
      <c r="H36" s="22">
        <v>7</v>
      </c>
      <c r="I36" s="23">
        <v>0</v>
      </c>
      <c r="J36" s="35">
        <f>B12</f>
        <v>2.3246918981246405</v>
      </c>
      <c r="K36" s="35">
        <f>J36*1000</f>
        <v>2324.6918981246404</v>
      </c>
      <c r="L36" s="35">
        <f>K36*1000</f>
        <v>2324691.8981246403</v>
      </c>
      <c r="M36" s="37">
        <f>ROUND(L36,0)</f>
        <v>2324692</v>
      </c>
      <c r="O36" s="22">
        <v>3</v>
      </c>
      <c r="P36" s="23">
        <v>0</v>
      </c>
      <c r="Q36" s="35">
        <f>P8</f>
        <v>0.82310954168745698</v>
      </c>
      <c r="R36" s="35">
        <f>Q36*1000</f>
        <v>823.10954168745695</v>
      </c>
      <c r="S36" s="35">
        <f>R36*1000</f>
        <v>823109.54168745701</v>
      </c>
      <c r="T36" s="37">
        <f>ROUND(S36,0)</f>
        <v>823110</v>
      </c>
      <c r="V36" s="22">
        <v>7</v>
      </c>
      <c r="W36" s="23">
        <v>0</v>
      </c>
      <c r="X36" s="35">
        <f>P12</f>
        <v>4.5772212279901847</v>
      </c>
      <c r="Y36" s="35">
        <f>X36*1000</f>
        <v>4577.2212279901851</v>
      </c>
      <c r="Z36" s="35">
        <f>Y36*1000</f>
        <v>4577221.2279901849</v>
      </c>
      <c r="AA36" s="37">
        <f>ROUND(Z36,0)</f>
        <v>4577221</v>
      </c>
    </row>
    <row r="37" spans="1:27" x14ac:dyDescent="0.25">
      <c r="A37" s="22">
        <v>2</v>
      </c>
      <c r="B37" s="23">
        <v>5</v>
      </c>
      <c r="C37" s="35">
        <f>G7</f>
        <v>0.35825937643565081</v>
      </c>
      <c r="D37" s="35">
        <f>C37*1000</f>
        <v>358.25937643565084</v>
      </c>
      <c r="E37" s="35">
        <f>D37*1000</f>
        <v>358259.37643565086</v>
      </c>
      <c r="F37" s="37">
        <f>ROUND(E37,0)</f>
        <v>358259</v>
      </c>
      <c r="H37" s="22">
        <v>6</v>
      </c>
      <c r="I37" s="23">
        <v>5</v>
      </c>
      <c r="J37" s="35">
        <f>G11</f>
        <v>2.4489388248723709</v>
      </c>
      <c r="K37" s="35">
        <f>J37*1000</f>
        <v>2448.9388248723708</v>
      </c>
      <c r="L37" s="35">
        <f>K37*1000</f>
        <v>2448938.8248723708</v>
      </c>
      <c r="M37" s="37">
        <f>ROUND(L37,0)</f>
        <v>2448939</v>
      </c>
      <c r="O37" s="22">
        <v>3</v>
      </c>
      <c r="P37" s="23">
        <v>1</v>
      </c>
      <c r="Q37" s="35">
        <f>U7</f>
        <v>0.87818140790649357</v>
      </c>
      <c r="R37" s="35">
        <f>Q37*1000</f>
        <v>878.18140790649352</v>
      </c>
      <c r="S37" s="35">
        <f>R37*1000</f>
        <v>878181.40790649352</v>
      </c>
      <c r="T37" s="37">
        <f>ROUND(S37,0)</f>
        <v>878181</v>
      </c>
      <c r="V37" s="22">
        <v>6</v>
      </c>
      <c r="W37" s="23">
        <v>5</v>
      </c>
      <c r="X37" s="35">
        <f>U11</f>
        <v>4.8834697919492758</v>
      </c>
      <c r="Y37" s="35">
        <f>X37*1000</f>
        <v>4883.4697919492755</v>
      </c>
      <c r="Z37" s="35">
        <f>Y37*1000</f>
        <v>4883469.7919492759</v>
      </c>
      <c r="AA37" s="37">
        <f>ROUND(Z37,0)</f>
        <v>4883470</v>
      </c>
    </row>
    <row r="38" spans="1:27" x14ac:dyDescent="0.25">
      <c r="A38" s="22">
        <v>3</v>
      </c>
      <c r="B38" s="23">
        <v>1</v>
      </c>
      <c r="C38" s="35">
        <f>C8</f>
        <v>0.37830889837833309</v>
      </c>
      <c r="D38" s="35">
        <f>C38*1000</f>
        <v>378.30889837833308</v>
      </c>
      <c r="E38" s="35">
        <f>D38*1000</f>
        <v>378308.89837833308</v>
      </c>
      <c r="F38" s="37">
        <f>ROUND(E38,0)</f>
        <v>378309</v>
      </c>
      <c r="H38" s="22">
        <v>7</v>
      </c>
      <c r="I38" s="23">
        <v>1</v>
      </c>
      <c r="J38" s="35">
        <f>C12</f>
        <v>2.5859905140537269</v>
      </c>
      <c r="K38" s="35">
        <f>J38*1000</f>
        <v>2585.9905140537271</v>
      </c>
      <c r="L38" s="35">
        <f>K38*1000</f>
        <v>2585990.514053727</v>
      </c>
      <c r="M38" s="37">
        <f>ROUND(L38,0)</f>
        <v>2585991</v>
      </c>
      <c r="O38" s="22">
        <v>2</v>
      </c>
      <c r="P38" s="23">
        <v>5</v>
      </c>
      <c r="Q38" s="35">
        <f>Q8</f>
        <v>0.90853187758575193</v>
      </c>
      <c r="R38" s="35">
        <f>Q38*1000</f>
        <v>908.53187758575189</v>
      </c>
      <c r="S38" s="35">
        <f>R38*1000</f>
        <v>908531.87758575194</v>
      </c>
      <c r="T38" s="37">
        <f>ROUND(S38,0)</f>
        <v>908532</v>
      </c>
      <c r="V38" s="22">
        <v>7</v>
      </c>
      <c r="W38" s="23">
        <v>1</v>
      </c>
      <c r="X38" s="35">
        <f>Q12</f>
        <v>5.0522454008561688</v>
      </c>
      <c r="Y38" s="35">
        <f>X38*1000</f>
        <v>5052.245400856169</v>
      </c>
      <c r="Z38" s="35">
        <f>Y38*1000</f>
        <v>5052245.4008561689</v>
      </c>
      <c r="AA38" s="37">
        <f>ROUND(Z38,0)</f>
        <v>5052245</v>
      </c>
    </row>
    <row r="39" spans="1:27" x14ac:dyDescent="0.25">
      <c r="A39" s="22">
        <v>2</v>
      </c>
      <c r="B39" s="23">
        <v>6</v>
      </c>
      <c r="C39" s="35">
        <f>H7</f>
        <v>0.39852823067899024</v>
      </c>
      <c r="D39" s="35">
        <f>C39*1000</f>
        <v>398.52823067899021</v>
      </c>
      <c r="E39" s="35">
        <f>D39*1000</f>
        <v>398528.23067899019</v>
      </c>
      <c r="F39" s="37">
        <f>ROUND(E39,0)</f>
        <v>398528</v>
      </c>
      <c r="H39" s="22">
        <v>6</v>
      </c>
      <c r="I39" s="23">
        <v>6</v>
      </c>
      <c r="J39" s="35">
        <f>H11</f>
        <v>2.7242029688866265</v>
      </c>
      <c r="K39" s="35">
        <f>J39*1000</f>
        <v>2724.2029688866264</v>
      </c>
      <c r="L39" s="35">
        <f>K39*1000</f>
        <v>2724202.9688866264</v>
      </c>
      <c r="M39" s="37">
        <f>ROUND(L39,0)</f>
        <v>2724203</v>
      </c>
      <c r="O39" s="22">
        <v>2</v>
      </c>
      <c r="P39" s="23">
        <v>6</v>
      </c>
      <c r="Q39" s="35">
        <f>V7</f>
        <v>0.96931910393178211</v>
      </c>
      <c r="R39" s="35">
        <f>Q39*1000</f>
        <v>969.31910393178214</v>
      </c>
      <c r="S39" s="35">
        <f>R39*1000</f>
        <v>969319.10393178219</v>
      </c>
      <c r="T39" s="37">
        <f>ROUND(S39,0)</f>
        <v>969319</v>
      </c>
      <c r="V39" s="22">
        <v>6</v>
      </c>
      <c r="W39" s="23">
        <v>6</v>
      </c>
      <c r="X39" s="35">
        <f>V11</f>
        <v>5.3902764510749286</v>
      </c>
      <c r="Y39" s="35">
        <f>X39*1000</f>
        <v>5390.2764510749284</v>
      </c>
      <c r="Z39" s="35">
        <f>Y39*1000</f>
        <v>5390276.451074928</v>
      </c>
      <c r="AA39" s="37">
        <f>ROUND(Z39,0)</f>
        <v>5390276</v>
      </c>
    </row>
    <row r="40" spans="1:27" x14ac:dyDescent="0.25">
      <c r="A40" s="22">
        <v>3</v>
      </c>
      <c r="B40" s="23">
        <v>2</v>
      </c>
      <c r="C40" s="35">
        <f>D8</f>
        <v>0.42083134688846069</v>
      </c>
      <c r="D40" s="35">
        <f>C40*1000</f>
        <v>420.8313468884607</v>
      </c>
      <c r="E40" s="35">
        <f>D40*1000</f>
        <v>420831.34688846068</v>
      </c>
      <c r="F40" s="37">
        <f>ROUND(E40,0)</f>
        <v>420831</v>
      </c>
      <c r="H40" s="22">
        <v>7</v>
      </c>
      <c r="I40" s="23">
        <v>2</v>
      </c>
      <c r="J40" s="35">
        <f>D12</f>
        <v>2.876659459333355</v>
      </c>
      <c r="K40" s="35">
        <f>J40*1000</f>
        <v>2876.6594593333548</v>
      </c>
      <c r="L40" s="35">
        <f>K40*1000</f>
        <v>2876659.4593333546</v>
      </c>
      <c r="M40" s="37">
        <f>ROUND(L40,0)</f>
        <v>2876659</v>
      </c>
      <c r="O40" s="22">
        <v>3</v>
      </c>
      <c r="P40" s="23">
        <v>2</v>
      </c>
      <c r="Q40" s="35">
        <f>R8</f>
        <v>1.0028193463743322</v>
      </c>
      <c r="R40" s="35">
        <f>Q40*1000</f>
        <v>1002.8193463743322</v>
      </c>
      <c r="S40" s="35">
        <f>R40*1000</f>
        <v>1002819.3463743322</v>
      </c>
      <c r="T40" s="37">
        <f>ROUND(S40,0)</f>
        <v>1002819</v>
      </c>
      <c r="V40" s="22">
        <v>7</v>
      </c>
      <c r="W40" s="23">
        <v>2</v>
      </c>
      <c r="X40" s="35">
        <f>R12</f>
        <v>5.5765675983461653</v>
      </c>
      <c r="Y40" s="35">
        <f>X40*1000</f>
        <v>5576.5675983461651</v>
      </c>
      <c r="Z40" s="35">
        <f>Y40*1000</f>
        <v>5576567.5983461654</v>
      </c>
      <c r="AA40" s="37">
        <f>ROUND(Z40,0)</f>
        <v>5576568</v>
      </c>
    </row>
    <row r="41" spans="1:27" x14ac:dyDescent="0.25">
      <c r="A41" s="22">
        <v>2</v>
      </c>
      <c r="B41" s="23">
        <v>7</v>
      </c>
      <c r="C41" s="35">
        <f>I7</f>
        <v>0.44332336037729342</v>
      </c>
      <c r="D41" s="35">
        <f>C41*1000</f>
        <v>443.3233603772934</v>
      </c>
      <c r="E41" s="35">
        <f>D41*1000</f>
        <v>443323.36037729337</v>
      </c>
      <c r="F41" s="37">
        <f>ROUND(E41,0)</f>
        <v>443323</v>
      </c>
      <c r="H41" s="22">
        <v>6</v>
      </c>
      <c r="I41" s="23">
        <v>7</v>
      </c>
      <c r="J41" s="35">
        <f>I11</f>
        <v>3.0304071871119436</v>
      </c>
      <c r="K41" s="35">
        <f>J41*1000</f>
        <v>3030.4071871119436</v>
      </c>
      <c r="L41" s="35">
        <f>K41*1000</f>
        <v>3030407.1871119435</v>
      </c>
      <c r="M41" s="37">
        <f>ROUND(L41,0)</f>
        <v>3030407</v>
      </c>
      <c r="O41" s="22">
        <v>2</v>
      </c>
      <c r="P41" s="23">
        <v>7</v>
      </c>
      <c r="Q41" s="35">
        <f>W7</f>
        <v>1.0699150731134095</v>
      </c>
      <c r="R41" s="35">
        <f>Q41*1000</f>
        <v>1069.9150731134096</v>
      </c>
      <c r="S41" s="35">
        <f>R41*1000</f>
        <v>1069915.0731134096</v>
      </c>
      <c r="T41" s="37">
        <f>ROUND(S41,0)</f>
        <v>1069915</v>
      </c>
      <c r="V41" s="22">
        <v>6</v>
      </c>
      <c r="W41" s="23">
        <v>7</v>
      </c>
      <c r="X41" s="35">
        <f>W11</f>
        <v>5.9496795223167256</v>
      </c>
      <c r="Y41" s="35">
        <f>X41*1000</f>
        <v>5949.6795223167255</v>
      </c>
      <c r="Z41" s="35">
        <f>Y41*1000</f>
        <v>5949679.5223167259</v>
      </c>
      <c r="AA41" s="37">
        <f>ROUND(Z41,0)</f>
        <v>5949680</v>
      </c>
    </row>
    <row r="42" spans="1:27" x14ac:dyDescent="0.25">
      <c r="A42" s="22">
        <v>3</v>
      </c>
      <c r="B42" s="23">
        <v>3</v>
      </c>
      <c r="C42" s="35">
        <f>E8</f>
        <v>0.46813337799642663</v>
      </c>
      <c r="D42" s="35">
        <f>C42*1000</f>
        <v>468.13337799642665</v>
      </c>
      <c r="E42" s="35">
        <f>D42*1000</f>
        <v>468133.37799642666</v>
      </c>
      <c r="F42" s="37">
        <f>ROUND(E42,0)</f>
        <v>468133</v>
      </c>
      <c r="H42" s="22">
        <v>7</v>
      </c>
      <c r="I42" s="23">
        <v>3</v>
      </c>
      <c r="J42" s="35">
        <f>E12</f>
        <v>3.2000000000000557</v>
      </c>
      <c r="K42" s="35">
        <f>J42*1000</f>
        <v>3200.0000000000555</v>
      </c>
      <c r="L42" s="35">
        <f>K42*1000</f>
        <v>3200000.0000000554</v>
      </c>
      <c r="M42" s="37">
        <f>ROUND(L42,0)</f>
        <v>3200000</v>
      </c>
      <c r="O42" s="22">
        <v>3</v>
      </c>
      <c r="P42" s="23">
        <v>3</v>
      </c>
      <c r="Q42" s="35">
        <f>S8</f>
        <v>1.1068919718424792</v>
      </c>
      <c r="R42" s="35">
        <f>Q42*1000</f>
        <v>1106.8919718424793</v>
      </c>
      <c r="S42" s="35">
        <f>R42*1000</f>
        <v>1106891.9718424792</v>
      </c>
      <c r="T42" s="37">
        <f>ROUND(S42,0)</f>
        <v>1106892</v>
      </c>
      <c r="V42" s="22">
        <v>7</v>
      </c>
      <c r="W42" s="23">
        <v>3</v>
      </c>
      <c r="X42" s="35">
        <f>S12</f>
        <v>6.1553039711123967</v>
      </c>
      <c r="Y42" s="35">
        <f>X42*1000</f>
        <v>6155.3039711123965</v>
      </c>
      <c r="Z42" s="35">
        <f>Y42*1000</f>
        <v>6155303.9711123966</v>
      </c>
      <c r="AA42" s="37">
        <f>ROUND(Z42,0)</f>
        <v>6155304</v>
      </c>
    </row>
    <row r="43" spans="1:27" x14ac:dyDescent="0.25">
      <c r="A43" s="22">
        <v>3</v>
      </c>
      <c r="B43" s="23">
        <v>4</v>
      </c>
      <c r="C43" s="35">
        <f>F8</f>
        <v>0.52075222346121852</v>
      </c>
      <c r="D43" s="35">
        <f>C43*1000</f>
        <v>520.75222346121848</v>
      </c>
      <c r="E43" s="35">
        <f>D43*1000</f>
        <v>520752.22346121847</v>
      </c>
      <c r="F43" s="37">
        <f>ROUND(E43,0)</f>
        <v>520752</v>
      </c>
      <c r="H43" s="22">
        <v>7</v>
      </c>
      <c r="I43" s="23">
        <v>4</v>
      </c>
      <c r="J43" s="35">
        <f>F12</f>
        <v>3.5596844690032938</v>
      </c>
      <c r="K43" s="35">
        <f>J43*1000</f>
        <v>3559.684469003294</v>
      </c>
      <c r="L43" s="35">
        <f>K43*1000</f>
        <v>3559684.4690032941</v>
      </c>
      <c r="M43" s="37">
        <f>ROUND(L43,0)</f>
        <v>3559684</v>
      </c>
      <c r="O43" s="22">
        <v>3</v>
      </c>
      <c r="P43" s="23">
        <v>4</v>
      </c>
      <c r="Q43" s="35">
        <f>T8</f>
        <v>1.2217652578792448</v>
      </c>
      <c r="R43" s="35">
        <f>Q43*1000</f>
        <v>1221.7652578792449</v>
      </c>
      <c r="S43" s="35">
        <f>R43*1000</f>
        <v>1221765.2578792449</v>
      </c>
      <c r="T43" s="37">
        <f>ROUND(S43,0)</f>
        <v>1221765</v>
      </c>
      <c r="V43" s="22">
        <v>7</v>
      </c>
      <c r="W43" s="23">
        <v>4</v>
      </c>
      <c r="X43" s="35">
        <f>T12</f>
        <v>6.7941016240937095</v>
      </c>
      <c r="Y43" s="35">
        <f>X43*1000</f>
        <v>6794.1016240937097</v>
      </c>
      <c r="Z43" s="35">
        <f>Y43*1000</f>
        <v>6794101.6240937095</v>
      </c>
      <c r="AA43" s="37">
        <f>ROUND(Z43,0)</f>
        <v>6794102</v>
      </c>
    </row>
    <row r="44" spans="1:27" x14ac:dyDescent="0.25">
      <c r="A44" s="22">
        <v>4</v>
      </c>
      <c r="B44" s="23">
        <v>0</v>
      </c>
      <c r="C44" s="35">
        <f>B9</f>
        <v>0.54989544710790406</v>
      </c>
      <c r="D44" s="35">
        <f>C44*1000</f>
        <v>549.89544710790403</v>
      </c>
      <c r="E44" s="35">
        <f>D44*1000</f>
        <v>549895.44710790401</v>
      </c>
      <c r="F44" s="37">
        <f>ROUND(E44,0)</f>
        <v>549895</v>
      </c>
      <c r="H44" s="22">
        <v>7</v>
      </c>
      <c r="I44" s="23">
        <v>5</v>
      </c>
      <c r="J44" s="35">
        <f>G12</f>
        <v>3.9597979746447005</v>
      </c>
      <c r="K44" s="35">
        <f>J44*1000</f>
        <v>3959.7979746447004</v>
      </c>
      <c r="L44" s="35">
        <f>K44*1000</f>
        <v>3959797.9746447005</v>
      </c>
      <c r="M44" s="37">
        <f>ROUND(L44,0)</f>
        <v>3959798</v>
      </c>
      <c r="O44" s="22">
        <v>4</v>
      </c>
      <c r="P44" s="23">
        <v>0</v>
      </c>
      <c r="Q44" s="35">
        <f>P9</f>
        <v>1.2639901889476823</v>
      </c>
      <c r="R44" s="35">
        <f>Q44*1000</f>
        <v>1263.9901889476823</v>
      </c>
      <c r="S44" s="35">
        <f>R44*1000</f>
        <v>1263990.1889476823</v>
      </c>
      <c r="T44" s="37">
        <f>ROUND(S44,0)</f>
        <v>1263990</v>
      </c>
      <c r="V44" s="22">
        <v>7</v>
      </c>
      <c r="W44" s="23">
        <v>5</v>
      </c>
      <c r="X44" s="35">
        <f>U12</f>
        <v>7.499193718969285</v>
      </c>
      <c r="Y44" s="35">
        <f>X44*1000</f>
        <v>7499.1937189692853</v>
      </c>
      <c r="Z44" s="35">
        <f>Y44*1000</f>
        <v>7499193.7189692855</v>
      </c>
      <c r="AA44" s="37">
        <f>ROUND(Z44,0)</f>
        <v>7499194</v>
      </c>
    </row>
    <row r="45" spans="1:27" x14ac:dyDescent="0.25">
      <c r="A45" s="22">
        <v>3</v>
      </c>
      <c r="B45" s="23">
        <v>5</v>
      </c>
      <c r="C45" s="35">
        <f>G8</f>
        <v>0.5792855006418125</v>
      </c>
      <c r="D45" s="35">
        <f>C45*1000</f>
        <v>579.28550064181252</v>
      </c>
      <c r="E45" s="35">
        <f>D45*1000</f>
        <v>579285.50064181257</v>
      </c>
      <c r="F45" s="37">
        <f>ROUND(E45,0)</f>
        <v>579286</v>
      </c>
      <c r="H45" s="22">
        <v>7</v>
      </c>
      <c r="I45" s="23">
        <v>6</v>
      </c>
      <c r="J45" s="35">
        <f>H12</f>
        <v>4.4048847971041232</v>
      </c>
      <c r="K45" s="35">
        <f>J45*1000</f>
        <v>4404.8847971041232</v>
      </c>
      <c r="L45" s="35">
        <f>K45*1000</f>
        <v>4404884.797104123</v>
      </c>
      <c r="M45" s="37">
        <f>ROUND(L45,0)</f>
        <v>4404885</v>
      </c>
      <c r="O45" s="22">
        <v>3</v>
      </c>
      <c r="P45" s="23">
        <v>5</v>
      </c>
      <c r="Q45" s="35">
        <f>U8</f>
        <v>1.3485600974014145</v>
      </c>
      <c r="R45" s="35">
        <f>Q45*1000</f>
        <v>1348.5600974014144</v>
      </c>
      <c r="S45" s="35">
        <f>R45*1000</f>
        <v>1348560.0974014143</v>
      </c>
      <c r="T45" s="37">
        <f>ROUND(S45,0)</f>
        <v>1348560</v>
      </c>
      <c r="V45" s="22">
        <v>7</v>
      </c>
      <c r="W45" s="23">
        <v>6</v>
      </c>
      <c r="X45" s="35">
        <f>V12</f>
        <v>8.2774602951468452</v>
      </c>
      <c r="Y45" s="35">
        <f>X45*1000</f>
        <v>8277.460295146846</v>
      </c>
      <c r="Z45" s="35">
        <f>Y45*1000</f>
        <v>8277460.2951468462</v>
      </c>
      <c r="AA45" s="37">
        <f>ROUND(Z45,0)</f>
        <v>8277460</v>
      </c>
    </row>
    <row r="46" spans="1:27" ht="15.75" thickBot="1" x14ac:dyDescent="0.3">
      <c r="A46" s="24">
        <v>4</v>
      </c>
      <c r="B46" s="25">
        <v>1</v>
      </c>
      <c r="C46" s="36">
        <f>C9</f>
        <v>0.61170446332674822</v>
      </c>
      <c r="D46" s="36">
        <f>C46*1000</f>
        <v>611.70446332674817</v>
      </c>
      <c r="E46" s="36">
        <f>D46*1000</f>
        <v>611704.46332674811</v>
      </c>
      <c r="F46" s="38">
        <f>ROUND(E46,0)</f>
        <v>611704</v>
      </c>
      <c r="H46" s="24">
        <v>7</v>
      </c>
      <c r="I46" s="25">
        <v>7</v>
      </c>
      <c r="J46" s="36">
        <f>I12</f>
        <v>4.9000000000000004</v>
      </c>
      <c r="K46" s="36">
        <f>J46*1000</f>
        <v>4900</v>
      </c>
      <c r="L46" s="36">
        <f>K46*1000</f>
        <v>4900000</v>
      </c>
      <c r="M46" s="38">
        <f>ROUND(L46,0)</f>
        <v>4900000</v>
      </c>
      <c r="O46" s="24">
        <v>4</v>
      </c>
      <c r="P46" s="25">
        <v>1</v>
      </c>
      <c r="Q46" s="36">
        <f>Q9</f>
        <v>1.3951671332351738</v>
      </c>
      <c r="R46" s="36">
        <f>Q46*1000</f>
        <v>1395.1671332351739</v>
      </c>
      <c r="S46" s="36">
        <f>R46*1000</f>
        <v>1395167.1332351738</v>
      </c>
      <c r="T46" s="38">
        <f>ROUND(S46,0)</f>
        <v>1395167</v>
      </c>
      <c r="V46" s="24">
        <v>7</v>
      </c>
      <c r="W46" s="25">
        <v>7</v>
      </c>
      <c r="X46" s="36">
        <f>W12</f>
        <v>9.1364954027550596</v>
      </c>
      <c r="Y46" s="36">
        <f>X46*1000</f>
        <v>9136.4954027550593</v>
      </c>
      <c r="Z46" s="36">
        <f>Y46*1000</f>
        <v>9136495.4027550593</v>
      </c>
      <c r="AA46" s="38">
        <f>ROUND(Z46,0)</f>
        <v>9136495</v>
      </c>
    </row>
    <row r="48" spans="1:27" ht="15.75" thickBot="1" x14ac:dyDescent="0.3">
      <c r="O48" s="42" t="s">
        <v>27</v>
      </c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5:27" ht="15.75" thickBot="1" x14ac:dyDescent="0.3">
      <c r="O49" s="18" t="s">
        <v>16</v>
      </c>
      <c r="P49" s="19" t="s">
        <v>17</v>
      </c>
      <c r="Q49" s="20" t="s">
        <v>24</v>
      </c>
      <c r="S49" s="18" t="s">
        <v>16</v>
      </c>
      <c r="T49" s="19" t="s">
        <v>17</v>
      </c>
      <c r="U49" s="20" t="s">
        <v>24</v>
      </c>
      <c r="W49" s="43" t="s">
        <v>28</v>
      </c>
      <c r="X49" s="44" t="s">
        <v>29</v>
      </c>
      <c r="Z49" s="43" t="s">
        <v>28</v>
      </c>
      <c r="AA49" s="44" t="s">
        <v>29</v>
      </c>
    </row>
    <row r="50" spans="15:27" x14ac:dyDescent="0.25">
      <c r="O50" s="39">
        <v>0</v>
      </c>
      <c r="P50" s="39">
        <v>0</v>
      </c>
      <c r="Q50" s="40">
        <v>227300</v>
      </c>
      <c r="S50" s="39">
        <v>3</v>
      </c>
      <c r="T50" s="39">
        <v>6</v>
      </c>
      <c r="U50" s="40">
        <v>1667000</v>
      </c>
      <c r="W50" s="12">
        <f>Q51/Q50</f>
        <v>1.0945886493620764</v>
      </c>
      <c r="X50" s="14">
        <f>AVERAGE(W50:W56)</f>
        <v>1.1041377116170321</v>
      </c>
      <c r="Z50" s="12">
        <f>Q81/Q79</f>
        <v>1.1287613715885234</v>
      </c>
      <c r="AA50" s="14">
        <f>AVERAGE(Z50:Z56)</f>
        <v>1.099989555679455</v>
      </c>
    </row>
    <row r="51" spans="15:27" x14ac:dyDescent="0.25">
      <c r="O51" s="39">
        <v>0</v>
      </c>
      <c r="P51" s="39">
        <v>1</v>
      </c>
      <c r="Q51" s="40">
        <v>248800</v>
      </c>
      <c r="S51" s="39">
        <v>4</v>
      </c>
      <c r="T51" s="39">
        <v>2</v>
      </c>
      <c r="U51" s="40">
        <v>1724000</v>
      </c>
      <c r="W51" s="12">
        <f>Q52/Q51</f>
        <v>1.1012861736334405</v>
      </c>
      <c r="X51" s="14"/>
      <c r="Z51" s="12">
        <f>U51/Q81</f>
        <v>1.0688158710477371</v>
      </c>
      <c r="AA51" s="14"/>
    </row>
    <row r="52" spans="15:27" x14ac:dyDescent="0.25">
      <c r="O52" s="39">
        <v>0</v>
      </c>
      <c r="P52" s="39">
        <v>2</v>
      </c>
      <c r="Q52" s="40">
        <v>274000</v>
      </c>
      <c r="S52" s="39">
        <v>3</v>
      </c>
      <c r="T52" s="39">
        <v>7</v>
      </c>
      <c r="U52" s="40">
        <v>1887000</v>
      </c>
      <c r="W52" s="12">
        <f>Q53/Q52</f>
        <v>1.0927007299270073</v>
      </c>
      <c r="X52" s="14"/>
      <c r="Z52" s="12">
        <f>U53/U51</f>
        <v>1.1154292343387471</v>
      </c>
      <c r="AA52" s="14"/>
    </row>
    <row r="53" spans="15:27" x14ac:dyDescent="0.25">
      <c r="O53" s="39">
        <v>0</v>
      </c>
      <c r="P53" s="39">
        <v>3</v>
      </c>
      <c r="Q53" s="40">
        <v>299400</v>
      </c>
      <c r="S53" s="39">
        <v>4</v>
      </c>
      <c r="T53" s="39">
        <v>3</v>
      </c>
      <c r="U53" s="40">
        <v>1923000</v>
      </c>
      <c r="W53" s="12">
        <f>Q54/Q53</f>
        <v>1.0985303941215765</v>
      </c>
      <c r="X53" s="14"/>
      <c r="Z53" s="12">
        <f>U54/U53</f>
        <v>1.1305252210088403</v>
      </c>
      <c r="AA53" s="14"/>
    </row>
    <row r="54" spans="15:27" x14ac:dyDescent="0.25">
      <c r="O54" s="39">
        <v>0</v>
      </c>
      <c r="P54" s="39">
        <v>4</v>
      </c>
      <c r="Q54" s="40">
        <v>328900</v>
      </c>
      <c r="S54" s="39">
        <v>4</v>
      </c>
      <c r="T54" s="39">
        <v>4</v>
      </c>
      <c r="U54" s="40">
        <v>2174000</v>
      </c>
      <c r="W54" s="12">
        <f>Q56/Q54</f>
        <v>1.1015506232897536</v>
      </c>
      <c r="X54" s="14"/>
      <c r="Z54" s="12">
        <f>U55/U54</f>
        <v>1.0952161913523459</v>
      </c>
      <c r="AA54" s="14"/>
    </row>
    <row r="55" spans="15:27" x14ac:dyDescent="0.25">
      <c r="O55" s="39">
        <v>1</v>
      </c>
      <c r="P55" s="39">
        <v>0</v>
      </c>
      <c r="Q55" s="40">
        <v>354600</v>
      </c>
      <c r="S55" s="39">
        <v>4</v>
      </c>
      <c r="T55" s="39">
        <v>5</v>
      </c>
      <c r="U55" s="40">
        <v>2381000</v>
      </c>
      <c r="W55" s="12">
        <f>Q58/Q56</f>
        <v>1.1040574109853711</v>
      </c>
      <c r="X55" s="14"/>
      <c r="Z55" s="12">
        <f>U57/U55</f>
        <v>1.0499790004199916</v>
      </c>
      <c r="AA55" s="14"/>
    </row>
    <row r="56" spans="15:27" x14ac:dyDescent="0.25">
      <c r="O56" s="39">
        <v>0</v>
      </c>
      <c r="P56" s="39">
        <v>5</v>
      </c>
      <c r="Q56" s="40">
        <v>362300</v>
      </c>
      <c r="S56" s="39">
        <v>5</v>
      </c>
      <c r="T56" s="39">
        <v>0</v>
      </c>
      <c r="U56" s="40">
        <v>2441000</v>
      </c>
      <c r="W56" s="12">
        <f>Q60/Q58</f>
        <v>1.13625</v>
      </c>
      <c r="X56" s="14"/>
      <c r="Z56" s="12">
        <f>U59/U57</f>
        <v>1.1112</v>
      </c>
      <c r="AA56" s="14"/>
    </row>
    <row r="57" spans="15:27" x14ac:dyDescent="0.25">
      <c r="O57" s="39">
        <v>1</v>
      </c>
      <c r="P57" s="39">
        <v>1</v>
      </c>
      <c r="Q57" s="40">
        <v>386100</v>
      </c>
      <c r="S57" s="39">
        <v>4</v>
      </c>
      <c r="T57" s="39">
        <v>6</v>
      </c>
      <c r="U57" s="40">
        <v>2500000</v>
      </c>
      <c r="W57" s="45"/>
      <c r="X57" s="46"/>
      <c r="Z57" s="45"/>
      <c r="AA57" s="46"/>
    </row>
    <row r="58" spans="15:27" x14ac:dyDescent="0.25">
      <c r="O58" s="39">
        <v>0</v>
      </c>
      <c r="P58" s="39">
        <v>6</v>
      </c>
      <c r="Q58" s="40">
        <v>400000</v>
      </c>
      <c r="S58" s="39">
        <v>5</v>
      </c>
      <c r="T58" s="39">
        <v>1</v>
      </c>
      <c r="U58" s="40">
        <v>2625000</v>
      </c>
      <c r="W58" s="12">
        <f>Q57/Q55</f>
        <v>1.0888324873096447</v>
      </c>
      <c r="X58" s="14">
        <f>AVERAGE(W58:W64)</f>
        <v>1.1030971647828145</v>
      </c>
      <c r="Z58" s="12">
        <f>U58/U56</f>
        <v>1.0753789430561245</v>
      </c>
      <c r="AA58" s="14">
        <f>AVERAGE(Z58:Z64)</f>
        <v>1.1033325268838177</v>
      </c>
    </row>
    <row r="59" spans="15:27" x14ac:dyDescent="0.25">
      <c r="O59" s="39">
        <v>1</v>
      </c>
      <c r="P59" s="39">
        <v>2</v>
      </c>
      <c r="Q59" s="40">
        <v>427400</v>
      </c>
      <c r="S59" s="39">
        <v>4</v>
      </c>
      <c r="T59" s="39">
        <v>7</v>
      </c>
      <c r="U59" s="40">
        <v>2778000</v>
      </c>
      <c r="W59" s="12">
        <f>Q59/Q57</f>
        <v>1.106967106967107</v>
      </c>
      <c r="X59" s="14"/>
      <c r="Z59" s="12">
        <f>U60/U58</f>
        <v>1.0822857142857143</v>
      </c>
      <c r="AA59" s="14"/>
    </row>
    <row r="60" spans="15:27" x14ac:dyDescent="0.25">
      <c r="O60" s="39">
        <v>0</v>
      </c>
      <c r="P60" s="39">
        <v>7</v>
      </c>
      <c r="Q60" s="40">
        <v>454500</v>
      </c>
      <c r="S60" s="39">
        <v>5</v>
      </c>
      <c r="T60" s="39">
        <v>2</v>
      </c>
      <c r="U60" s="40">
        <v>2841000</v>
      </c>
      <c r="W60" s="12">
        <f>Q61/Q59</f>
        <v>1.0933551708001872</v>
      </c>
      <c r="X60" s="14"/>
      <c r="Z60" s="12">
        <f>U61/U60</f>
        <v>1.1105244632171771</v>
      </c>
      <c r="AA60" s="14"/>
    </row>
    <row r="61" spans="15:27" x14ac:dyDescent="0.25">
      <c r="O61" s="39">
        <v>1</v>
      </c>
      <c r="P61" s="39">
        <v>3</v>
      </c>
      <c r="Q61" s="40">
        <v>467300</v>
      </c>
      <c r="S61" s="39">
        <v>5</v>
      </c>
      <c r="T61" s="39">
        <v>3</v>
      </c>
      <c r="U61" s="40">
        <v>3155000</v>
      </c>
      <c r="W61" s="12">
        <f>Q62/Q61</f>
        <v>1.1031457307939225</v>
      </c>
      <c r="X61" s="14"/>
      <c r="Z61" s="12">
        <f>U63/U61</f>
        <v>1.0966719492868462</v>
      </c>
      <c r="AA61" s="14"/>
    </row>
    <row r="62" spans="15:27" x14ac:dyDescent="0.25">
      <c r="O62" s="39">
        <v>1</v>
      </c>
      <c r="P62" s="39">
        <v>4</v>
      </c>
      <c r="Q62" s="40">
        <v>515500</v>
      </c>
      <c r="S62" s="39">
        <v>6</v>
      </c>
      <c r="T62" s="39">
        <v>0</v>
      </c>
      <c r="U62" s="40">
        <v>3401000</v>
      </c>
      <c r="W62" s="12">
        <f>Q64/Q62</f>
        <v>1.0898157129000969</v>
      </c>
      <c r="X62" s="14"/>
      <c r="Z62" s="12">
        <f>U65/U63</f>
        <v>1.1115606936416185</v>
      </c>
      <c r="AA62" s="14"/>
    </row>
    <row r="63" spans="15:27" x14ac:dyDescent="0.25">
      <c r="O63" s="39">
        <v>2</v>
      </c>
      <c r="P63" s="39">
        <v>0</v>
      </c>
      <c r="Q63" s="40">
        <v>549500</v>
      </c>
      <c r="S63" s="39">
        <v>5</v>
      </c>
      <c r="T63" s="39">
        <v>4</v>
      </c>
      <c r="U63" s="40">
        <v>3460000</v>
      </c>
      <c r="W63" s="12">
        <f>Q66/Q64</f>
        <v>1.0987896048415806</v>
      </c>
      <c r="X63" s="14"/>
      <c r="Z63" s="12">
        <f>U67/U65</f>
        <v>1.1159646385855435</v>
      </c>
      <c r="AA63" s="14"/>
    </row>
    <row r="64" spans="15:27" x14ac:dyDescent="0.25">
      <c r="O64" s="39">
        <v>1</v>
      </c>
      <c r="P64" s="39">
        <v>5</v>
      </c>
      <c r="Q64" s="40">
        <v>561800</v>
      </c>
      <c r="S64" s="39">
        <v>6</v>
      </c>
      <c r="T64" s="39">
        <v>1</v>
      </c>
      <c r="U64" s="40">
        <v>3731000</v>
      </c>
      <c r="W64" s="12">
        <f>Q68/Q66</f>
        <v>1.1407743398671635</v>
      </c>
      <c r="X64" s="14"/>
      <c r="Z64" s="12">
        <f>U70/U67</f>
        <v>1.1309412861136998</v>
      </c>
      <c r="AA64" s="14"/>
    </row>
    <row r="65" spans="15:27" x14ac:dyDescent="0.25">
      <c r="O65" s="39">
        <v>2</v>
      </c>
      <c r="P65" s="39">
        <v>1</v>
      </c>
      <c r="Q65" s="40">
        <v>602400</v>
      </c>
      <c r="S65" s="39">
        <v>5</v>
      </c>
      <c r="T65" s="41">
        <v>5</v>
      </c>
      <c r="U65" s="40">
        <v>3846000</v>
      </c>
      <c r="W65" s="45"/>
      <c r="X65" s="46"/>
      <c r="Z65" s="45"/>
      <c r="AA65" s="46"/>
    </row>
    <row r="66" spans="15:27" x14ac:dyDescent="0.25">
      <c r="O66" s="39">
        <v>1</v>
      </c>
      <c r="P66" s="39">
        <v>6</v>
      </c>
      <c r="Q66" s="40">
        <v>617300</v>
      </c>
      <c r="S66" s="39">
        <v>6</v>
      </c>
      <c r="T66" s="39">
        <v>2</v>
      </c>
      <c r="U66" s="40">
        <v>4065000</v>
      </c>
      <c r="W66" s="12">
        <f>Q65/Q63</f>
        <v>1.0962693357597817</v>
      </c>
      <c r="X66" s="14">
        <f>AVERAGE(W66:W72)</f>
        <v>1.1041409021919206</v>
      </c>
      <c r="Z66" s="12">
        <f>U64/U62</f>
        <v>1.0970302852102323</v>
      </c>
      <c r="AA66" s="14">
        <f>AVERAGE(Z66:Z72)</f>
        <v>1.1074464672668127</v>
      </c>
    </row>
    <row r="67" spans="15:27" x14ac:dyDescent="0.25">
      <c r="O67" s="39">
        <v>2</v>
      </c>
      <c r="P67" s="39">
        <v>2</v>
      </c>
      <c r="Q67" s="40">
        <v>657900</v>
      </c>
      <c r="S67" s="39">
        <v>5</v>
      </c>
      <c r="T67" s="39">
        <v>6</v>
      </c>
      <c r="U67" s="40">
        <v>4292000</v>
      </c>
      <c r="W67" s="12">
        <f>Q69/Q67</f>
        <v>1.1013831889344885</v>
      </c>
      <c r="X67" s="14"/>
      <c r="Z67" s="12">
        <f>U66/U64</f>
        <v>1.0895202358616993</v>
      </c>
      <c r="AA67" s="14"/>
    </row>
    <row r="68" spans="15:27" x14ac:dyDescent="0.25">
      <c r="O68" s="39">
        <v>1</v>
      </c>
      <c r="P68" s="39">
        <v>7</v>
      </c>
      <c r="Q68" s="40">
        <v>704200</v>
      </c>
      <c r="S68" s="39">
        <v>7</v>
      </c>
      <c r="T68" s="39">
        <v>0</v>
      </c>
      <c r="U68" s="40">
        <v>4444000</v>
      </c>
      <c r="W68" s="12">
        <f>Q70/Q69</f>
        <v>1.0953629588738614</v>
      </c>
      <c r="X68" s="14"/>
      <c r="Z68" s="12">
        <f>U69/U66</f>
        <v>1.1180811808118081</v>
      </c>
      <c r="AA68" s="14"/>
    </row>
    <row r="69" spans="15:27" x14ac:dyDescent="0.25">
      <c r="O69" s="39">
        <v>2</v>
      </c>
      <c r="P69" s="39">
        <v>3</v>
      </c>
      <c r="Q69" s="40">
        <v>724600</v>
      </c>
      <c r="S69" s="39">
        <v>6</v>
      </c>
      <c r="T69" s="39">
        <v>3</v>
      </c>
      <c r="U69" s="40">
        <v>4545000</v>
      </c>
      <c r="W69" s="12">
        <f>Q71/Q70</f>
        <v>1.1052034773844022</v>
      </c>
      <c r="X69" s="14"/>
      <c r="Z69" s="12">
        <f>U71/U69</f>
        <v>1.0891089108910892</v>
      </c>
      <c r="AA69" s="14"/>
    </row>
    <row r="70" spans="15:27" x14ac:dyDescent="0.25">
      <c r="O70" s="39">
        <v>2</v>
      </c>
      <c r="P70" s="39">
        <v>4</v>
      </c>
      <c r="Q70" s="40">
        <v>793700</v>
      </c>
      <c r="S70" s="39">
        <v>5</v>
      </c>
      <c r="T70" s="39">
        <v>7</v>
      </c>
      <c r="U70" s="40">
        <v>4854000</v>
      </c>
      <c r="W70" s="12">
        <f>Q73/Q71</f>
        <v>1.0961012311901506</v>
      </c>
      <c r="X70" s="14"/>
      <c r="Z70" s="12">
        <f>U74/U71</f>
        <v>1.11010101010101</v>
      </c>
      <c r="AA70" s="14"/>
    </row>
    <row r="71" spans="15:27" x14ac:dyDescent="0.25">
      <c r="O71" s="39">
        <v>2</v>
      </c>
      <c r="P71" s="39">
        <v>5</v>
      </c>
      <c r="Q71" s="40">
        <v>877200</v>
      </c>
      <c r="S71" s="39">
        <v>6</v>
      </c>
      <c r="T71" s="39">
        <v>4</v>
      </c>
      <c r="U71" s="40">
        <v>4950000</v>
      </c>
      <c r="W71" s="12">
        <f>Q75/Q73</f>
        <v>1.1305252210088403</v>
      </c>
      <c r="X71" s="14"/>
      <c r="Z71" s="12">
        <f>U76/U74</f>
        <v>1.1233848953594177</v>
      </c>
      <c r="AA71" s="14"/>
    </row>
    <row r="72" spans="15:27" x14ac:dyDescent="0.25">
      <c r="O72" s="39">
        <v>3</v>
      </c>
      <c r="P72" s="39">
        <v>0</v>
      </c>
      <c r="Q72" s="40">
        <v>943400</v>
      </c>
      <c r="S72" s="39">
        <v>7</v>
      </c>
      <c r="T72" s="39">
        <v>1</v>
      </c>
      <c r="U72" s="40">
        <v>5000000</v>
      </c>
      <c r="W72" s="45"/>
      <c r="X72" s="46"/>
      <c r="Z72" s="12">
        <f>U78/U76</f>
        <v>1.1248987526324317</v>
      </c>
      <c r="AA72" s="14"/>
    </row>
    <row r="73" spans="15:27" x14ac:dyDescent="0.25">
      <c r="O73" s="39">
        <v>2</v>
      </c>
      <c r="P73" s="39">
        <v>6</v>
      </c>
      <c r="Q73" s="40">
        <v>961500</v>
      </c>
      <c r="S73" s="39">
        <v>7</v>
      </c>
      <c r="T73" s="39">
        <v>2</v>
      </c>
      <c r="U73" s="40">
        <v>5376000</v>
      </c>
      <c r="W73" s="12">
        <f>Q74/Q72</f>
        <v>1.1045155819376722</v>
      </c>
      <c r="X73" s="14">
        <f>AVERAGE(W73:W79)</f>
        <v>1.1043159068248376</v>
      </c>
      <c r="Z73" s="45"/>
      <c r="AA73" s="46"/>
    </row>
    <row r="74" spans="15:27" x14ac:dyDescent="0.25">
      <c r="O74" s="39">
        <v>3</v>
      </c>
      <c r="P74" s="39">
        <v>1</v>
      </c>
      <c r="Q74" s="40">
        <v>1042000</v>
      </c>
      <c r="S74" s="39">
        <v>6</v>
      </c>
      <c r="T74" s="39">
        <v>5</v>
      </c>
      <c r="U74" s="40">
        <v>5495000</v>
      </c>
      <c r="W74" s="12">
        <f>Q76/Q74</f>
        <v>1.09021113243762</v>
      </c>
      <c r="X74" s="14"/>
      <c r="Z74" s="12">
        <f>U72/U68</f>
        <v>1.1251125112511251</v>
      </c>
      <c r="AA74" s="14">
        <f>AVERAGE(Z74:Z79)</f>
        <v>1.1163746598311763</v>
      </c>
    </row>
    <row r="75" spans="15:27" x14ac:dyDescent="0.25">
      <c r="O75" s="39">
        <v>2</v>
      </c>
      <c r="P75" s="39">
        <v>7</v>
      </c>
      <c r="Q75" s="40">
        <v>1087000</v>
      </c>
      <c r="S75" s="39">
        <v>7</v>
      </c>
      <c r="T75" s="39">
        <v>3</v>
      </c>
      <c r="U75" s="40">
        <v>5882000</v>
      </c>
      <c r="W75" s="12">
        <f>Q77/Q76</f>
        <v>1.073943661971831</v>
      </c>
      <c r="X75" s="14"/>
      <c r="Z75" s="12">
        <f>U73/U72</f>
        <v>1.0751999999999999</v>
      </c>
      <c r="AA75" s="14"/>
    </row>
    <row r="76" spans="15:27" x14ac:dyDescent="0.25">
      <c r="O76" s="39">
        <v>3</v>
      </c>
      <c r="P76" s="39">
        <v>2</v>
      </c>
      <c r="Q76" s="40">
        <v>1136000</v>
      </c>
      <c r="S76" s="39">
        <v>6</v>
      </c>
      <c r="T76" s="39">
        <v>6</v>
      </c>
      <c r="U76" s="40">
        <v>6173000</v>
      </c>
      <c r="W76" s="12">
        <f>Q78/Q77</f>
        <v>1.1385245901639345</v>
      </c>
      <c r="X76" s="14"/>
      <c r="Z76" s="12">
        <f>U77/U75</f>
        <v>1.1040462427745665</v>
      </c>
      <c r="AA76" s="14"/>
    </row>
    <row r="77" spans="15:27" x14ac:dyDescent="0.25">
      <c r="O77" s="39">
        <v>3</v>
      </c>
      <c r="P77" s="39">
        <v>3</v>
      </c>
      <c r="Q77" s="40">
        <v>1220000</v>
      </c>
      <c r="S77" s="39">
        <v>7</v>
      </c>
      <c r="T77" s="39">
        <v>4</v>
      </c>
      <c r="U77" s="40">
        <v>6494000</v>
      </c>
      <c r="W77" s="12">
        <f>Q80/Q78</f>
        <v>1.0907127429805616</v>
      </c>
      <c r="X77" s="14"/>
      <c r="Z77" s="12">
        <f>U79/U77</f>
        <v>1.1157991992608562</v>
      </c>
      <c r="AA77" s="14"/>
    </row>
    <row r="78" spans="15:27" x14ac:dyDescent="0.25">
      <c r="O78" s="39">
        <v>3</v>
      </c>
      <c r="P78" s="39">
        <v>4</v>
      </c>
      <c r="Q78" s="40">
        <v>1389000</v>
      </c>
      <c r="S78" s="39">
        <v>6</v>
      </c>
      <c r="T78" s="39">
        <v>7</v>
      </c>
      <c r="U78" s="40">
        <v>6944000</v>
      </c>
      <c r="W78" s="12">
        <f>U50/Q80</f>
        <v>1.1003300330033003</v>
      </c>
      <c r="X78" s="14"/>
      <c r="Z78" s="12">
        <f>U80/U79</f>
        <v>1.1265525807341983</v>
      </c>
      <c r="AA78" s="14"/>
    </row>
    <row r="79" spans="15:27" ht="15.75" thickBot="1" x14ac:dyDescent="0.3">
      <c r="O79" s="39">
        <v>4</v>
      </c>
      <c r="P79" s="39">
        <v>0</v>
      </c>
      <c r="Q79" s="40">
        <v>1429000</v>
      </c>
      <c r="S79" s="39">
        <v>7</v>
      </c>
      <c r="T79" s="39">
        <v>5</v>
      </c>
      <c r="U79" s="40">
        <v>7246000</v>
      </c>
      <c r="W79" s="15">
        <f>U52/U50</f>
        <v>1.1319736052789442</v>
      </c>
      <c r="X79" s="17"/>
      <c r="Z79" s="15">
        <f>U81/U80</f>
        <v>1.1515374249663115</v>
      </c>
      <c r="AA79" s="17"/>
    </row>
    <row r="80" spans="15:27" ht="15.75" thickBot="1" x14ac:dyDescent="0.3">
      <c r="O80" s="39">
        <v>3</v>
      </c>
      <c r="P80" s="39">
        <v>5</v>
      </c>
      <c r="Q80" s="40">
        <v>1515000</v>
      </c>
      <c r="S80" s="39">
        <v>7</v>
      </c>
      <c r="T80" s="39">
        <v>6</v>
      </c>
      <c r="U80" s="40">
        <v>8163000</v>
      </c>
    </row>
    <row r="81" spans="15:26" x14ac:dyDescent="0.25">
      <c r="O81" s="39">
        <v>4</v>
      </c>
      <c r="P81" s="39">
        <v>1</v>
      </c>
      <c r="Q81" s="40">
        <v>1613000</v>
      </c>
      <c r="S81" s="39">
        <v>7</v>
      </c>
      <c r="T81" s="39">
        <v>7</v>
      </c>
      <c r="U81" s="40">
        <v>9400000</v>
      </c>
      <c r="X81" s="43" t="s">
        <v>30</v>
      </c>
      <c r="Y81" s="47" t="s">
        <v>31</v>
      </c>
      <c r="Z81" s="44"/>
    </row>
    <row r="82" spans="15:26" x14ac:dyDescent="0.25">
      <c r="X82" s="12">
        <f>Q55/Q50</f>
        <v>1.5600527936647601</v>
      </c>
      <c r="Y82" s="13">
        <f>AVERAGE(X50,X58,X66,X73,AA50,AA58,AA66)</f>
        <v>1.1037800336066699</v>
      </c>
      <c r="Z82" s="14">
        <f>AVERAGE(X82:X88)</f>
        <v>1.535628157530984</v>
      </c>
    </row>
    <row r="83" spans="15:26" x14ac:dyDescent="0.25">
      <c r="X83" s="12">
        <f>Q63/Q55</f>
        <v>1.5496333897349126</v>
      </c>
      <c r="Y83" s="13"/>
      <c r="Z83" s="14"/>
    </row>
    <row r="84" spans="15:26" x14ac:dyDescent="0.25">
      <c r="X84" s="12">
        <f>Q72/Q63</f>
        <v>1.7168334849863511</v>
      </c>
      <c r="Y84" s="13"/>
      <c r="Z84" s="14"/>
    </row>
    <row r="85" spans="15:26" x14ac:dyDescent="0.25">
      <c r="X85" s="12">
        <f>Q79/Q72</f>
        <v>1.5147339410642358</v>
      </c>
      <c r="Y85" s="13"/>
      <c r="Z85" s="14"/>
    </row>
    <row r="86" spans="15:26" x14ac:dyDescent="0.25">
      <c r="X86" s="12">
        <f>U56/Q79</f>
        <v>1.708187543736879</v>
      </c>
      <c r="Y86" s="13"/>
      <c r="Z86" s="14"/>
    </row>
    <row r="87" spans="15:26" x14ac:dyDescent="0.25">
      <c r="X87" s="12">
        <f>U62/U56</f>
        <v>1.3932814420319541</v>
      </c>
      <c r="Y87" s="13"/>
      <c r="Z87" s="14"/>
    </row>
    <row r="88" spans="15:26" ht="15.75" thickBot="1" x14ac:dyDescent="0.3">
      <c r="X88" s="15">
        <f>U68/U62</f>
        <v>1.3066745074977948</v>
      </c>
      <c r="Y88" s="16"/>
      <c r="Z88" s="17"/>
    </row>
  </sheetData>
  <mergeCells count="3">
    <mergeCell ref="A2:K2"/>
    <mergeCell ref="O2:Y2"/>
    <mergeCell ref="O48:AA4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InDeviceMex</dc:creator>
  <cp:lastModifiedBy>InDeviceMex</cp:lastModifiedBy>
  <dcterms:created xsi:type="dcterms:W3CDTF">2022-02-14T04:02:43Z</dcterms:created>
  <dcterms:modified xsi:type="dcterms:W3CDTF">2022-02-17T18:48:37Z</dcterms:modified>
</cp:coreProperties>
</file>