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HKII 23-24\BaoMatAnToanThongTin\"/>
    </mc:Choice>
  </mc:AlternateContent>
  <xr:revisionPtr revIDLastSave="0" documentId="13_ncr:1_{3CDD8FB5-89F1-4641-8E6F-0F8EB955851F}" xr6:coauthVersionLast="47" xr6:coauthVersionMax="47" xr10:uidLastSave="{00000000-0000-0000-0000-000000000000}"/>
  <bookViews>
    <workbookView xWindow="-108" yWindow="-108" windowWidth="23256" windowHeight="12456" activeTab="2" xr2:uid="{F899BA48-3C62-4CE1-BFEB-2965DB70874D}"/>
  </bookViews>
  <sheets>
    <sheet name="Khoá con K1" sheetId="1" r:id="rId1"/>
    <sheet name="Hoán vị IP(M)" sheetId="2" r:id="rId2"/>
    <sheet name="Ecu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3" s="1"/>
  <c r="G2" i="3" s="1"/>
  <c r="F3" i="3" s="1"/>
  <c r="E4" i="3" s="1"/>
  <c r="K5" i="3"/>
  <c r="E3" i="3"/>
  <c r="F224" i="2"/>
  <c r="K217" i="2"/>
  <c r="L217" i="2" s="1"/>
  <c r="M217" i="2" s="1"/>
  <c r="K218" i="2"/>
  <c r="L218" i="2" s="1"/>
  <c r="M218" i="2" s="1"/>
  <c r="K219" i="2"/>
  <c r="L219" i="2" s="1"/>
  <c r="M219" i="2" s="1"/>
  <c r="K216" i="2"/>
  <c r="L216" i="2" s="1"/>
  <c r="F217" i="2"/>
  <c r="G217" i="2" s="1"/>
  <c r="F218" i="2"/>
  <c r="G218" i="2" s="1"/>
  <c r="H218" i="2" s="1"/>
  <c r="F219" i="2"/>
  <c r="G219" i="2" s="1"/>
  <c r="H219" i="2" s="1"/>
  <c r="F216" i="2"/>
  <c r="G216" i="2"/>
  <c r="B199" i="2"/>
  <c r="B203" i="2" s="1"/>
  <c r="C203" i="2" s="1"/>
  <c r="G125" i="2"/>
  <c r="H125" i="2" s="1"/>
  <c r="G126" i="2"/>
  <c r="H126" i="2" s="1"/>
  <c r="G127" i="2"/>
  <c r="H127" i="2" s="1"/>
  <c r="G128" i="2"/>
  <c r="H128" i="2" s="1"/>
  <c r="G129" i="2"/>
  <c r="H129" i="2" s="1"/>
  <c r="G124" i="2"/>
  <c r="H124" i="2" s="1"/>
  <c r="H13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5" i="2"/>
  <c r="G17" i="1"/>
  <c r="G18" i="1"/>
  <c r="G19" i="1"/>
  <c r="H19" i="1" s="1"/>
  <c r="G16" i="1"/>
  <c r="G10" i="1"/>
  <c r="H10" i="1" s="1"/>
  <c r="G11" i="1"/>
  <c r="G12" i="1"/>
  <c r="G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25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3" i="1"/>
  <c r="C3" i="1" s="1"/>
  <c r="D2" i="3" l="1"/>
  <c r="C3" i="3" s="1"/>
  <c r="B4" i="3" s="1"/>
  <c r="B3" i="3"/>
  <c r="K221" i="2"/>
  <c r="H217" i="2"/>
  <c r="F221" i="2"/>
  <c r="F225" i="2"/>
  <c r="H225" i="2" s="1"/>
  <c r="I225" i="2" s="1"/>
  <c r="F226" i="2"/>
  <c r="H226" i="2" s="1"/>
  <c r="I226" i="2" s="1"/>
  <c r="H216" i="2"/>
  <c r="F227" i="2"/>
  <c r="H227" i="2" s="1"/>
  <c r="I227" i="2" s="1"/>
  <c r="M216" i="2"/>
  <c r="B208" i="2"/>
  <c r="C208" i="2" s="1"/>
  <c r="B207" i="2"/>
  <c r="C207" i="2" s="1"/>
  <c r="D207" i="2" s="1"/>
  <c r="B206" i="2"/>
  <c r="C206" i="2" s="1"/>
  <c r="D206" i="2" s="1"/>
  <c r="B202" i="2"/>
  <c r="C202" i="2" s="1"/>
  <c r="B205" i="2"/>
  <c r="C205" i="2" s="1"/>
  <c r="D205" i="2" s="1"/>
  <c r="B201" i="2"/>
  <c r="C201" i="2" s="1"/>
  <c r="B204" i="2"/>
  <c r="C204" i="2" s="1"/>
  <c r="F132" i="2"/>
  <c r="D67" i="2"/>
  <c r="D66" i="2" s="1"/>
  <c r="D65" i="2" s="1"/>
  <c r="D64" i="2" s="1"/>
  <c r="D63" i="2" s="1"/>
  <c r="D62" i="2" s="1"/>
  <c r="D61" i="2" s="1"/>
  <c r="D60" i="2" s="1"/>
  <c r="D59" i="2" s="1"/>
  <c r="D58" i="2" s="1"/>
  <c r="D57" i="2" s="1"/>
  <c r="D56" i="2" s="1"/>
  <c r="D55" i="2" s="1"/>
  <c r="D54" i="2" s="1"/>
  <c r="D53" i="2" s="1"/>
  <c r="D52" i="2" s="1"/>
  <c r="D51" i="2" s="1"/>
  <c r="D50" i="2" s="1"/>
  <c r="D49" i="2" s="1"/>
  <c r="D48" i="2" s="1"/>
  <c r="D47" i="2" s="1"/>
  <c r="D46" i="2" s="1"/>
  <c r="D45" i="2" s="1"/>
  <c r="D44" i="2" s="1"/>
  <c r="D43" i="2" s="1"/>
  <c r="D42" i="2" s="1"/>
  <c r="D41" i="2" s="1"/>
  <c r="D40" i="2" s="1"/>
  <c r="D39" i="2" s="1"/>
  <c r="D38" i="2" s="1"/>
  <c r="D37" i="2" s="1"/>
  <c r="D36" i="2" s="1"/>
  <c r="D35" i="2" s="1"/>
  <c r="D34" i="2" s="1"/>
  <c r="D33" i="2" s="1"/>
  <c r="D32" i="2" s="1"/>
  <c r="D31" i="2" s="1"/>
  <c r="D30" i="2" s="1"/>
  <c r="D29" i="2" s="1"/>
  <c r="D28" i="2" s="1"/>
  <c r="D27" i="2" s="1"/>
  <c r="D26" i="2" s="1"/>
  <c r="D25" i="2" s="1"/>
  <c r="D24" i="2" s="1"/>
  <c r="D23" i="2" s="1"/>
  <c r="D22" i="2" s="1"/>
  <c r="D21" i="2" s="1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D6" i="2" s="1"/>
  <c r="D5" i="2" s="1"/>
  <c r="H17" i="1"/>
  <c r="H18" i="1"/>
  <c r="H16" i="1"/>
  <c r="H11" i="1"/>
  <c r="H9" i="1"/>
  <c r="H12" i="1"/>
  <c r="D17" i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3" i="3" l="1"/>
  <c r="C4" i="3" s="1"/>
  <c r="B5" i="3" s="1"/>
  <c r="A3" i="3"/>
  <c r="G3" i="3" s="1"/>
  <c r="F4" i="3" s="1"/>
  <c r="E5" i="3" s="1"/>
  <c r="H224" i="2"/>
  <c r="I224" i="2" s="1"/>
  <c r="G229" i="2" s="1"/>
  <c r="D204" i="2"/>
  <c r="D203" i="2" s="1"/>
  <c r="D202" i="2" s="1"/>
  <c r="D201" i="2" s="1"/>
  <c r="F166" i="2" s="1"/>
  <c r="L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L3" i="2"/>
  <c r="G10" i="2"/>
  <c r="H10" i="2" s="1"/>
  <c r="C36" i="1"/>
  <c r="C44" i="1"/>
  <c r="C52" i="1"/>
  <c r="C60" i="1"/>
  <c r="C68" i="1"/>
  <c r="C76" i="1"/>
  <c r="C84" i="1"/>
  <c r="C46" i="1"/>
  <c r="C62" i="1"/>
  <c r="C78" i="1"/>
  <c r="C39" i="1"/>
  <c r="C47" i="1"/>
  <c r="C55" i="1"/>
  <c r="C63" i="1"/>
  <c r="C71" i="1"/>
  <c r="C79" i="1"/>
  <c r="C31" i="1"/>
  <c r="C35" i="1"/>
  <c r="C43" i="1"/>
  <c r="C51" i="1"/>
  <c r="C59" i="1"/>
  <c r="C67" i="1"/>
  <c r="C83" i="1"/>
  <c r="C37" i="1"/>
  <c r="C45" i="1"/>
  <c r="C53" i="1"/>
  <c r="C61" i="1"/>
  <c r="C69" i="1"/>
  <c r="C77" i="1"/>
  <c r="C32" i="1"/>
  <c r="C40" i="1"/>
  <c r="C48" i="1"/>
  <c r="C56" i="1"/>
  <c r="C64" i="1"/>
  <c r="C72" i="1"/>
  <c r="C80" i="1"/>
  <c r="C75" i="1"/>
  <c r="C85" i="1"/>
  <c r="C38" i="1"/>
  <c r="C54" i="1"/>
  <c r="C70" i="1"/>
  <c r="C86" i="1"/>
  <c r="C33" i="1"/>
  <c r="C41" i="1"/>
  <c r="C49" i="1"/>
  <c r="C57" i="1"/>
  <c r="C65" i="1"/>
  <c r="C73" i="1"/>
  <c r="C81" i="1"/>
  <c r="C34" i="1"/>
  <c r="C42" i="1"/>
  <c r="C50" i="1"/>
  <c r="C58" i="1"/>
  <c r="C66" i="1"/>
  <c r="C74" i="1"/>
  <c r="C82" i="1"/>
  <c r="A4" i="3" l="1"/>
  <c r="G4" i="3" s="1"/>
  <c r="F5" i="3" s="1"/>
  <c r="E6" i="3" s="1"/>
  <c r="D4" i="3"/>
  <c r="C5" i="3" s="1"/>
  <c r="B6" i="3" s="1"/>
  <c r="E230" i="2"/>
  <c r="C172" i="2"/>
  <c r="C180" i="2"/>
  <c r="C188" i="2"/>
  <c r="C196" i="2"/>
  <c r="D196" i="2" s="1"/>
  <c r="C178" i="2"/>
  <c r="C171" i="2"/>
  <c r="C195" i="2"/>
  <c r="D195" i="2" s="1"/>
  <c r="C173" i="2"/>
  <c r="C181" i="2"/>
  <c r="C189" i="2"/>
  <c r="C197" i="2"/>
  <c r="C186" i="2"/>
  <c r="C174" i="2"/>
  <c r="C182" i="2"/>
  <c r="C190" i="2"/>
  <c r="C166" i="2"/>
  <c r="C194" i="2"/>
  <c r="C179" i="2"/>
  <c r="C167" i="2"/>
  <c r="C175" i="2"/>
  <c r="C183" i="2"/>
  <c r="C191" i="2"/>
  <c r="C168" i="2"/>
  <c r="C176" i="2"/>
  <c r="C184" i="2"/>
  <c r="C192" i="2"/>
  <c r="C170" i="2"/>
  <c r="C169" i="2"/>
  <c r="C177" i="2"/>
  <c r="C185" i="2"/>
  <c r="C193" i="2"/>
  <c r="C187" i="2"/>
  <c r="C75" i="2"/>
  <c r="C83" i="2"/>
  <c r="C91" i="2"/>
  <c r="C99" i="2"/>
  <c r="C107" i="2"/>
  <c r="C115" i="2"/>
  <c r="C98" i="2"/>
  <c r="C76" i="2"/>
  <c r="C84" i="2"/>
  <c r="C92" i="2"/>
  <c r="C100" i="2"/>
  <c r="C108" i="2"/>
  <c r="C116" i="2"/>
  <c r="C90" i="2"/>
  <c r="C77" i="2"/>
  <c r="C85" i="2"/>
  <c r="C93" i="2"/>
  <c r="C101" i="2"/>
  <c r="C109" i="2"/>
  <c r="C117" i="2"/>
  <c r="C78" i="2"/>
  <c r="C86" i="2"/>
  <c r="C94" i="2"/>
  <c r="C102" i="2"/>
  <c r="C110" i="2"/>
  <c r="C118" i="2"/>
  <c r="C114" i="2"/>
  <c r="C79" i="2"/>
  <c r="C87" i="2"/>
  <c r="C95" i="2"/>
  <c r="C103" i="2"/>
  <c r="C111" i="2"/>
  <c r="C119" i="2"/>
  <c r="C106" i="2"/>
  <c r="C80" i="2"/>
  <c r="C88" i="2"/>
  <c r="C96" i="2"/>
  <c r="C104" i="2"/>
  <c r="C112" i="2"/>
  <c r="C120" i="2"/>
  <c r="C81" i="2"/>
  <c r="C89" i="2"/>
  <c r="C97" i="2"/>
  <c r="C105" i="2"/>
  <c r="C113" i="2"/>
  <c r="C73" i="2"/>
  <c r="C74" i="2"/>
  <c r="C82" i="2"/>
  <c r="I71" i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G75" i="1" s="1"/>
  <c r="D85" i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29" i="1" s="1"/>
  <c r="B21" i="1" s="1"/>
  <c r="A5" i="3" l="1"/>
  <c r="G5" i="3" s="1"/>
  <c r="F6" i="3" s="1"/>
  <c r="E7" i="3" s="1"/>
  <c r="D5" i="3"/>
  <c r="C6" i="3" s="1"/>
  <c r="B7" i="3" s="1"/>
  <c r="D194" i="2"/>
  <c r="D193" i="2" s="1"/>
  <c r="D192" i="2" s="1"/>
  <c r="D191" i="2" s="1"/>
  <c r="D190" i="2" s="1"/>
  <c r="D189" i="2" s="1"/>
  <c r="D188" i="2" s="1"/>
  <c r="D187" i="2" s="1"/>
  <c r="D186" i="2" s="1"/>
  <c r="D185" i="2" s="1"/>
  <c r="D184" i="2" s="1"/>
  <c r="D183" i="2" s="1"/>
  <c r="D182" i="2" s="1"/>
  <c r="D181" i="2" s="1"/>
  <c r="D180" i="2" s="1"/>
  <c r="D179" i="2" s="1"/>
  <c r="D178" i="2" s="1"/>
  <c r="D177" i="2" s="1"/>
  <c r="D176" i="2" s="1"/>
  <c r="D175" i="2" s="1"/>
  <c r="D174" i="2" s="1"/>
  <c r="D173" i="2" s="1"/>
  <c r="D172" i="2" s="1"/>
  <c r="D171" i="2" s="1"/>
  <c r="D170" i="2" s="1"/>
  <c r="D169" i="2" s="1"/>
  <c r="D168" i="2" s="1"/>
  <c r="D167" i="2" s="1"/>
  <c r="D166" i="2" s="1"/>
  <c r="F167" i="2" s="1"/>
  <c r="D119" i="2"/>
  <c r="D118" i="2" s="1"/>
  <c r="D117" i="2" s="1"/>
  <c r="D116" i="2" s="1"/>
  <c r="D115" i="2" s="1"/>
  <c r="D114" i="2" s="1"/>
  <c r="D113" i="2" s="1"/>
  <c r="D112" i="2" s="1"/>
  <c r="D111" i="2" s="1"/>
  <c r="D110" i="2" s="1"/>
  <c r="D109" i="2" s="1"/>
  <c r="D108" i="2" s="1"/>
  <c r="D107" i="2" s="1"/>
  <c r="D106" i="2" s="1"/>
  <c r="D105" i="2" s="1"/>
  <c r="D104" i="2" s="1"/>
  <c r="D103" i="2" s="1"/>
  <c r="D102" i="2" s="1"/>
  <c r="D101" i="2" s="1"/>
  <c r="D100" i="2" s="1"/>
  <c r="D99" i="2" s="1"/>
  <c r="D98" i="2" s="1"/>
  <c r="D97" i="2" s="1"/>
  <c r="D96" i="2" s="1"/>
  <c r="D95" i="2" s="1"/>
  <c r="D94" i="2" s="1"/>
  <c r="D93" i="2" s="1"/>
  <c r="D92" i="2" s="1"/>
  <c r="D91" i="2" s="1"/>
  <c r="D90" i="2" s="1"/>
  <c r="D89" i="2" s="1"/>
  <c r="D88" i="2" s="1"/>
  <c r="D87" i="2" s="1"/>
  <c r="D86" i="2" s="1"/>
  <c r="D85" i="2" s="1"/>
  <c r="D84" i="2" s="1"/>
  <c r="D83" i="2" s="1"/>
  <c r="D82" i="2" s="1"/>
  <c r="D81" i="2" s="1"/>
  <c r="D80" i="2" s="1"/>
  <c r="D79" i="2" s="1"/>
  <c r="D78" i="2" s="1"/>
  <c r="D77" i="2" s="1"/>
  <c r="D76" i="2" s="1"/>
  <c r="D75" i="2" s="1"/>
  <c r="D74" i="2" s="1"/>
  <c r="D73" i="2" s="1"/>
  <c r="G76" i="1"/>
  <c r="H76" i="1" s="1"/>
  <c r="G77" i="1"/>
  <c r="H77" i="1" s="1"/>
  <c r="G78" i="1"/>
  <c r="H78" i="1" s="1"/>
  <c r="G80" i="1"/>
  <c r="H80" i="1" s="1"/>
  <c r="G79" i="1"/>
  <c r="H79" i="1" s="1"/>
  <c r="H75" i="1"/>
  <c r="G2" i="1"/>
  <c r="G1" i="1"/>
  <c r="B24" i="1"/>
  <c r="C24" i="1" s="1"/>
  <c r="B25" i="1"/>
  <c r="C25" i="1" s="1"/>
  <c r="B27" i="1"/>
  <c r="C27" i="1" s="1"/>
  <c r="B23" i="1"/>
  <c r="C23" i="1" s="1"/>
  <c r="B26" i="1"/>
  <c r="C26" i="1" s="1"/>
  <c r="C21" i="1"/>
  <c r="B22" i="1"/>
  <c r="C22" i="1" s="1"/>
  <c r="D6" i="3" l="1"/>
  <c r="C7" i="3" s="1"/>
  <c r="B8" i="3" s="1"/>
  <c r="A6" i="3"/>
  <c r="G6" i="3" s="1"/>
  <c r="F7" i="3" s="1"/>
  <c r="E8" i="3" s="1"/>
  <c r="K126" i="2"/>
  <c r="L126" i="2" s="1"/>
  <c r="M126" i="2" s="1"/>
  <c r="F138" i="2" s="1"/>
  <c r="H138" i="2" s="1"/>
  <c r="I138" i="2" s="1"/>
  <c r="K128" i="2"/>
  <c r="L128" i="2" s="1"/>
  <c r="M128" i="2" s="1"/>
  <c r="F140" i="2" s="1"/>
  <c r="H140" i="2" s="1"/>
  <c r="I140" i="2" s="1"/>
  <c r="K125" i="2"/>
  <c r="L125" i="2" s="1"/>
  <c r="M125" i="2" s="1"/>
  <c r="F137" i="2" s="1"/>
  <c r="H137" i="2" s="1"/>
  <c r="I137" i="2" s="1"/>
  <c r="K127" i="2"/>
  <c r="L127" i="2" s="1"/>
  <c r="M127" i="2" s="1"/>
  <c r="F139" i="2" s="1"/>
  <c r="H139" i="2" s="1"/>
  <c r="I139" i="2" s="1"/>
  <c r="K124" i="2"/>
  <c r="L124" i="2" s="1"/>
  <c r="K129" i="2"/>
  <c r="L129" i="2" s="1"/>
  <c r="M129" i="2" s="1"/>
  <c r="F141" i="2" s="1"/>
  <c r="H141" i="2" s="1"/>
  <c r="I141" i="2" s="1"/>
  <c r="G79" i="2"/>
  <c r="H79" i="2" s="1"/>
  <c r="G78" i="2"/>
  <c r="H78" i="2" s="1"/>
  <c r="G76" i="2"/>
  <c r="H76" i="2" s="1"/>
  <c r="G77" i="2"/>
  <c r="H77" i="2" s="1"/>
  <c r="G74" i="2"/>
  <c r="H74" i="2" s="1"/>
  <c r="G81" i="2" s="1"/>
  <c r="G75" i="2"/>
  <c r="H75" i="2" s="1"/>
  <c r="G83" i="1"/>
  <c r="D7" i="3" l="1"/>
  <c r="C8" i="3" s="1"/>
  <c r="B9" i="3" s="1"/>
  <c r="A7" i="3"/>
  <c r="G7" i="3" s="1"/>
  <c r="F8" i="3" s="1"/>
  <c r="E9" i="3" s="1"/>
  <c r="D8" i="3"/>
  <c r="C9" i="3" s="1"/>
  <c r="B10" i="3" s="1"/>
  <c r="A8" i="3"/>
  <c r="M124" i="2"/>
  <c r="F136" i="2" s="1"/>
  <c r="H136" i="2" s="1"/>
  <c r="K132" i="2"/>
  <c r="G8" i="3" l="1"/>
  <c r="F9" i="3" s="1"/>
  <c r="E10" i="3" s="1"/>
  <c r="D9" i="3"/>
  <c r="C10" i="3" s="1"/>
  <c r="B11" i="3" s="1"/>
  <c r="A9" i="3"/>
  <c r="I136" i="2"/>
  <c r="G143" i="2" s="1"/>
  <c r="E144" i="2"/>
  <c r="G9" i="3" l="1"/>
  <c r="F10" i="3" s="1"/>
  <c r="E11" i="3" s="1"/>
  <c r="D10" i="3"/>
  <c r="C11" i="3" s="1"/>
  <c r="B12" i="3" s="1"/>
  <c r="A10" i="3"/>
  <c r="G10" i="3" s="1"/>
  <c r="F11" i="3" s="1"/>
  <c r="E12" i="3" s="1"/>
  <c r="F156" i="2"/>
  <c r="F154" i="2"/>
  <c r="F157" i="2"/>
  <c r="F158" i="2"/>
  <c r="F159" i="2"/>
  <c r="F152" i="2"/>
  <c r="F155" i="2"/>
  <c r="F153" i="2"/>
  <c r="D11" i="3" l="1"/>
  <c r="C12" i="3" s="1"/>
  <c r="A11" i="3"/>
  <c r="G11" i="3" s="1"/>
  <c r="F12" i="3" s="1"/>
  <c r="E13" i="3" s="1"/>
  <c r="H152" i="2"/>
  <c r="J152" i="2" s="1"/>
  <c r="G152" i="2"/>
  <c r="I152" i="2" s="1"/>
  <c r="H153" i="2"/>
  <c r="J153" i="2" s="1"/>
  <c r="G153" i="2"/>
  <c r="I153" i="2" s="1"/>
  <c r="H157" i="2"/>
  <c r="J157" i="2" s="1"/>
  <c r="G157" i="2"/>
  <c r="I157" i="2" s="1"/>
  <c r="H155" i="2"/>
  <c r="J155" i="2" s="1"/>
  <c r="G155" i="2"/>
  <c r="I155" i="2" s="1"/>
  <c r="H159" i="2"/>
  <c r="J159" i="2" s="1"/>
  <c r="G159" i="2"/>
  <c r="I159" i="2" s="1"/>
  <c r="H158" i="2"/>
  <c r="J158" i="2" s="1"/>
  <c r="G158" i="2"/>
  <c r="I158" i="2" s="1"/>
  <c r="G154" i="2"/>
  <c r="I154" i="2" s="1"/>
  <c r="H154" i="2"/>
  <c r="J154" i="2" s="1"/>
  <c r="H156" i="2"/>
  <c r="J156" i="2" s="1"/>
  <c r="G156" i="2"/>
  <c r="I156" i="2" s="1"/>
  <c r="B13" i="3" l="1"/>
  <c r="D12" i="3"/>
  <c r="C13" i="3" s="1"/>
  <c r="B14" i="3" s="1"/>
  <c r="A12" i="3"/>
  <c r="G12" i="3" s="1"/>
  <c r="F13" i="3" s="1"/>
  <c r="E14" i="3" s="1"/>
  <c r="D13" i="3" l="1"/>
  <c r="C14" i="3" s="1"/>
  <c r="B15" i="3" s="1"/>
  <c r="A13" i="3"/>
  <c r="G13" i="3" s="1"/>
  <c r="F14" i="3" s="1"/>
  <c r="E15" i="3" l="1"/>
  <c r="A14" i="3"/>
  <c r="G14" i="3" s="1"/>
  <c r="F15" i="3" s="1"/>
  <c r="D14" i="3"/>
  <c r="C15" i="3" s="1"/>
  <c r="D15" i="3" s="1"/>
  <c r="A15" i="3" l="1"/>
  <c r="G15" i="3" s="1"/>
</calcChain>
</file>

<file path=xl/sharedStrings.xml><?xml version="1.0" encoding="utf-8"?>
<sst xmlns="http://schemas.openxmlformats.org/spreadsheetml/2006/main" count="133" uniqueCount="75">
  <si>
    <t xml:space="preserve">Khoá </t>
  </si>
  <si>
    <t>Vị trí</t>
  </si>
  <si>
    <t>kí tự hexan</t>
  </si>
  <si>
    <t xml:space="preserve">binary </t>
  </si>
  <si>
    <t>stt</t>
  </si>
  <si>
    <t>bit</t>
  </si>
  <si>
    <t>vị trí</t>
  </si>
  <si>
    <t>bit i</t>
  </si>
  <si>
    <t>PC-1=</t>
  </si>
  <si>
    <t>byte</t>
  </si>
  <si>
    <t>hexan</t>
  </si>
  <si>
    <t>C0=</t>
  </si>
  <si>
    <t>D0=</t>
  </si>
  <si>
    <t>i</t>
  </si>
  <si>
    <t>si</t>
  </si>
  <si>
    <t>C1=</t>
  </si>
  <si>
    <t>D1=</t>
  </si>
  <si>
    <t>C</t>
  </si>
  <si>
    <t>D</t>
  </si>
  <si>
    <t>PC2</t>
  </si>
  <si>
    <t>K1=</t>
  </si>
  <si>
    <t>0123456789ABCDEF</t>
  </si>
  <si>
    <t>1110000110011001010101000001</t>
  </si>
  <si>
    <t>0101010110011001111000000001</t>
  </si>
  <si>
    <t>11100001100110010101010000010101010110011001111000000001</t>
  </si>
  <si>
    <t>STT</t>
  </si>
  <si>
    <t>vị trí IP</t>
  </si>
  <si>
    <t>Input M</t>
  </si>
  <si>
    <t>0000000100100011010001010110011110001001101010111100110111101111</t>
  </si>
  <si>
    <t>Vị trí E</t>
  </si>
  <si>
    <t>L0=</t>
  </si>
  <si>
    <t>R0=</t>
  </si>
  <si>
    <t>IP(M)</t>
  </si>
  <si>
    <t>E(R0)</t>
  </si>
  <si>
    <t>KT E(R0)</t>
  </si>
  <si>
    <r>
      <t>Hãy mở rộng chuỗi con R</t>
    </r>
    <r>
      <rPr>
        <b/>
        <sz val="9"/>
        <color theme="0"/>
        <rFont val="TimesNewRomanPSMT"/>
        <charset val="163"/>
      </rPr>
      <t xml:space="preserve">0 </t>
    </r>
    <r>
      <rPr>
        <b/>
        <sz val="14"/>
        <color theme="0"/>
        <rFont val="TimesNewRomanPSMT"/>
        <charset val="163"/>
      </rPr>
      <t>từ 32 bits thành 48 bits kết quả lưu vào E(R0).</t>
    </r>
  </si>
  <si>
    <t xml:space="preserve"> Cho biết chuỗi bit L0 và R0</t>
  </si>
  <si>
    <t>Hãy tính A = E(R0) XOR k1</t>
  </si>
  <si>
    <t>00001011</t>
  </si>
  <si>
    <t>00000010</t>
  </si>
  <si>
    <t>01100111</t>
  </si>
  <si>
    <t>10011011</t>
  </si>
  <si>
    <t>01001001</t>
  </si>
  <si>
    <t>10100101</t>
  </si>
  <si>
    <t>E(R0) =</t>
  </si>
  <si>
    <t>dec</t>
  </si>
  <si>
    <t>XOR</t>
  </si>
  <si>
    <t>bin</t>
  </si>
  <si>
    <t>HEX</t>
  </si>
  <si>
    <t>E(R0)XORK1 =</t>
  </si>
  <si>
    <t>Hãy tính B là kết quả của A khi qua các hộp S-boxes (Table 3.3
Definition of DES S-Boxes)</t>
  </si>
  <si>
    <t>hàng</t>
  </si>
  <si>
    <t>cột</t>
  </si>
  <si>
    <t>Hãy tính P(B) là hoán vị của B, trong đó P(.) hàm hoán vị1 32 bits</t>
  </si>
  <si>
    <t>vị trí 32bit</t>
  </si>
  <si>
    <t>B =</t>
  </si>
  <si>
    <t>0C216D5E</t>
  </si>
  <si>
    <t>B(BIN)=</t>
  </si>
  <si>
    <t>P(B)=</t>
  </si>
  <si>
    <t>R1 = P(B) XOR L0</t>
  </si>
  <si>
    <t>10011010000111100010000010111100</t>
  </si>
  <si>
    <t>11001100000000001100110011111111</t>
  </si>
  <si>
    <t>P(B)XORL0 =</t>
  </si>
  <si>
    <t>p</t>
  </si>
  <si>
    <t>R1</t>
  </si>
  <si>
    <t>R2</t>
  </si>
  <si>
    <t>R</t>
  </si>
  <si>
    <t>T1</t>
  </si>
  <si>
    <t>T2</t>
  </si>
  <si>
    <t>T</t>
  </si>
  <si>
    <t>Mã hoá</t>
  </si>
  <si>
    <t>C=M^e(Mod(n))</t>
  </si>
  <si>
    <t>M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</si>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</sst>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63"/>
      <scheme val="minor"/>
    </font>
    <font>
      <sz val="14"/>
      <color theme="1"/>
      <name val="Calibri"/>
      <family val="2"/>
      <charset val="163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charset val="163"/>
      <scheme val="minor"/>
    </font>
    <font>
      <sz val="14"/>
      <color rgb="FF000000"/>
      <name val="TimesNewRomanPSMT"/>
    </font>
    <font>
      <b/>
      <sz val="14"/>
      <color theme="0"/>
      <name val="TimesNewRomanPSMT"/>
      <charset val="163"/>
    </font>
    <font>
      <b/>
      <sz val="9"/>
      <color theme="0"/>
      <name val="TimesNewRomanPSMT"/>
      <charset val="163"/>
    </font>
    <font>
      <b/>
      <sz val="14"/>
      <color theme="0"/>
      <name val="Calibri"/>
      <family val="2"/>
      <scheme val="minor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49" fontId="0" fillId="0" borderId="0" xfId="0" applyNumberFormat="1"/>
    <xf numFmtId="49" fontId="2" fillId="0" borderId="0" xfId="0" applyNumberFormat="1" applyFont="1"/>
    <xf numFmtId="0" fontId="1" fillId="0" borderId="0" xfId="0" applyFont="1"/>
    <xf numFmtId="0" fontId="0" fillId="4" borderId="1" xfId="0" applyFill="1" applyBorder="1"/>
    <xf numFmtId="0" fontId="3" fillId="5" borderId="0" xfId="0" applyFont="1" applyFill="1"/>
    <xf numFmtId="0" fontId="0" fillId="6" borderId="1" xfId="0" applyFill="1" applyBorder="1"/>
    <xf numFmtId="49" fontId="0" fillId="2" borderId="0" xfId="0" applyNumberFormat="1" applyFill="1"/>
    <xf numFmtId="49" fontId="0" fillId="2" borderId="1" xfId="0" applyNumberFormat="1" applyFill="1" applyBorder="1"/>
    <xf numFmtId="0" fontId="5" fillId="2" borderId="1" xfId="0" applyFont="1" applyFill="1" applyBorder="1"/>
    <xf numFmtId="0" fontId="5" fillId="7" borderId="1" xfId="0" applyFont="1" applyFill="1" applyBorder="1"/>
    <xf numFmtId="0" fontId="4" fillId="7" borderId="1" xfId="0" applyFont="1" applyFill="1" applyBorder="1" applyAlignment="1">
      <alignment horizontal="right" vertical="center"/>
    </xf>
    <xf numFmtId="0" fontId="0" fillId="7" borderId="1" xfId="0" applyFill="1" applyBorder="1"/>
    <xf numFmtId="0" fontId="0" fillId="8" borderId="0" xfId="0" applyFill="1"/>
    <xf numFmtId="0" fontId="0" fillId="8" borderId="2" xfId="0" applyFill="1" applyBorder="1"/>
    <xf numFmtId="0" fontId="5" fillId="7" borderId="3" xfId="0" applyFont="1" applyFill="1" applyBorder="1"/>
    <xf numFmtId="0" fontId="5" fillId="0" borderId="0" xfId="0" applyFont="1"/>
    <xf numFmtId="0" fontId="6" fillId="0" borderId="0" xfId="0" applyFont="1"/>
    <xf numFmtId="2" fontId="0" fillId="2" borderId="1" xfId="0" applyNumberFormat="1" applyFill="1" applyBorder="1"/>
    <xf numFmtId="0" fontId="10" fillId="6" borderId="0" xfId="0" applyFont="1" applyFill="1"/>
    <xf numFmtId="0" fontId="0" fillId="2" borderId="3" xfId="0" applyFill="1" applyBorder="1"/>
    <xf numFmtId="2" fontId="0" fillId="2" borderId="3" xfId="0" applyNumberFormat="1" applyFill="1" applyBorder="1"/>
    <xf numFmtId="2" fontId="0" fillId="0" borderId="0" xfId="0" applyNumberFormat="1"/>
    <xf numFmtId="0" fontId="5" fillId="2" borderId="3" xfId="0" applyFont="1" applyFill="1" applyBorder="1"/>
    <xf numFmtId="2" fontId="3" fillId="5" borderId="0" xfId="0" applyNumberFormat="1" applyFont="1" applyFill="1"/>
    <xf numFmtId="0" fontId="0" fillId="9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6" borderId="0" xfId="0" applyFont="1" applyFill="1" applyAlignment="1">
      <alignment horizontal="center"/>
    </xf>
    <xf numFmtId="0" fontId="9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42</xdr:row>
      <xdr:rowOff>152400</xdr:rowOff>
    </xdr:from>
    <xdr:to>
      <xdr:col>14</xdr:col>
      <xdr:colOff>419548</xdr:colOff>
      <xdr:row>51</xdr:row>
      <xdr:rowOff>15371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05D9F0-B3B9-9B39-E44C-57575AE79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2960" y="8016240"/>
          <a:ext cx="5166808" cy="1508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2F8E-2888-4706-9460-AD12ADA6A0FE}">
  <dimension ref="A1:N86"/>
  <sheetViews>
    <sheetView topLeftCell="A61" workbookViewId="0">
      <selection activeCell="G75" sqref="G75"/>
    </sheetView>
  </sheetViews>
  <sheetFormatPr defaultRowHeight="14.4"/>
  <cols>
    <col min="2" max="2" width="11.77734375" customWidth="1"/>
    <col min="3" max="3" width="14.77734375" customWidth="1"/>
    <col min="4" max="4" width="75.6640625" customWidth="1"/>
    <col min="7" max="7" width="13.77734375" customWidth="1"/>
    <col min="8" max="8" width="8.88671875" customWidth="1"/>
    <col min="9" max="9" width="66.77734375" customWidth="1"/>
    <col min="10" max="10" width="19.21875" customWidth="1"/>
    <col min="11" max="11" width="9.5546875" customWidth="1"/>
    <col min="12" max="12" width="44.6640625" customWidth="1"/>
  </cols>
  <sheetData>
    <row r="1" spans="1:14" ht="18">
      <c r="A1" t="s">
        <v>0</v>
      </c>
      <c r="B1" t="s">
        <v>21</v>
      </c>
      <c r="F1" s="1" t="s">
        <v>11</v>
      </c>
      <c r="G1" t="str">
        <f>LEFT($D$29,28)</f>
        <v>1111000011001100101010100000</v>
      </c>
      <c r="K1" s="3"/>
      <c r="L1" s="5"/>
      <c r="M1" s="3" t="s">
        <v>13</v>
      </c>
      <c r="N1" s="3" t="s">
        <v>14</v>
      </c>
    </row>
    <row r="2" spans="1:14" ht="18">
      <c r="A2" s="9" t="s">
        <v>1</v>
      </c>
      <c r="B2" s="9" t="s">
        <v>2</v>
      </c>
      <c r="C2" s="9" t="s">
        <v>3</v>
      </c>
      <c r="D2" s="9"/>
      <c r="F2" s="1" t="s">
        <v>12</v>
      </c>
      <c r="G2" t="str">
        <f>RIGHT($D$29,28)</f>
        <v>1010101011001100111100000000</v>
      </c>
      <c r="K2" s="3"/>
      <c r="L2" s="6"/>
      <c r="M2" s="3">
        <v>1</v>
      </c>
      <c r="N2" s="3">
        <v>1</v>
      </c>
    </row>
    <row r="3" spans="1:14">
      <c r="A3" s="9">
        <v>1</v>
      </c>
      <c r="B3" s="9" t="str">
        <f>MID($B$1,A3,1)</f>
        <v>0</v>
      </c>
      <c r="C3" s="9" t="str">
        <f>HEX2BIN(B3,4)</f>
        <v>0000</v>
      </c>
      <c r="D3" s="9" t="str">
        <f t="shared" ref="D3:D15" si="0">C3&amp;D4</f>
        <v>0000000100100011010001010110011110001001101010111100110111101111</v>
      </c>
      <c r="M3" s="3">
        <v>2</v>
      </c>
      <c r="N3" s="3">
        <v>1</v>
      </c>
    </row>
    <row r="4" spans="1:14">
      <c r="A4" s="9">
        <v>2</v>
      </c>
      <c r="B4" s="9" t="str">
        <f t="shared" ref="B4:B18" si="1">MID($B$1,A4,1)</f>
        <v>1</v>
      </c>
      <c r="C4" s="9" t="str">
        <f t="shared" ref="C4:C18" si="2">HEX2BIN(B4,4)</f>
        <v>0001</v>
      </c>
      <c r="D4" s="9" t="str">
        <f t="shared" si="0"/>
        <v>000100100011010001010110011110001001101010111100110111101111</v>
      </c>
      <c r="F4" s="3" t="s">
        <v>15</v>
      </c>
      <c r="G4" s="4" t="s">
        <v>22</v>
      </c>
      <c r="M4" s="3">
        <v>3</v>
      </c>
      <c r="N4" s="3">
        <v>2</v>
      </c>
    </row>
    <row r="5" spans="1:14">
      <c r="A5" s="9">
        <v>3</v>
      </c>
      <c r="B5" s="9" t="str">
        <f t="shared" si="1"/>
        <v>2</v>
      </c>
      <c r="C5" s="9" t="str">
        <f t="shared" si="2"/>
        <v>0010</v>
      </c>
      <c r="D5" s="9" t="str">
        <f t="shared" si="0"/>
        <v>00100011010001010110011110001001101010111100110111101111</v>
      </c>
      <c r="F5" s="3" t="s">
        <v>16</v>
      </c>
      <c r="G5" s="4" t="s">
        <v>23</v>
      </c>
      <c r="M5" s="3">
        <v>4</v>
      </c>
      <c r="N5" s="3">
        <v>2</v>
      </c>
    </row>
    <row r="6" spans="1:14">
      <c r="A6" s="9">
        <v>4</v>
      </c>
      <c r="B6" s="9" t="str">
        <f t="shared" si="1"/>
        <v>3</v>
      </c>
      <c r="C6" s="9" t="str">
        <f t="shared" si="2"/>
        <v>0011</v>
      </c>
      <c r="D6" s="9" t="str">
        <f t="shared" si="0"/>
        <v>0011010001010110011110001001101010111100110111101111</v>
      </c>
      <c r="M6" s="3">
        <v>5</v>
      </c>
      <c r="N6" s="3">
        <v>2</v>
      </c>
    </row>
    <row r="7" spans="1:14">
      <c r="A7" s="9">
        <v>5</v>
      </c>
      <c r="B7" s="9" t="str">
        <f t="shared" si="1"/>
        <v>4</v>
      </c>
      <c r="C7" s="9" t="str">
        <f t="shared" si="2"/>
        <v>0100</v>
      </c>
      <c r="D7" s="9" t="str">
        <f t="shared" si="0"/>
        <v>010001010110011110001001101010111100110111101111</v>
      </c>
      <c r="F7" t="s">
        <v>17</v>
      </c>
      <c r="M7" s="3">
        <v>6</v>
      </c>
      <c r="N7" s="3">
        <v>2</v>
      </c>
    </row>
    <row r="8" spans="1:14">
      <c r="A8" s="9">
        <v>6</v>
      </c>
      <c r="B8" s="9" t="str">
        <f t="shared" si="1"/>
        <v>5</v>
      </c>
      <c r="C8" s="9" t="str">
        <f t="shared" si="2"/>
        <v>0101</v>
      </c>
      <c r="D8" s="9" t="str">
        <f t="shared" si="0"/>
        <v>01010110011110001001101010111100110111101111</v>
      </c>
      <c r="F8" s="2" t="s">
        <v>9</v>
      </c>
      <c r="G8" s="2" t="s">
        <v>9</v>
      </c>
      <c r="H8" s="2" t="s">
        <v>10</v>
      </c>
      <c r="M8" s="3">
        <v>7</v>
      </c>
      <c r="N8" s="3">
        <v>2</v>
      </c>
    </row>
    <row r="9" spans="1:14">
      <c r="A9" s="9">
        <v>7</v>
      </c>
      <c r="B9" s="9" t="str">
        <f t="shared" si="1"/>
        <v>6</v>
      </c>
      <c r="C9" s="9" t="str">
        <f t="shared" si="2"/>
        <v>0110</v>
      </c>
      <c r="D9" s="9" t="str">
        <f t="shared" si="0"/>
        <v>0110011110001001101010111100110111101111</v>
      </c>
      <c r="F9" s="2">
        <v>1</v>
      </c>
      <c r="G9" s="2" t="str">
        <f>MID($G$4,(F9-1)*8+1,8)</f>
        <v>11100001</v>
      </c>
      <c r="H9" s="2" t="str">
        <f>BIN2HEX(G9,2)</f>
        <v>E1</v>
      </c>
      <c r="M9" s="3">
        <v>8</v>
      </c>
      <c r="N9" s="3">
        <v>2</v>
      </c>
    </row>
    <row r="10" spans="1:14">
      <c r="A10" s="9">
        <v>8</v>
      </c>
      <c r="B10" s="9" t="str">
        <f t="shared" si="1"/>
        <v>7</v>
      </c>
      <c r="C10" s="9" t="str">
        <f t="shared" si="2"/>
        <v>0111</v>
      </c>
      <c r="D10" s="9" t="str">
        <f t="shared" si="0"/>
        <v>011110001001101010111100110111101111</v>
      </c>
      <c r="F10" s="2">
        <v>2</v>
      </c>
      <c r="G10" s="2" t="str">
        <f t="shared" ref="G10:G12" si="3">MID($G$4,(F10-1)*8+1,8)</f>
        <v>10011001</v>
      </c>
      <c r="H10" s="2" t="str">
        <f t="shared" ref="H10:H12" si="4">BIN2HEX(G10,2)</f>
        <v>99</v>
      </c>
      <c r="M10" s="3">
        <v>9</v>
      </c>
      <c r="N10" s="3">
        <v>1</v>
      </c>
    </row>
    <row r="11" spans="1:14">
      <c r="A11" s="9">
        <v>9</v>
      </c>
      <c r="B11" s="9" t="str">
        <f t="shared" si="1"/>
        <v>8</v>
      </c>
      <c r="C11" s="9" t="str">
        <f t="shared" si="2"/>
        <v>1000</v>
      </c>
      <c r="D11" s="9" t="str">
        <f t="shared" si="0"/>
        <v>10001001101010111100110111101111</v>
      </c>
      <c r="F11" s="2">
        <v>3</v>
      </c>
      <c r="G11" s="2" t="str">
        <f t="shared" si="3"/>
        <v>01010100</v>
      </c>
      <c r="H11" s="2" t="str">
        <f t="shared" si="4"/>
        <v>54</v>
      </c>
      <c r="M11" s="3">
        <v>10</v>
      </c>
      <c r="N11" s="3">
        <v>2</v>
      </c>
    </row>
    <row r="12" spans="1:14">
      <c r="A12" s="9">
        <v>10</v>
      </c>
      <c r="B12" s="9" t="str">
        <f t="shared" si="1"/>
        <v>9</v>
      </c>
      <c r="C12" s="9" t="str">
        <f t="shared" si="2"/>
        <v>1001</v>
      </c>
      <c r="D12" s="9" t="str">
        <f t="shared" si="0"/>
        <v>1001101010111100110111101111</v>
      </c>
      <c r="F12" s="2">
        <v>4</v>
      </c>
      <c r="G12" s="2" t="str">
        <f t="shared" si="3"/>
        <v>0001</v>
      </c>
      <c r="H12" s="2" t="str">
        <f t="shared" si="4"/>
        <v>01</v>
      </c>
    </row>
    <row r="13" spans="1:14">
      <c r="A13" s="9">
        <v>11</v>
      </c>
      <c r="B13" s="9" t="str">
        <f t="shared" si="1"/>
        <v>A</v>
      </c>
      <c r="C13" s="9" t="str">
        <f t="shared" si="2"/>
        <v>1010</v>
      </c>
      <c r="D13" s="9" t="str">
        <f t="shared" si="0"/>
        <v>101010111100110111101111</v>
      </c>
    </row>
    <row r="14" spans="1:14">
      <c r="A14" s="9">
        <v>12</v>
      </c>
      <c r="B14" s="9" t="str">
        <f t="shared" si="1"/>
        <v>B</v>
      </c>
      <c r="C14" s="9" t="str">
        <f t="shared" si="2"/>
        <v>1011</v>
      </c>
      <c r="D14" s="9" t="str">
        <f t="shared" si="0"/>
        <v>10111100110111101111</v>
      </c>
      <c r="F14" t="s">
        <v>18</v>
      </c>
    </row>
    <row r="15" spans="1:14">
      <c r="A15" s="9">
        <v>13</v>
      </c>
      <c r="B15" s="9" t="str">
        <f t="shared" si="1"/>
        <v>C</v>
      </c>
      <c r="C15" s="9" t="str">
        <f t="shared" si="2"/>
        <v>1100</v>
      </c>
      <c r="D15" s="9" t="str">
        <f t="shared" si="0"/>
        <v>1100110111101111</v>
      </c>
      <c r="F15" s="2" t="s">
        <v>9</v>
      </c>
      <c r="G15" s="2" t="s">
        <v>9</v>
      </c>
      <c r="H15" s="2" t="s">
        <v>10</v>
      </c>
    </row>
    <row r="16" spans="1:14">
      <c r="A16" s="9">
        <v>14</v>
      </c>
      <c r="B16" s="9" t="str">
        <f t="shared" si="1"/>
        <v>D</v>
      </c>
      <c r="C16" s="9" t="str">
        <f t="shared" si="2"/>
        <v>1101</v>
      </c>
      <c r="D16" s="9" t="str">
        <f>C16&amp;D17</f>
        <v>110111101111</v>
      </c>
      <c r="F16" s="2">
        <v>1</v>
      </c>
      <c r="G16" s="2" t="str">
        <f>MID($G$5,(F9-1)*8+1,8)</f>
        <v>01010101</v>
      </c>
      <c r="H16" s="2" t="str">
        <f>BIN2HEX(G16,2)</f>
        <v>55</v>
      </c>
    </row>
    <row r="17" spans="1:9">
      <c r="A17" s="9">
        <v>15</v>
      </c>
      <c r="B17" s="9" t="str">
        <f t="shared" si="1"/>
        <v>E</v>
      </c>
      <c r="C17" s="9" t="str">
        <f t="shared" si="2"/>
        <v>1110</v>
      </c>
      <c r="D17" s="9" t="str">
        <f>C17&amp;C18</f>
        <v>11101111</v>
      </c>
      <c r="F17" s="2">
        <v>2</v>
      </c>
      <c r="G17" s="2" t="str">
        <f t="shared" ref="G17:G19" si="5">MID($G$5,(F10-1)*8+1,8)</f>
        <v>10011001</v>
      </c>
      <c r="H17" s="2" t="str">
        <f t="shared" ref="H17:H19" si="6">BIN2HEX(G17,2)</f>
        <v>99</v>
      </c>
    </row>
    <row r="18" spans="1:9">
      <c r="A18" s="9">
        <v>16</v>
      </c>
      <c r="B18" s="9" t="str">
        <f t="shared" si="1"/>
        <v>F</v>
      </c>
      <c r="C18" s="9" t="str">
        <f t="shared" si="2"/>
        <v>1111</v>
      </c>
      <c r="D18" s="9"/>
      <c r="F18" s="2">
        <v>3</v>
      </c>
      <c r="G18" s="2" t="str">
        <f t="shared" si="5"/>
        <v>11100000</v>
      </c>
      <c r="H18" s="2" t="str">
        <f t="shared" si="6"/>
        <v>E0</v>
      </c>
    </row>
    <row r="19" spans="1:9">
      <c r="F19" s="2">
        <v>4</v>
      </c>
      <c r="G19" s="2" t="str">
        <f t="shared" si="5"/>
        <v>0001</v>
      </c>
      <c r="H19" s="2" t="str">
        <f t="shared" si="6"/>
        <v>01</v>
      </c>
    </row>
    <row r="20" spans="1:9">
      <c r="A20" s="2" t="s">
        <v>9</v>
      </c>
      <c r="B20" s="2" t="s">
        <v>9</v>
      </c>
      <c r="C20" s="2" t="s">
        <v>10</v>
      </c>
    </row>
    <row r="21" spans="1:9">
      <c r="A21" s="2">
        <v>1</v>
      </c>
      <c r="B21" s="2" t="str">
        <f>MID($D$29,(A21-1)*8+1,8)</f>
        <v>11110000</v>
      </c>
      <c r="C21" s="2" t="str">
        <f>BIN2HEX(B21,2)</f>
        <v>F0</v>
      </c>
    </row>
    <row r="22" spans="1:9">
      <c r="A22" s="2">
        <v>2</v>
      </c>
      <c r="B22" s="2" t="str">
        <f t="shared" ref="B22:B27" si="7">MID($D$29,(A22-1)*8+1,8)</f>
        <v>11001100</v>
      </c>
      <c r="C22" s="2" t="str">
        <f t="shared" ref="C22:C27" si="8">BIN2HEX(B22,2)</f>
        <v>CC</v>
      </c>
      <c r="H22" t="s">
        <v>19</v>
      </c>
      <c r="I22" s="10" t="s">
        <v>24</v>
      </c>
    </row>
    <row r="23" spans="1:9">
      <c r="A23" s="2">
        <v>3</v>
      </c>
      <c r="B23" s="2" t="str">
        <f t="shared" si="7"/>
        <v>10101010</v>
      </c>
      <c r="C23" s="2" t="str">
        <f t="shared" si="8"/>
        <v>AA</v>
      </c>
    </row>
    <row r="24" spans="1:9">
      <c r="A24" s="2">
        <v>4</v>
      </c>
      <c r="B24" s="2" t="str">
        <f t="shared" si="7"/>
        <v>00001010</v>
      </c>
      <c r="C24" s="2" t="str">
        <f t="shared" si="8"/>
        <v>0A</v>
      </c>
      <c r="F24" s="7" t="s">
        <v>4</v>
      </c>
      <c r="G24" s="7" t="s">
        <v>6</v>
      </c>
      <c r="H24" s="7" t="s">
        <v>5</v>
      </c>
      <c r="I24" s="7"/>
    </row>
    <row r="25" spans="1:9">
      <c r="A25" s="2">
        <v>5</v>
      </c>
      <c r="B25" s="2" t="str">
        <f t="shared" si="7"/>
        <v>10101100</v>
      </c>
      <c r="C25" s="2" t="str">
        <f t="shared" si="8"/>
        <v>AC</v>
      </c>
      <c r="F25" s="7">
        <v>1</v>
      </c>
      <c r="G25" s="7">
        <v>14</v>
      </c>
      <c r="H25" s="7" t="str">
        <f t="shared" ref="H25:H72" si="9">MID($I$22,G25,1)</f>
        <v>0</v>
      </c>
      <c r="I25" s="7" t="str">
        <f t="shared" ref="I25:I69" si="10">H25&amp;I26</f>
        <v>000010110000001001100111100110110100100110100101</v>
      </c>
    </row>
    <row r="26" spans="1:9">
      <c r="A26" s="2">
        <v>6</v>
      </c>
      <c r="B26" s="2" t="str">
        <f t="shared" si="7"/>
        <v>11001111</v>
      </c>
      <c r="C26" s="2" t="str">
        <f t="shared" si="8"/>
        <v>CF</v>
      </c>
      <c r="F26" s="7">
        <v>2</v>
      </c>
      <c r="G26" s="7">
        <v>17</v>
      </c>
      <c r="H26" s="7" t="str">
        <f t="shared" si="9"/>
        <v>0</v>
      </c>
      <c r="I26" s="7" t="str">
        <f t="shared" si="10"/>
        <v>00010110000001001100111100110110100100110100101</v>
      </c>
    </row>
    <row r="27" spans="1:9">
      <c r="A27" s="2">
        <v>7</v>
      </c>
      <c r="B27" s="2" t="str">
        <f t="shared" si="7"/>
        <v>00000000</v>
      </c>
      <c r="C27" s="2" t="str">
        <f t="shared" si="8"/>
        <v>00</v>
      </c>
      <c r="F27" s="7">
        <v>3</v>
      </c>
      <c r="G27" s="7">
        <v>11</v>
      </c>
      <c r="H27" s="7" t="str">
        <f t="shared" si="9"/>
        <v>0</v>
      </c>
      <c r="I27" s="7" t="str">
        <f t="shared" si="10"/>
        <v>0010110000001001100111100110110100100110100101</v>
      </c>
    </row>
    <row r="28" spans="1:9">
      <c r="F28" s="7">
        <v>4</v>
      </c>
      <c r="G28" s="7">
        <v>24</v>
      </c>
      <c r="H28" s="7" t="str">
        <f t="shared" si="9"/>
        <v>0</v>
      </c>
      <c r="I28" s="7" t="str">
        <f t="shared" si="10"/>
        <v>010110000001001100111100110110100100110100101</v>
      </c>
    </row>
    <row r="29" spans="1:9">
      <c r="C29" t="s">
        <v>8</v>
      </c>
      <c r="D29" s="1" t="str">
        <f>D31</f>
        <v>11110000110011001010101000001010101011001100111100000000</v>
      </c>
      <c r="F29" s="7">
        <v>5</v>
      </c>
      <c r="G29" s="7">
        <v>1</v>
      </c>
      <c r="H29" s="7" t="str">
        <f t="shared" si="9"/>
        <v>1</v>
      </c>
      <c r="I29" s="7" t="str">
        <f t="shared" si="10"/>
        <v>10110000001001100111100110110100100110100101</v>
      </c>
    </row>
    <row r="30" spans="1:9">
      <c r="A30" s="7" t="s">
        <v>4</v>
      </c>
      <c r="B30" s="7" t="s">
        <v>6</v>
      </c>
      <c r="C30" s="7" t="s">
        <v>7</v>
      </c>
      <c r="D30" s="7"/>
      <c r="F30" s="7">
        <v>6</v>
      </c>
      <c r="G30" s="7">
        <v>5</v>
      </c>
      <c r="H30" s="7" t="str">
        <f t="shared" si="9"/>
        <v>0</v>
      </c>
      <c r="I30" s="7" t="str">
        <f t="shared" si="10"/>
        <v>0110000001001100111100110110100100110100101</v>
      </c>
    </row>
    <row r="31" spans="1:9">
      <c r="A31" s="7">
        <v>1</v>
      </c>
      <c r="B31" s="7">
        <v>57</v>
      </c>
      <c r="C31" s="7" t="str">
        <f>MID($D$3,B31,1)</f>
        <v>1</v>
      </c>
      <c r="D31" s="7" t="str">
        <f t="shared" ref="D31:D83" si="11">C31&amp;D32</f>
        <v>11110000110011001010101000001010101011001100111100000000</v>
      </c>
      <c r="F31" s="7">
        <v>7</v>
      </c>
      <c r="G31" s="7">
        <v>3</v>
      </c>
      <c r="H31" s="7" t="str">
        <f t="shared" si="9"/>
        <v>1</v>
      </c>
      <c r="I31" s="7" t="str">
        <f t="shared" si="10"/>
        <v>110000001001100111100110110100100110100101</v>
      </c>
    </row>
    <row r="32" spans="1:9">
      <c r="A32" s="7">
        <v>2</v>
      </c>
      <c r="B32" s="7">
        <v>49</v>
      </c>
      <c r="C32" s="7" t="str">
        <f t="shared" ref="C32:C86" si="12">MID($D$3,B32,1)</f>
        <v>1</v>
      </c>
      <c r="D32" s="7" t="str">
        <f t="shared" si="11"/>
        <v>1110000110011001010101000001010101011001100111100000000</v>
      </c>
      <c r="F32" s="7">
        <v>8</v>
      </c>
      <c r="G32" s="7">
        <v>28</v>
      </c>
      <c r="H32" s="7" t="str">
        <f t="shared" si="9"/>
        <v>1</v>
      </c>
      <c r="I32" s="7" t="str">
        <f t="shared" si="10"/>
        <v>10000001001100111100110110100100110100101</v>
      </c>
    </row>
    <row r="33" spans="1:9">
      <c r="A33" s="7">
        <v>3</v>
      </c>
      <c r="B33" s="7">
        <v>41</v>
      </c>
      <c r="C33" s="7" t="str">
        <f t="shared" si="12"/>
        <v>1</v>
      </c>
      <c r="D33" s="7" t="str">
        <f t="shared" si="11"/>
        <v>110000110011001010101000001010101011001100111100000000</v>
      </c>
      <c r="F33" s="7">
        <v>9</v>
      </c>
      <c r="G33" s="7">
        <v>15</v>
      </c>
      <c r="H33" s="7" t="str">
        <f t="shared" si="9"/>
        <v>0</v>
      </c>
      <c r="I33" s="7" t="str">
        <f t="shared" si="10"/>
        <v>0000001001100111100110110100100110100101</v>
      </c>
    </row>
    <row r="34" spans="1:9">
      <c r="A34" s="7">
        <v>4</v>
      </c>
      <c r="B34" s="7">
        <v>33</v>
      </c>
      <c r="C34" s="7" t="str">
        <f t="shared" si="12"/>
        <v>1</v>
      </c>
      <c r="D34" s="7" t="str">
        <f t="shared" si="11"/>
        <v>10000110011001010101000001010101011001100111100000000</v>
      </c>
      <c r="F34" s="7">
        <v>10</v>
      </c>
      <c r="G34" s="7">
        <v>6</v>
      </c>
      <c r="H34" s="7" t="str">
        <f t="shared" si="9"/>
        <v>0</v>
      </c>
      <c r="I34" s="7" t="str">
        <f t="shared" si="10"/>
        <v>000001001100111100110110100100110100101</v>
      </c>
    </row>
    <row r="35" spans="1:9">
      <c r="A35" s="7">
        <v>5</v>
      </c>
      <c r="B35" s="7">
        <v>25</v>
      </c>
      <c r="C35" s="7" t="str">
        <f t="shared" si="12"/>
        <v>0</v>
      </c>
      <c r="D35" s="7" t="str">
        <f t="shared" si="11"/>
        <v>0000110011001010101000001010101011001100111100000000</v>
      </c>
      <c r="F35" s="7">
        <v>11</v>
      </c>
      <c r="G35" s="7">
        <v>21</v>
      </c>
      <c r="H35" s="7" t="str">
        <f t="shared" si="9"/>
        <v>0</v>
      </c>
      <c r="I35" s="7" t="str">
        <f t="shared" si="10"/>
        <v>00001001100111100110110100100110100101</v>
      </c>
    </row>
    <row r="36" spans="1:9">
      <c r="A36" s="7">
        <v>6</v>
      </c>
      <c r="B36" s="7">
        <v>17</v>
      </c>
      <c r="C36" s="7" t="str">
        <f t="shared" si="12"/>
        <v>0</v>
      </c>
      <c r="D36" s="7" t="str">
        <f t="shared" si="11"/>
        <v>000110011001010101000001010101011001100111100000000</v>
      </c>
      <c r="F36" s="7">
        <v>12</v>
      </c>
      <c r="G36" s="7">
        <v>10</v>
      </c>
      <c r="H36" s="7" t="str">
        <f t="shared" si="9"/>
        <v>0</v>
      </c>
      <c r="I36" s="7" t="str">
        <f t="shared" si="10"/>
        <v>0001001100111100110110100100110100101</v>
      </c>
    </row>
    <row r="37" spans="1:9">
      <c r="A37" s="7">
        <v>7</v>
      </c>
      <c r="B37" s="7">
        <v>9</v>
      </c>
      <c r="C37" s="7" t="str">
        <f t="shared" si="12"/>
        <v>0</v>
      </c>
      <c r="D37" s="7" t="str">
        <f t="shared" si="11"/>
        <v>00110011001010101000001010101011001100111100000000</v>
      </c>
      <c r="F37" s="7">
        <v>13</v>
      </c>
      <c r="G37" s="7">
        <v>23</v>
      </c>
      <c r="H37" s="7" t="str">
        <f t="shared" si="9"/>
        <v>0</v>
      </c>
      <c r="I37" s="7" t="str">
        <f t="shared" si="10"/>
        <v>001001100111100110110100100110100101</v>
      </c>
    </row>
    <row r="38" spans="1:9">
      <c r="A38" s="7">
        <v>8</v>
      </c>
      <c r="B38" s="7">
        <v>1</v>
      </c>
      <c r="C38" s="7" t="str">
        <f t="shared" si="12"/>
        <v>0</v>
      </c>
      <c r="D38" s="7" t="str">
        <f t="shared" si="11"/>
        <v>0110011001010101000001010101011001100111100000000</v>
      </c>
      <c r="F38" s="7">
        <v>14</v>
      </c>
      <c r="G38" s="7">
        <v>19</v>
      </c>
      <c r="H38" s="7" t="str">
        <f t="shared" si="9"/>
        <v>0</v>
      </c>
      <c r="I38" s="7" t="str">
        <f t="shared" si="10"/>
        <v>01001100111100110110100100110100101</v>
      </c>
    </row>
    <row r="39" spans="1:9">
      <c r="A39" s="7">
        <v>9</v>
      </c>
      <c r="B39" s="7">
        <v>58</v>
      </c>
      <c r="C39" s="7" t="str">
        <f t="shared" si="12"/>
        <v>1</v>
      </c>
      <c r="D39" s="7" t="str">
        <f t="shared" si="11"/>
        <v>110011001010101000001010101011001100111100000000</v>
      </c>
      <c r="F39" s="7">
        <v>15</v>
      </c>
      <c r="G39" s="7">
        <v>12</v>
      </c>
      <c r="H39" s="7" t="str">
        <f t="shared" si="9"/>
        <v>1</v>
      </c>
      <c r="I39" s="7" t="str">
        <f t="shared" si="10"/>
        <v>1001100111100110110100100110100101</v>
      </c>
    </row>
    <row r="40" spans="1:9">
      <c r="A40" s="7">
        <v>10</v>
      </c>
      <c r="B40" s="7">
        <v>50</v>
      </c>
      <c r="C40" s="7" t="str">
        <f t="shared" si="12"/>
        <v>1</v>
      </c>
      <c r="D40" s="7" t="str">
        <f t="shared" si="11"/>
        <v>10011001010101000001010101011001100111100000000</v>
      </c>
      <c r="F40" s="7">
        <v>16</v>
      </c>
      <c r="G40" s="7">
        <v>4</v>
      </c>
      <c r="H40" s="7" t="str">
        <f t="shared" si="9"/>
        <v>0</v>
      </c>
      <c r="I40" s="7" t="str">
        <f t="shared" si="10"/>
        <v>001100111100110110100100110100101</v>
      </c>
    </row>
    <row r="41" spans="1:9">
      <c r="A41" s="7">
        <v>11</v>
      </c>
      <c r="B41" s="7">
        <v>42</v>
      </c>
      <c r="C41" s="7" t="str">
        <f t="shared" si="12"/>
        <v>0</v>
      </c>
      <c r="D41" s="7" t="str">
        <f t="shared" si="11"/>
        <v>0011001010101000001010101011001100111100000000</v>
      </c>
      <c r="F41" s="7">
        <v>17</v>
      </c>
      <c r="G41" s="7">
        <v>26</v>
      </c>
      <c r="H41" s="7" t="str">
        <f t="shared" si="9"/>
        <v>0</v>
      </c>
      <c r="I41" s="7" t="str">
        <f t="shared" si="10"/>
        <v>01100111100110110100100110100101</v>
      </c>
    </row>
    <row r="42" spans="1:9">
      <c r="A42" s="7">
        <v>12</v>
      </c>
      <c r="B42" s="7">
        <v>34</v>
      </c>
      <c r="C42" s="7" t="str">
        <f t="shared" si="12"/>
        <v>0</v>
      </c>
      <c r="D42" s="7" t="str">
        <f t="shared" si="11"/>
        <v>011001010101000001010101011001100111100000000</v>
      </c>
      <c r="F42" s="7">
        <v>18</v>
      </c>
      <c r="G42" s="7">
        <v>8</v>
      </c>
      <c r="H42" s="7" t="str">
        <f t="shared" si="9"/>
        <v>1</v>
      </c>
      <c r="I42" s="7" t="str">
        <f t="shared" si="10"/>
        <v>1100111100110110100100110100101</v>
      </c>
    </row>
    <row r="43" spans="1:9">
      <c r="A43" s="7">
        <v>13</v>
      </c>
      <c r="B43" s="7">
        <v>26</v>
      </c>
      <c r="C43" s="7" t="str">
        <f t="shared" si="12"/>
        <v>1</v>
      </c>
      <c r="D43" s="7" t="str">
        <f t="shared" si="11"/>
        <v>11001010101000001010101011001100111100000000</v>
      </c>
      <c r="F43" s="7">
        <v>19</v>
      </c>
      <c r="G43" s="7">
        <v>16</v>
      </c>
      <c r="H43" s="7" t="str">
        <f t="shared" si="9"/>
        <v>1</v>
      </c>
      <c r="I43" s="7" t="str">
        <f t="shared" si="10"/>
        <v>100111100110110100100110100101</v>
      </c>
    </row>
    <row r="44" spans="1:9">
      <c r="A44" s="7">
        <v>14</v>
      </c>
      <c r="B44" s="7">
        <v>18</v>
      </c>
      <c r="C44" s="7" t="str">
        <f t="shared" si="12"/>
        <v>1</v>
      </c>
      <c r="D44" s="7" t="str">
        <f t="shared" si="11"/>
        <v>1001010101000001010101011001100111100000000</v>
      </c>
      <c r="F44" s="7">
        <v>20</v>
      </c>
      <c r="G44" s="7">
        <v>7</v>
      </c>
      <c r="H44" s="7" t="str">
        <f t="shared" si="9"/>
        <v>0</v>
      </c>
      <c r="I44" s="7" t="str">
        <f t="shared" si="10"/>
        <v>00111100110110100100110100101</v>
      </c>
    </row>
    <row r="45" spans="1:9">
      <c r="A45" s="7">
        <v>15</v>
      </c>
      <c r="B45" s="7">
        <v>10</v>
      </c>
      <c r="C45" s="7" t="str">
        <f t="shared" si="12"/>
        <v>0</v>
      </c>
      <c r="D45" s="7" t="str">
        <f t="shared" si="11"/>
        <v>001010101000001010101011001100111100000000</v>
      </c>
      <c r="F45" s="7">
        <v>21</v>
      </c>
      <c r="G45" s="7">
        <v>27</v>
      </c>
      <c r="H45" s="7" t="str">
        <f t="shared" si="9"/>
        <v>0</v>
      </c>
      <c r="I45" s="7" t="str">
        <f t="shared" si="10"/>
        <v>0111100110110100100110100101</v>
      </c>
    </row>
    <row r="46" spans="1:9">
      <c r="A46" s="7">
        <v>16</v>
      </c>
      <c r="B46" s="7">
        <v>2</v>
      </c>
      <c r="C46" s="7" t="str">
        <f t="shared" si="12"/>
        <v>0</v>
      </c>
      <c r="D46" s="7" t="str">
        <f t="shared" si="11"/>
        <v>01010101000001010101011001100111100000000</v>
      </c>
      <c r="F46" s="7">
        <v>22</v>
      </c>
      <c r="G46" s="7">
        <v>20</v>
      </c>
      <c r="H46" s="7" t="str">
        <f t="shared" si="9"/>
        <v>1</v>
      </c>
      <c r="I46" s="7" t="str">
        <f t="shared" si="10"/>
        <v>111100110110100100110100101</v>
      </c>
    </row>
    <row r="47" spans="1:9">
      <c r="A47" s="7">
        <v>17</v>
      </c>
      <c r="B47" s="7">
        <v>59</v>
      </c>
      <c r="C47" s="7" t="str">
        <f t="shared" si="12"/>
        <v>1</v>
      </c>
      <c r="D47" s="7" t="str">
        <f t="shared" si="11"/>
        <v>1010101000001010101011001100111100000000</v>
      </c>
      <c r="F47" s="7">
        <v>23</v>
      </c>
      <c r="G47" s="7">
        <v>13</v>
      </c>
      <c r="H47" s="7" t="str">
        <f t="shared" si="9"/>
        <v>1</v>
      </c>
      <c r="I47" s="7" t="str">
        <f t="shared" si="10"/>
        <v>11100110110100100110100101</v>
      </c>
    </row>
    <row r="48" spans="1:9">
      <c r="A48" s="7">
        <v>18</v>
      </c>
      <c r="B48" s="7">
        <v>51</v>
      </c>
      <c r="C48" s="7" t="str">
        <f t="shared" si="12"/>
        <v>0</v>
      </c>
      <c r="D48" s="7" t="str">
        <f t="shared" si="11"/>
        <v>010101000001010101011001100111100000000</v>
      </c>
      <c r="F48" s="7">
        <v>24</v>
      </c>
      <c r="G48" s="7">
        <v>2</v>
      </c>
      <c r="H48" s="7" t="str">
        <f t="shared" si="9"/>
        <v>1</v>
      </c>
      <c r="I48" s="7" t="str">
        <f t="shared" si="10"/>
        <v>1100110110100100110100101</v>
      </c>
    </row>
    <row r="49" spans="1:9">
      <c r="A49" s="7">
        <v>19</v>
      </c>
      <c r="B49" s="7">
        <v>43</v>
      </c>
      <c r="C49" s="7" t="str">
        <f t="shared" si="12"/>
        <v>1</v>
      </c>
      <c r="D49" s="7" t="str">
        <f t="shared" si="11"/>
        <v>10101000001010101011001100111100000000</v>
      </c>
      <c r="F49" s="7">
        <v>25</v>
      </c>
      <c r="G49" s="7">
        <v>41</v>
      </c>
      <c r="H49" s="7" t="str">
        <f t="shared" si="9"/>
        <v>1</v>
      </c>
      <c r="I49" s="7" t="str">
        <f t="shared" si="10"/>
        <v>100110110100100110100101</v>
      </c>
    </row>
    <row r="50" spans="1:9">
      <c r="A50" s="7">
        <v>20</v>
      </c>
      <c r="B50" s="7">
        <v>35</v>
      </c>
      <c r="C50" s="7" t="str">
        <f t="shared" si="12"/>
        <v>0</v>
      </c>
      <c r="D50" s="7" t="str">
        <f t="shared" si="11"/>
        <v>0101000001010101011001100111100000000</v>
      </c>
      <c r="F50" s="7">
        <v>26</v>
      </c>
      <c r="G50" s="7">
        <v>52</v>
      </c>
      <c r="H50" s="7" t="str">
        <f t="shared" si="9"/>
        <v>0</v>
      </c>
      <c r="I50" s="7" t="str">
        <f t="shared" si="10"/>
        <v>00110110100100110100101</v>
      </c>
    </row>
    <row r="51" spans="1:9">
      <c r="A51" s="7">
        <v>21</v>
      </c>
      <c r="B51" s="7">
        <v>27</v>
      </c>
      <c r="C51" s="7" t="str">
        <f t="shared" si="12"/>
        <v>1</v>
      </c>
      <c r="D51" s="7" t="str">
        <f t="shared" si="11"/>
        <v>101000001010101011001100111100000000</v>
      </c>
      <c r="F51" s="7">
        <v>27</v>
      </c>
      <c r="G51" s="7">
        <v>31</v>
      </c>
      <c r="H51" s="7" t="str">
        <f t="shared" si="9"/>
        <v>0</v>
      </c>
      <c r="I51" s="7" t="str">
        <f t="shared" si="10"/>
        <v>0110110100100110100101</v>
      </c>
    </row>
    <row r="52" spans="1:9">
      <c r="A52" s="7">
        <v>22</v>
      </c>
      <c r="B52" s="7">
        <v>19</v>
      </c>
      <c r="C52" s="7" t="str">
        <f t="shared" si="12"/>
        <v>0</v>
      </c>
      <c r="D52" s="7" t="str">
        <f t="shared" si="11"/>
        <v>01000001010101011001100111100000000</v>
      </c>
      <c r="F52" s="7">
        <v>28</v>
      </c>
      <c r="G52" s="7">
        <v>37</v>
      </c>
      <c r="H52" s="7" t="str">
        <f t="shared" si="9"/>
        <v>1</v>
      </c>
      <c r="I52" s="7" t="str">
        <f t="shared" si="10"/>
        <v>110110100100110100101</v>
      </c>
    </row>
    <row r="53" spans="1:9">
      <c r="A53" s="7">
        <v>23</v>
      </c>
      <c r="B53" s="7">
        <v>11</v>
      </c>
      <c r="C53" s="7" t="str">
        <f t="shared" si="12"/>
        <v>1</v>
      </c>
      <c r="D53" s="7" t="str">
        <f t="shared" si="11"/>
        <v>1000001010101011001100111100000000</v>
      </c>
      <c r="F53" s="7">
        <v>29</v>
      </c>
      <c r="G53" s="7">
        <v>47</v>
      </c>
      <c r="H53" s="7" t="str">
        <f t="shared" si="9"/>
        <v>1</v>
      </c>
      <c r="I53" s="7" t="str">
        <f t="shared" si="10"/>
        <v>10110100100110100101</v>
      </c>
    </row>
    <row r="54" spans="1:9">
      <c r="A54" s="7">
        <v>24</v>
      </c>
      <c r="B54" s="7">
        <v>3</v>
      </c>
      <c r="C54" s="7" t="str">
        <f t="shared" si="12"/>
        <v>0</v>
      </c>
      <c r="D54" s="7" t="str">
        <f t="shared" si="11"/>
        <v>000001010101011001100111100000000</v>
      </c>
      <c r="F54" s="7">
        <v>30</v>
      </c>
      <c r="G54" s="7">
        <v>55</v>
      </c>
      <c r="H54" s="7" t="str">
        <f t="shared" si="9"/>
        <v>0</v>
      </c>
      <c r="I54" s="7" t="str">
        <f t="shared" si="10"/>
        <v>0110100100110100101</v>
      </c>
    </row>
    <row r="55" spans="1:9">
      <c r="A55" s="7">
        <v>25</v>
      </c>
      <c r="B55" s="7">
        <v>60</v>
      </c>
      <c r="C55" s="7" t="str">
        <f t="shared" si="12"/>
        <v>0</v>
      </c>
      <c r="D55" s="7" t="str">
        <f t="shared" si="11"/>
        <v>00001010101011001100111100000000</v>
      </c>
      <c r="F55" s="7">
        <v>31</v>
      </c>
      <c r="G55" s="7">
        <v>30</v>
      </c>
      <c r="H55" s="7" t="str">
        <f t="shared" si="9"/>
        <v>1</v>
      </c>
      <c r="I55" s="7" t="str">
        <f t="shared" si="10"/>
        <v>110100100110100101</v>
      </c>
    </row>
    <row r="56" spans="1:9">
      <c r="A56" s="7">
        <v>26</v>
      </c>
      <c r="B56" s="7">
        <v>52</v>
      </c>
      <c r="C56" s="7" t="str">
        <f t="shared" si="12"/>
        <v>0</v>
      </c>
      <c r="D56" s="7" t="str">
        <f t="shared" si="11"/>
        <v>0001010101011001100111100000000</v>
      </c>
      <c r="F56" s="7">
        <v>32</v>
      </c>
      <c r="G56" s="7">
        <v>40</v>
      </c>
      <c r="H56" s="7" t="str">
        <f t="shared" si="9"/>
        <v>1</v>
      </c>
      <c r="I56" s="7" t="str">
        <f t="shared" si="10"/>
        <v>10100100110100101</v>
      </c>
    </row>
    <row r="57" spans="1:9">
      <c r="A57" s="7">
        <v>27</v>
      </c>
      <c r="B57" s="7">
        <v>44</v>
      </c>
      <c r="C57" s="7" t="str">
        <f t="shared" si="12"/>
        <v>0</v>
      </c>
      <c r="D57" s="7" t="str">
        <f t="shared" si="11"/>
        <v>001010101011001100111100000000</v>
      </c>
      <c r="F57" s="7">
        <v>33</v>
      </c>
      <c r="G57" s="7">
        <v>51</v>
      </c>
      <c r="H57" s="7" t="str">
        <f t="shared" si="9"/>
        <v>0</v>
      </c>
      <c r="I57" s="7" t="str">
        <f t="shared" si="10"/>
        <v>0100100110100101</v>
      </c>
    </row>
    <row r="58" spans="1:9">
      <c r="A58" s="7">
        <v>28</v>
      </c>
      <c r="B58" s="7">
        <v>36</v>
      </c>
      <c r="C58" s="7" t="str">
        <f t="shared" si="12"/>
        <v>0</v>
      </c>
      <c r="D58" s="7" t="str">
        <f t="shared" si="11"/>
        <v>01010101011001100111100000000</v>
      </c>
      <c r="F58" s="7">
        <v>34</v>
      </c>
      <c r="G58" s="7">
        <v>45</v>
      </c>
      <c r="H58" s="7" t="str">
        <f t="shared" si="9"/>
        <v>1</v>
      </c>
      <c r="I58" s="7" t="str">
        <f t="shared" si="10"/>
        <v>100100110100101</v>
      </c>
    </row>
    <row r="59" spans="1:9">
      <c r="A59" s="7">
        <v>29</v>
      </c>
      <c r="B59" s="7">
        <v>63</v>
      </c>
      <c r="C59" s="7" t="str">
        <f t="shared" si="12"/>
        <v>1</v>
      </c>
      <c r="D59" s="7" t="str">
        <f t="shared" si="11"/>
        <v>1010101011001100111100000000</v>
      </c>
      <c r="F59" s="7">
        <v>35</v>
      </c>
      <c r="G59" s="7">
        <v>33</v>
      </c>
      <c r="H59" s="7" t="str">
        <f t="shared" si="9"/>
        <v>0</v>
      </c>
      <c r="I59" s="7" t="str">
        <f t="shared" si="10"/>
        <v>00100110100101</v>
      </c>
    </row>
    <row r="60" spans="1:9">
      <c r="A60" s="7">
        <v>30</v>
      </c>
      <c r="B60" s="7">
        <v>55</v>
      </c>
      <c r="C60" s="7" t="str">
        <f t="shared" si="12"/>
        <v>0</v>
      </c>
      <c r="D60" s="7" t="str">
        <f t="shared" si="11"/>
        <v>010101011001100111100000000</v>
      </c>
      <c r="F60" s="7">
        <v>36</v>
      </c>
      <c r="G60" s="7">
        <v>48</v>
      </c>
      <c r="H60" s="7" t="str">
        <f t="shared" si="9"/>
        <v>0</v>
      </c>
      <c r="I60" s="7" t="str">
        <f t="shared" si="10"/>
        <v>0100110100101</v>
      </c>
    </row>
    <row r="61" spans="1:9">
      <c r="A61" s="7">
        <v>31</v>
      </c>
      <c r="B61" s="7">
        <v>47</v>
      </c>
      <c r="C61" s="7" t="str">
        <f t="shared" si="12"/>
        <v>1</v>
      </c>
      <c r="D61" s="7" t="str">
        <f t="shared" si="11"/>
        <v>10101011001100111100000000</v>
      </c>
      <c r="F61" s="7">
        <v>37</v>
      </c>
      <c r="G61" s="7">
        <v>44</v>
      </c>
      <c r="H61" s="7" t="str">
        <f t="shared" si="9"/>
        <v>1</v>
      </c>
      <c r="I61" s="7" t="str">
        <f t="shared" si="10"/>
        <v>100110100101</v>
      </c>
    </row>
    <row r="62" spans="1:9">
      <c r="A62" s="7">
        <v>32</v>
      </c>
      <c r="B62" s="7">
        <v>39</v>
      </c>
      <c r="C62" s="7" t="str">
        <f t="shared" si="12"/>
        <v>0</v>
      </c>
      <c r="D62" s="7" t="str">
        <f t="shared" si="11"/>
        <v>0101011001100111100000000</v>
      </c>
      <c r="F62" s="7">
        <v>38</v>
      </c>
      <c r="G62" s="7">
        <v>49</v>
      </c>
      <c r="H62" s="7" t="str">
        <f t="shared" si="9"/>
        <v>0</v>
      </c>
      <c r="I62" s="7" t="str">
        <f t="shared" si="10"/>
        <v>00110100101</v>
      </c>
    </row>
    <row r="63" spans="1:9">
      <c r="A63" s="7">
        <v>33</v>
      </c>
      <c r="B63" s="7">
        <v>31</v>
      </c>
      <c r="C63" s="7" t="str">
        <f t="shared" si="12"/>
        <v>1</v>
      </c>
      <c r="D63" s="7" t="str">
        <f t="shared" si="11"/>
        <v>101011001100111100000000</v>
      </c>
      <c r="F63" s="7">
        <v>39</v>
      </c>
      <c r="G63" s="7">
        <v>39</v>
      </c>
      <c r="H63" s="7" t="str">
        <f t="shared" si="9"/>
        <v>0</v>
      </c>
      <c r="I63" s="7" t="str">
        <f t="shared" si="10"/>
        <v>0110100101</v>
      </c>
    </row>
    <row r="64" spans="1:9">
      <c r="A64" s="7">
        <v>34</v>
      </c>
      <c r="B64" s="7">
        <v>23</v>
      </c>
      <c r="C64" s="7" t="str">
        <f t="shared" si="12"/>
        <v>0</v>
      </c>
      <c r="D64" s="7" t="str">
        <f t="shared" si="11"/>
        <v>01011001100111100000000</v>
      </c>
      <c r="F64" s="7">
        <v>40</v>
      </c>
      <c r="G64" s="7">
        <v>56</v>
      </c>
      <c r="H64" s="7" t="str">
        <f t="shared" si="9"/>
        <v>1</v>
      </c>
      <c r="I64" s="7" t="str">
        <f t="shared" si="10"/>
        <v>110100101</v>
      </c>
    </row>
    <row r="65" spans="1:9">
      <c r="A65" s="7">
        <v>35</v>
      </c>
      <c r="B65" s="7">
        <v>15</v>
      </c>
      <c r="C65" s="7" t="str">
        <f t="shared" si="12"/>
        <v>1</v>
      </c>
      <c r="D65" s="7" t="str">
        <f t="shared" si="11"/>
        <v>1011001100111100000000</v>
      </c>
      <c r="F65" s="7">
        <v>41</v>
      </c>
      <c r="G65" s="7">
        <v>34</v>
      </c>
      <c r="H65" s="7" t="str">
        <f t="shared" si="9"/>
        <v>1</v>
      </c>
      <c r="I65" s="7" t="str">
        <f t="shared" si="10"/>
        <v>10100101</v>
      </c>
    </row>
    <row r="66" spans="1:9">
      <c r="A66" s="7">
        <v>36</v>
      </c>
      <c r="B66" s="7">
        <v>7</v>
      </c>
      <c r="C66" s="7" t="str">
        <f t="shared" si="12"/>
        <v>0</v>
      </c>
      <c r="D66" s="7" t="str">
        <f t="shared" si="11"/>
        <v>011001100111100000000</v>
      </c>
      <c r="F66" s="7">
        <v>42</v>
      </c>
      <c r="G66" s="7">
        <v>53</v>
      </c>
      <c r="H66" s="7" t="str">
        <f t="shared" si="9"/>
        <v>0</v>
      </c>
      <c r="I66" s="7" t="str">
        <f t="shared" si="10"/>
        <v>0100101</v>
      </c>
    </row>
    <row r="67" spans="1:9">
      <c r="A67" s="7">
        <v>37</v>
      </c>
      <c r="B67" s="7">
        <v>62</v>
      </c>
      <c r="C67" s="7" t="str">
        <f t="shared" si="12"/>
        <v>1</v>
      </c>
      <c r="D67" s="7" t="str">
        <f t="shared" si="11"/>
        <v>11001100111100000000</v>
      </c>
      <c r="F67" s="7">
        <v>43</v>
      </c>
      <c r="G67" s="7">
        <v>46</v>
      </c>
      <c r="H67" s="7" t="str">
        <f t="shared" si="9"/>
        <v>1</v>
      </c>
      <c r="I67" s="7" t="str">
        <f t="shared" si="10"/>
        <v>100101</v>
      </c>
    </row>
    <row r="68" spans="1:9">
      <c r="A68" s="7">
        <v>38</v>
      </c>
      <c r="B68" s="7">
        <v>54</v>
      </c>
      <c r="C68" s="7" t="str">
        <f t="shared" si="12"/>
        <v>1</v>
      </c>
      <c r="D68" s="7" t="str">
        <f t="shared" si="11"/>
        <v>1001100111100000000</v>
      </c>
      <c r="F68" s="7">
        <v>44</v>
      </c>
      <c r="G68" s="7">
        <v>42</v>
      </c>
      <c r="H68" s="7" t="str">
        <f t="shared" si="9"/>
        <v>0</v>
      </c>
      <c r="I68" s="7" t="str">
        <f t="shared" si="10"/>
        <v>00101</v>
      </c>
    </row>
    <row r="69" spans="1:9">
      <c r="A69" s="7">
        <v>39</v>
      </c>
      <c r="B69" s="7">
        <v>46</v>
      </c>
      <c r="C69" s="7" t="str">
        <f t="shared" si="12"/>
        <v>0</v>
      </c>
      <c r="D69" s="7" t="str">
        <f t="shared" si="11"/>
        <v>001100111100000000</v>
      </c>
      <c r="F69" s="7">
        <v>45</v>
      </c>
      <c r="G69" s="7">
        <v>50</v>
      </c>
      <c r="H69" s="7" t="str">
        <f t="shared" si="9"/>
        <v>0</v>
      </c>
      <c r="I69" s="7" t="str">
        <f t="shared" si="10"/>
        <v>0101</v>
      </c>
    </row>
    <row r="70" spans="1:9">
      <c r="A70" s="7">
        <v>40</v>
      </c>
      <c r="B70" s="7">
        <v>38</v>
      </c>
      <c r="C70" s="7" t="str">
        <f t="shared" si="12"/>
        <v>0</v>
      </c>
      <c r="D70" s="7" t="str">
        <f t="shared" si="11"/>
        <v>01100111100000000</v>
      </c>
      <c r="F70" s="7">
        <v>46</v>
      </c>
      <c r="G70" s="7">
        <v>36</v>
      </c>
      <c r="H70" s="7" t="str">
        <f t="shared" si="9"/>
        <v>1</v>
      </c>
      <c r="I70" s="7" t="str">
        <f>H70&amp;I71</f>
        <v>101</v>
      </c>
    </row>
    <row r="71" spans="1:9">
      <c r="A71" s="7">
        <v>41</v>
      </c>
      <c r="B71" s="7">
        <v>30</v>
      </c>
      <c r="C71" s="7" t="str">
        <f t="shared" si="12"/>
        <v>1</v>
      </c>
      <c r="D71" s="7" t="str">
        <f t="shared" si="11"/>
        <v>1100111100000000</v>
      </c>
      <c r="F71" s="7">
        <v>47</v>
      </c>
      <c r="G71" s="7">
        <v>29</v>
      </c>
      <c r="H71" s="7" t="str">
        <f t="shared" si="9"/>
        <v>0</v>
      </c>
      <c r="I71" s="7" t="str">
        <f>H71&amp;H72</f>
        <v>01</v>
      </c>
    </row>
    <row r="72" spans="1:9">
      <c r="A72" s="7">
        <v>42</v>
      </c>
      <c r="B72" s="7">
        <v>22</v>
      </c>
      <c r="C72" s="7" t="str">
        <f t="shared" si="12"/>
        <v>1</v>
      </c>
      <c r="D72" s="7" t="str">
        <f t="shared" si="11"/>
        <v>100111100000000</v>
      </c>
      <c r="F72" s="7">
        <v>48</v>
      </c>
      <c r="G72" s="7">
        <v>32</v>
      </c>
      <c r="H72" s="7" t="str">
        <f t="shared" si="9"/>
        <v>1</v>
      </c>
      <c r="I72" s="7"/>
    </row>
    <row r="73" spans="1:9">
      <c r="A73" s="7">
        <v>43</v>
      </c>
      <c r="B73" s="7">
        <v>14</v>
      </c>
      <c r="C73" s="7" t="str">
        <f t="shared" si="12"/>
        <v>0</v>
      </c>
      <c r="D73" s="7" t="str">
        <f t="shared" si="11"/>
        <v>00111100000000</v>
      </c>
    </row>
    <row r="74" spans="1:9">
      <c r="A74" s="7">
        <v>44</v>
      </c>
      <c r="B74" s="7">
        <v>6</v>
      </c>
      <c r="C74" s="7" t="str">
        <f t="shared" si="12"/>
        <v>0</v>
      </c>
      <c r="D74" s="7" t="str">
        <f t="shared" si="11"/>
        <v>0111100000000</v>
      </c>
      <c r="F74" s="2" t="s">
        <v>9</v>
      </c>
      <c r="G74" s="2" t="s">
        <v>9</v>
      </c>
      <c r="H74" s="2" t="s">
        <v>10</v>
      </c>
    </row>
    <row r="75" spans="1:9">
      <c r="A75" s="7">
        <v>45</v>
      </c>
      <c r="B75" s="7">
        <v>61</v>
      </c>
      <c r="C75" s="7" t="str">
        <f t="shared" si="12"/>
        <v>1</v>
      </c>
      <c r="D75" s="7" t="str">
        <f t="shared" si="11"/>
        <v>111100000000</v>
      </c>
      <c r="F75" s="2">
        <v>1</v>
      </c>
      <c r="G75" s="2" t="str">
        <f>MID($I$25,(F75-1)*8+1,8)</f>
        <v>00001011</v>
      </c>
      <c r="H75" s="2" t="str">
        <f>BIN2HEX(G75,2)</f>
        <v>0B</v>
      </c>
    </row>
    <row r="76" spans="1:9">
      <c r="A76" s="7">
        <v>46</v>
      </c>
      <c r="B76" s="7">
        <v>53</v>
      </c>
      <c r="C76" s="7" t="str">
        <f t="shared" si="12"/>
        <v>1</v>
      </c>
      <c r="D76" s="7" t="str">
        <f t="shared" si="11"/>
        <v>11100000000</v>
      </c>
      <c r="F76" s="2">
        <v>2</v>
      </c>
      <c r="G76" s="2" t="str">
        <f t="shared" ref="G76:G80" si="13">MID($I$25,(F76-1)*8+1,8)</f>
        <v>00000010</v>
      </c>
      <c r="H76" s="2" t="str">
        <f t="shared" ref="H76:H80" si="14">BIN2HEX(G76,2)</f>
        <v>02</v>
      </c>
    </row>
    <row r="77" spans="1:9">
      <c r="A77" s="7">
        <v>47</v>
      </c>
      <c r="B77" s="7">
        <v>45</v>
      </c>
      <c r="C77" s="7" t="str">
        <f t="shared" si="12"/>
        <v>1</v>
      </c>
      <c r="D77" s="7" t="str">
        <f t="shared" si="11"/>
        <v>1100000000</v>
      </c>
      <c r="F77" s="2">
        <v>3</v>
      </c>
      <c r="G77" s="2" t="str">
        <f t="shared" si="13"/>
        <v>01100111</v>
      </c>
      <c r="H77" s="2" t="str">
        <f t="shared" si="14"/>
        <v>67</v>
      </c>
    </row>
    <row r="78" spans="1:9">
      <c r="A78" s="7">
        <v>48</v>
      </c>
      <c r="B78" s="7">
        <v>37</v>
      </c>
      <c r="C78" s="7" t="str">
        <f t="shared" si="12"/>
        <v>1</v>
      </c>
      <c r="D78" s="7" t="str">
        <f t="shared" si="11"/>
        <v>100000000</v>
      </c>
      <c r="F78" s="2">
        <v>4</v>
      </c>
      <c r="G78" s="2" t="str">
        <f t="shared" si="13"/>
        <v>10011011</v>
      </c>
      <c r="H78" s="2" t="str">
        <f t="shared" si="14"/>
        <v>9B</v>
      </c>
    </row>
    <row r="79" spans="1:9">
      <c r="A79" s="7">
        <v>49</v>
      </c>
      <c r="B79" s="7">
        <v>29</v>
      </c>
      <c r="C79" s="7" t="str">
        <f t="shared" si="12"/>
        <v>0</v>
      </c>
      <c r="D79" s="7" t="str">
        <f t="shared" si="11"/>
        <v>00000000</v>
      </c>
      <c r="F79" s="2">
        <v>5</v>
      </c>
      <c r="G79" s="2" t="str">
        <f t="shared" si="13"/>
        <v>01001001</v>
      </c>
      <c r="H79" s="2" t="str">
        <f t="shared" si="14"/>
        <v>49</v>
      </c>
    </row>
    <row r="80" spans="1:9">
      <c r="A80" s="7">
        <v>50</v>
      </c>
      <c r="B80" s="7">
        <v>21</v>
      </c>
      <c r="C80" s="7" t="str">
        <f t="shared" si="12"/>
        <v>0</v>
      </c>
      <c r="D80" s="7" t="str">
        <f t="shared" si="11"/>
        <v>0000000</v>
      </c>
      <c r="F80" s="2">
        <v>6</v>
      </c>
      <c r="G80" s="2" t="str">
        <f t="shared" si="13"/>
        <v>10100101</v>
      </c>
      <c r="H80" s="2" t="str">
        <f t="shared" si="14"/>
        <v>A5</v>
      </c>
    </row>
    <row r="81" spans="1:8">
      <c r="A81" s="7">
        <v>51</v>
      </c>
      <c r="B81" s="7">
        <v>13</v>
      </c>
      <c r="C81" s="7" t="str">
        <f t="shared" si="12"/>
        <v>0</v>
      </c>
      <c r="D81" s="7" t="str">
        <f t="shared" si="11"/>
        <v>000000</v>
      </c>
      <c r="F81" s="2"/>
      <c r="G81" s="2"/>
      <c r="H81" s="2"/>
    </row>
    <row r="82" spans="1:8">
      <c r="A82" s="7">
        <v>52</v>
      </c>
      <c r="B82" s="7">
        <v>5</v>
      </c>
      <c r="C82" s="7" t="str">
        <f t="shared" si="12"/>
        <v>0</v>
      </c>
      <c r="D82" s="7" t="str">
        <f t="shared" si="11"/>
        <v>00000</v>
      </c>
    </row>
    <row r="83" spans="1:8">
      <c r="A83" s="7">
        <v>53</v>
      </c>
      <c r="B83" s="7">
        <v>28</v>
      </c>
      <c r="C83" s="7" t="str">
        <f t="shared" si="12"/>
        <v>0</v>
      </c>
      <c r="D83" s="7" t="str">
        <f t="shared" si="11"/>
        <v>0000</v>
      </c>
      <c r="F83" s="8" t="s">
        <v>20</v>
      </c>
      <c r="G83" s="8" t="str">
        <f>H75&amp;H76&amp;H77&amp;H78&amp;H79&amp;H80</f>
        <v>0B02679B49A5</v>
      </c>
      <c r="H83" s="8"/>
    </row>
    <row r="84" spans="1:8">
      <c r="A84" s="7">
        <v>54</v>
      </c>
      <c r="B84" s="7">
        <v>20</v>
      </c>
      <c r="C84" s="7" t="str">
        <f t="shared" si="12"/>
        <v>0</v>
      </c>
      <c r="D84" s="7" t="str">
        <f>C84&amp;D85</f>
        <v>000</v>
      </c>
    </row>
    <row r="85" spans="1:8">
      <c r="A85" s="7">
        <v>55</v>
      </c>
      <c r="B85" s="7">
        <v>12</v>
      </c>
      <c r="C85" s="7" t="str">
        <f t="shared" si="12"/>
        <v>0</v>
      </c>
      <c r="D85" s="7" t="str">
        <f>C85&amp;C86</f>
        <v>00</v>
      </c>
    </row>
    <row r="86" spans="1:8">
      <c r="A86" s="7">
        <v>56</v>
      </c>
      <c r="B86" s="7">
        <v>4</v>
      </c>
      <c r="C86" s="7" t="str">
        <f t="shared" si="12"/>
        <v>0</v>
      </c>
      <c r="D86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546A-5FCB-4387-8353-DF9891522B17}">
  <dimension ref="A1:O233"/>
  <sheetViews>
    <sheetView topLeftCell="A208" zoomScale="85" zoomScaleNormal="85" workbookViewId="0">
      <selection activeCell="E223" sqref="E223:I230"/>
    </sheetView>
  </sheetViews>
  <sheetFormatPr defaultRowHeight="14.4"/>
  <cols>
    <col min="4" max="4" width="71.6640625" customWidth="1"/>
    <col min="6" max="6" width="11.6640625" customWidth="1"/>
    <col min="8" max="8" width="11.33203125" customWidth="1"/>
    <col min="9" max="9" width="11.88671875" customWidth="1"/>
  </cols>
  <sheetData>
    <row r="1" spans="1:15" ht="18">
      <c r="A1" s="36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>
      <c r="B2" t="s">
        <v>27</v>
      </c>
      <c r="D2" s="11" t="s">
        <v>28</v>
      </c>
      <c r="F2" s="2" t="s">
        <v>9</v>
      </c>
      <c r="G2" s="2" t="s">
        <v>9</v>
      </c>
      <c r="H2" s="2" t="s">
        <v>10</v>
      </c>
      <c r="K2" s="17" t="s">
        <v>30</v>
      </c>
      <c r="L2" t="str">
        <f>LEFT($D$5,32)</f>
        <v>11001100000000001100110011111111</v>
      </c>
    </row>
    <row r="3" spans="1:15">
      <c r="F3" s="2">
        <v>1</v>
      </c>
      <c r="G3" s="2" t="str">
        <f>MID($D$5,(F3-1)*8+1,8)</f>
        <v>11001100</v>
      </c>
      <c r="H3" s="2" t="str">
        <f t="shared" ref="H3:H10" si="0">BIN2HEX(G3,2)</f>
        <v>CC</v>
      </c>
      <c r="K3" s="16" t="s">
        <v>31</v>
      </c>
      <c r="L3" t="str">
        <f>RIGHT($D$5,32)</f>
        <v>11110000101010101111000010101010</v>
      </c>
    </row>
    <row r="4" spans="1:15">
      <c r="A4" s="13" t="s">
        <v>25</v>
      </c>
      <c r="B4" s="13" t="s">
        <v>26</v>
      </c>
      <c r="C4" s="13" t="s">
        <v>5</v>
      </c>
      <c r="D4" s="13" t="s">
        <v>32</v>
      </c>
      <c r="F4" s="2">
        <v>2</v>
      </c>
      <c r="G4" s="2" t="str">
        <f t="shared" ref="G4:G10" si="1">MID($D$5,(F4-1)*8+1,8)</f>
        <v>00000000</v>
      </c>
      <c r="H4" s="2" t="str">
        <f t="shared" si="0"/>
        <v>00</v>
      </c>
    </row>
    <row r="5" spans="1:15">
      <c r="A5" s="13">
        <v>1</v>
      </c>
      <c r="B5" s="13">
        <v>58</v>
      </c>
      <c r="C5" s="13" t="str">
        <f t="shared" ref="C5:C36" si="2">MID($D$2,B5,1)</f>
        <v>1</v>
      </c>
      <c r="D5" s="12" t="str">
        <f t="shared" ref="D5:D65" si="3">C5&amp;D6</f>
        <v>1100110000000000110011001111111111110000101010101111000010101010</v>
      </c>
      <c r="F5" s="2">
        <v>3</v>
      </c>
      <c r="G5" s="2" t="str">
        <f t="shared" si="1"/>
        <v>11001100</v>
      </c>
      <c r="H5" s="2" t="str">
        <f t="shared" si="0"/>
        <v>CC</v>
      </c>
    </row>
    <row r="6" spans="1:15">
      <c r="A6" s="13">
        <v>2</v>
      </c>
      <c r="B6" s="13">
        <v>50</v>
      </c>
      <c r="C6" s="13" t="str">
        <f t="shared" si="2"/>
        <v>1</v>
      </c>
      <c r="D6" s="13" t="str">
        <f t="shared" si="3"/>
        <v>100110000000000110011001111111111110000101010101111000010101010</v>
      </c>
      <c r="F6" s="2">
        <v>4</v>
      </c>
      <c r="G6" s="2" t="str">
        <f t="shared" si="1"/>
        <v>11111111</v>
      </c>
      <c r="H6" s="2" t="str">
        <f t="shared" si="0"/>
        <v>FF</v>
      </c>
    </row>
    <row r="7" spans="1:15">
      <c r="A7" s="13">
        <v>3</v>
      </c>
      <c r="B7" s="13">
        <v>42</v>
      </c>
      <c r="C7" s="13" t="str">
        <f t="shared" si="2"/>
        <v>0</v>
      </c>
      <c r="D7" s="13" t="str">
        <f t="shared" si="3"/>
        <v>00110000000000110011001111111111110000101010101111000010101010</v>
      </c>
      <c r="F7" s="2">
        <v>5</v>
      </c>
      <c r="G7" s="2" t="str">
        <f t="shared" si="1"/>
        <v>11110000</v>
      </c>
      <c r="H7" s="2" t="str">
        <f t="shared" si="0"/>
        <v>F0</v>
      </c>
    </row>
    <row r="8" spans="1:15">
      <c r="A8" s="13">
        <v>4</v>
      </c>
      <c r="B8" s="13">
        <v>34</v>
      </c>
      <c r="C8" s="13" t="str">
        <f t="shared" si="2"/>
        <v>0</v>
      </c>
      <c r="D8" s="13" t="str">
        <f t="shared" si="3"/>
        <v>0110000000000110011001111111111110000101010101111000010101010</v>
      </c>
      <c r="F8" s="2">
        <v>6</v>
      </c>
      <c r="G8" s="2" t="str">
        <f t="shared" si="1"/>
        <v>10101010</v>
      </c>
      <c r="H8" s="2" t="str">
        <f t="shared" si="0"/>
        <v>AA</v>
      </c>
    </row>
    <row r="9" spans="1:15">
      <c r="A9" s="13">
        <v>5</v>
      </c>
      <c r="B9" s="13">
        <v>26</v>
      </c>
      <c r="C9" s="13" t="str">
        <f t="shared" si="2"/>
        <v>1</v>
      </c>
      <c r="D9" s="13" t="str">
        <f t="shared" si="3"/>
        <v>110000000000110011001111111111110000101010101111000010101010</v>
      </c>
      <c r="F9" s="2">
        <v>7</v>
      </c>
      <c r="G9" s="2" t="str">
        <f t="shared" si="1"/>
        <v>11110000</v>
      </c>
      <c r="H9" s="2" t="str">
        <f t="shared" si="0"/>
        <v>F0</v>
      </c>
    </row>
    <row r="10" spans="1:15">
      <c r="A10" s="13">
        <v>6</v>
      </c>
      <c r="B10" s="13">
        <v>18</v>
      </c>
      <c r="C10" s="13" t="str">
        <f t="shared" si="2"/>
        <v>1</v>
      </c>
      <c r="D10" s="13" t="str">
        <f t="shared" si="3"/>
        <v>10000000000110011001111111111110000101010101111000010101010</v>
      </c>
      <c r="F10" s="2">
        <v>8</v>
      </c>
      <c r="G10" s="2" t="str">
        <f t="shared" si="1"/>
        <v>10101010</v>
      </c>
      <c r="H10" s="2" t="str">
        <f t="shared" si="0"/>
        <v>AA</v>
      </c>
    </row>
    <row r="11" spans="1:15">
      <c r="A11" s="13">
        <v>7</v>
      </c>
      <c r="B11" s="13">
        <v>10</v>
      </c>
      <c r="C11" s="13" t="str">
        <f t="shared" si="2"/>
        <v>0</v>
      </c>
      <c r="D11" s="13" t="str">
        <f t="shared" si="3"/>
        <v>0000000000110011001111111111110000101010101111000010101010</v>
      </c>
    </row>
    <row r="12" spans="1:15">
      <c r="A12" s="13">
        <v>8</v>
      </c>
      <c r="B12" s="13">
        <v>2</v>
      </c>
      <c r="C12" s="13" t="str">
        <f t="shared" si="2"/>
        <v>0</v>
      </c>
      <c r="D12" s="13" t="str">
        <f t="shared" si="3"/>
        <v>000000000110011001111111111110000101010101111000010101010</v>
      </c>
    </row>
    <row r="13" spans="1:15">
      <c r="A13" s="13">
        <v>9</v>
      </c>
      <c r="B13" s="13">
        <v>60</v>
      </c>
      <c r="C13" s="13" t="str">
        <f t="shared" si="2"/>
        <v>0</v>
      </c>
      <c r="D13" s="13" t="str">
        <f t="shared" si="3"/>
        <v>00000000110011001111111111110000101010101111000010101010</v>
      </c>
    </row>
    <row r="14" spans="1:15">
      <c r="A14" s="13">
        <v>10</v>
      </c>
      <c r="B14" s="13">
        <v>52</v>
      </c>
      <c r="C14" s="13" t="str">
        <f t="shared" si="2"/>
        <v>0</v>
      </c>
      <c r="D14" s="13" t="str">
        <f t="shared" si="3"/>
        <v>0000000110011001111111111110000101010101111000010101010</v>
      </c>
    </row>
    <row r="15" spans="1:15">
      <c r="A15" s="13">
        <v>11</v>
      </c>
      <c r="B15" s="13">
        <v>44</v>
      </c>
      <c r="C15" s="13" t="str">
        <f t="shared" si="2"/>
        <v>0</v>
      </c>
      <c r="D15" s="13" t="str">
        <f t="shared" si="3"/>
        <v>000000110011001111111111110000101010101111000010101010</v>
      </c>
    </row>
    <row r="16" spans="1:15">
      <c r="A16" s="13">
        <v>12</v>
      </c>
      <c r="B16" s="13">
        <v>36</v>
      </c>
      <c r="C16" s="13" t="str">
        <f t="shared" si="2"/>
        <v>0</v>
      </c>
      <c r="D16" s="13" t="str">
        <f t="shared" si="3"/>
        <v>00000110011001111111111110000101010101111000010101010</v>
      </c>
    </row>
    <row r="17" spans="1:4">
      <c r="A17" s="13">
        <v>13</v>
      </c>
      <c r="B17" s="13">
        <v>28</v>
      </c>
      <c r="C17" s="13" t="str">
        <f t="shared" si="2"/>
        <v>0</v>
      </c>
      <c r="D17" s="13" t="str">
        <f t="shared" si="3"/>
        <v>0000110011001111111111110000101010101111000010101010</v>
      </c>
    </row>
    <row r="18" spans="1:4">
      <c r="A18" s="13">
        <v>14</v>
      </c>
      <c r="B18" s="13">
        <v>20</v>
      </c>
      <c r="C18" s="13" t="str">
        <f t="shared" si="2"/>
        <v>0</v>
      </c>
      <c r="D18" s="13" t="str">
        <f t="shared" si="3"/>
        <v>000110011001111111111110000101010101111000010101010</v>
      </c>
    </row>
    <row r="19" spans="1:4">
      <c r="A19" s="13">
        <v>15</v>
      </c>
      <c r="B19" s="13">
        <v>12</v>
      </c>
      <c r="C19" s="13" t="str">
        <f t="shared" si="2"/>
        <v>0</v>
      </c>
      <c r="D19" s="13" t="str">
        <f t="shared" si="3"/>
        <v>00110011001111111111110000101010101111000010101010</v>
      </c>
    </row>
    <row r="20" spans="1:4">
      <c r="A20" s="13">
        <v>16</v>
      </c>
      <c r="B20" s="13">
        <v>4</v>
      </c>
      <c r="C20" s="13" t="str">
        <f t="shared" si="2"/>
        <v>0</v>
      </c>
      <c r="D20" s="13" t="str">
        <f t="shared" si="3"/>
        <v>0110011001111111111110000101010101111000010101010</v>
      </c>
    </row>
    <row r="21" spans="1:4">
      <c r="A21" s="13">
        <v>17</v>
      </c>
      <c r="B21" s="13">
        <v>62</v>
      </c>
      <c r="C21" s="13" t="str">
        <f t="shared" si="2"/>
        <v>1</v>
      </c>
      <c r="D21" s="13" t="str">
        <f t="shared" si="3"/>
        <v>110011001111111111110000101010101111000010101010</v>
      </c>
    </row>
    <row r="22" spans="1:4">
      <c r="A22" s="13">
        <v>18</v>
      </c>
      <c r="B22" s="13">
        <v>54</v>
      </c>
      <c r="C22" s="13" t="str">
        <f t="shared" si="2"/>
        <v>1</v>
      </c>
      <c r="D22" s="13" t="str">
        <f t="shared" si="3"/>
        <v>10011001111111111110000101010101111000010101010</v>
      </c>
    </row>
    <row r="23" spans="1:4">
      <c r="A23" s="13">
        <v>19</v>
      </c>
      <c r="B23" s="13">
        <v>46</v>
      </c>
      <c r="C23" s="13" t="str">
        <f t="shared" si="2"/>
        <v>0</v>
      </c>
      <c r="D23" s="13" t="str">
        <f t="shared" si="3"/>
        <v>0011001111111111110000101010101111000010101010</v>
      </c>
    </row>
    <row r="24" spans="1:4">
      <c r="A24" s="13">
        <v>20</v>
      </c>
      <c r="B24" s="13">
        <v>38</v>
      </c>
      <c r="C24" s="13" t="str">
        <f t="shared" si="2"/>
        <v>0</v>
      </c>
      <c r="D24" s="13" t="str">
        <f t="shared" si="3"/>
        <v>011001111111111110000101010101111000010101010</v>
      </c>
    </row>
    <row r="25" spans="1:4">
      <c r="A25" s="13">
        <v>21</v>
      </c>
      <c r="B25" s="13">
        <v>30</v>
      </c>
      <c r="C25" s="13" t="str">
        <f t="shared" si="2"/>
        <v>1</v>
      </c>
      <c r="D25" s="13" t="str">
        <f t="shared" si="3"/>
        <v>11001111111111110000101010101111000010101010</v>
      </c>
    </row>
    <row r="26" spans="1:4">
      <c r="A26" s="13">
        <v>22</v>
      </c>
      <c r="B26" s="13">
        <v>22</v>
      </c>
      <c r="C26" s="13" t="str">
        <f t="shared" si="2"/>
        <v>1</v>
      </c>
      <c r="D26" s="13" t="str">
        <f t="shared" si="3"/>
        <v>1001111111111110000101010101111000010101010</v>
      </c>
    </row>
    <row r="27" spans="1:4">
      <c r="A27" s="13">
        <v>23</v>
      </c>
      <c r="B27" s="13">
        <v>14</v>
      </c>
      <c r="C27" s="13" t="str">
        <f t="shared" si="2"/>
        <v>0</v>
      </c>
      <c r="D27" s="13" t="str">
        <f t="shared" si="3"/>
        <v>001111111111110000101010101111000010101010</v>
      </c>
    </row>
    <row r="28" spans="1:4">
      <c r="A28" s="13">
        <v>24</v>
      </c>
      <c r="B28" s="13">
        <v>6</v>
      </c>
      <c r="C28" s="13" t="str">
        <f t="shared" si="2"/>
        <v>0</v>
      </c>
      <c r="D28" s="13" t="str">
        <f t="shared" si="3"/>
        <v>01111111111110000101010101111000010101010</v>
      </c>
    </row>
    <row r="29" spans="1:4">
      <c r="A29" s="13">
        <v>25</v>
      </c>
      <c r="B29" s="13">
        <v>64</v>
      </c>
      <c r="C29" s="13" t="str">
        <f t="shared" si="2"/>
        <v>1</v>
      </c>
      <c r="D29" s="13" t="str">
        <f t="shared" si="3"/>
        <v>1111111111110000101010101111000010101010</v>
      </c>
    </row>
    <row r="30" spans="1:4">
      <c r="A30" s="13">
        <v>26</v>
      </c>
      <c r="B30" s="13">
        <v>56</v>
      </c>
      <c r="C30" s="13" t="str">
        <f t="shared" si="2"/>
        <v>1</v>
      </c>
      <c r="D30" s="13" t="str">
        <f t="shared" si="3"/>
        <v>111111111110000101010101111000010101010</v>
      </c>
    </row>
    <row r="31" spans="1:4">
      <c r="A31" s="13">
        <v>27</v>
      </c>
      <c r="B31" s="13">
        <v>48</v>
      </c>
      <c r="C31" s="13" t="str">
        <f t="shared" si="2"/>
        <v>1</v>
      </c>
      <c r="D31" s="13" t="str">
        <f t="shared" si="3"/>
        <v>11111111110000101010101111000010101010</v>
      </c>
    </row>
    <row r="32" spans="1:4">
      <c r="A32" s="13">
        <v>28</v>
      </c>
      <c r="B32" s="13">
        <v>40</v>
      </c>
      <c r="C32" s="13" t="str">
        <f t="shared" si="2"/>
        <v>1</v>
      </c>
      <c r="D32" s="13" t="str">
        <f t="shared" si="3"/>
        <v>1111111110000101010101111000010101010</v>
      </c>
    </row>
    <row r="33" spans="1:4">
      <c r="A33" s="13">
        <v>29</v>
      </c>
      <c r="B33" s="13">
        <v>32</v>
      </c>
      <c r="C33" s="13" t="str">
        <f t="shared" si="2"/>
        <v>1</v>
      </c>
      <c r="D33" s="13" t="str">
        <f t="shared" si="3"/>
        <v>111111110000101010101111000010101010</v>
      </c>
    </row>
    <row r="34" spans="1:4">
      <c r="A34" s="13">
        <v>30</v>
      </c>
      <c r="B34" s="13">
        <v>24</v>
      </c>
      <c r="C34" s="13" t="str">
        <f t="shared" si="2"/>
        <v>1</v>
      </c>
      <c r="D34" s="13" t="str">
        <f t="shared" si="3"/>
        <v>11111110000101010101111000010101010</v>
      </c>
    </row>
    <row r="35" spans="1:4">
      <c r="A35" s="13">
        <v>31</v>
      </c>
      <c r="B35" s="13">
        <v>16</v>
      </c>
      <c r="C35" s="13" t="str">
        <f t="shared" si="2"/>
        <v>1</v>
      </c>
      <c r="D35" s="13" t="str">
        <f t="shared" si="3"/>
        <v>1111110000101010101111000010101010</v>
      </c>
    </row>
    <row r="36" spans="1:4">
      <c r="A36" s="13">
        <v>32</v>
      </c>
      <c r="B36" s="13">
        <v>8</v>
      </c>
      <c r="C36" s="13" t="str">
        <f t="shared" si="2"/>
        <v>1</v>
      </c>
      <c r="D36" s="13" t="str">
        <f t="shared" si="3"/>
        <v>111110000101010101111000010101010</v>
      </c>
    </row>
    <row r="37" spans="1:4">
      <c r="A37" s="13">
        <v>33</v>
      </c>
      <c r="B37" s="13">
        <v>57</v>
      </c>
      <c r="C37" s="13" t="str">
        <f t="shared" ref="C37:C68" si="4">MID($D$2,B37,1)</f>
        <v>1</v>
      </c>
      <c r="D37" s="13" t="str">
        <f t="shared" si="3"/>
        <v>11110000101010101111000010101010</v>
      </c>
    </row>
    <row r="38" spans="1:4">
      <c r="A38" s="13">
        <v>34</v>
      </c>
      <c r="B38" s="13">
        <v>49</v>
      </c>
      <c r="C38" s="13" t="str">
        <f t="shared" si="4"/>
        <v>1</v>
      </c>
      <c r="D38" s="13" t="str">
        <f t="shared" si="3"/>
        <v>1110000101010101111000010101010</v>
      </c>
    </row>
    <row r="39" spans="1:4">
      <c r="A39" s="13">
        <v>35</v>
      </c>
      <c r="B39" s="13">
        <v>41</v>
      </c>
      <c r="C39" s="13" t="str">
        <f t="shared" si="4"/>
        <v>1</v>
      </c>
      <c r="D39" s="13" t="str">
        <f t="shared" si="3"/>
        <v>110000101010101111000010101010</v>
      </c>
    </row>
    <row r="40" spans="1:4">
      <c r="A40" s="13">
        <v>36</v>
      </c>
      <c r="B40" s="13">
        <v>33</v>
      </c>
      <c r="C40" s="13" t="str">
        <f t="shared" si="4"/>
        <v>1</v>
      </c>
      <c r="D40" s="13" t="str">
        <f t="shared" si="3"/>
        <v>10000101010101111000010101010</v>
      </c>
    </row>
    <row r="41" spans="1:4">
      <c r="A41" s="13">
        <v>37</v>
      </c>
      <c r="B41" s="13">
        <v>25</v>
      </c>
      <c r="C41" s="13" t="str">
        <f t="shared" si="4"/>
        <v>0</v>
      </c>
      <c r="D41" s="13" t="str">
        <f t="shared" si="3"/>
        <v>0000101010101111000010101010</v>
      </c>
    </row>
    <row r="42" spans="1:4">
      <c r="A42" s="13">
        <v>38</v>
      </c>
      <c r="B42" s="13">
        <v>17</v>
      </c>
      <c r="C42" s="13" t="str">
        <f t="shared" si="4"/>
        <v>0</v>
      </c>
      <c r="D42" s="13" t="str">
        <f t="shared" si="3"/>
        <v>000101010101111000010101010</v>
      </c>
    </row>
    <row r="43" spans="1:4">
      <c r="A43" s="13">
        <v>39</v>
      </c>
      <c r="B43" s="13">
        <v>9</v>
      </c>
      <c r="C43" s="13" t="str">
        <f t="shared" si="4"/>
        <v>0</v>
      </c>
      <c r="D43" s="13" t="str">
        <f t="shared" si="3"/>
        <v>00101010101111000010101010</v>
      </c>
    </row>
    <row r="44" spans="1:4">
      <c r="A44" s="13">
        <v>40</v>
      </c>
      <c r="B44" s="13">
        <v>1</v>
      </c>
      <c r="C44" s="13" t="str">
        <f t="shared" si="4"/>
        <v>0</v>
      </c>
      <c r="D44" s="13" t="str">
        <f t="shared" si="3"/>
        <v>0101010101111000010101010</v>
      </c>
    </row>
    <row r="45" spans="1:4">
      <c r="A45" s="13">
        <v>41</v>
      </c>
      <c r="B45" s="13">
        <v>59</v>
      </c>
      <c r="C45" s="13" t="str">
        <f t="shared" si="4"/>
        <v>1</v>
      </c>
      <c r="D45" s="13" t="str">
        <f t="shared" si="3"/>
        <v>101010101111000010101010</v>
      </c>
    </row>
    <row r="46" spans="1:4">
      <c r="A46" s="13">
        <v>42</v>
      </c>
      <c r="B46" s="13">
        <v>51</v>
      </c>
      <c r="C46" s="13" t="str">
        <f t="shared" si="4"/>
        <v>0</v>
      </c>
      <c r="D46" s="13" t="str">
        <f t="shared" si="3"/>
        <v>01010101111000010101010</v>
      </c>
    </row>
    <row r="47" spans="1:4">
      <c r="A47" s="13">
        <v>43</v>
      </c>
      <c r="B47" s="13">
        <v>43</v>
      </c>
      <c r="C47" s="13" t="str">
        <f t="shared" si="4"/>
        <v>1</v>
      </c>
      <c r="D47" s="13" t="str">
        <f t="shared" si="3"/>
        <v>1010101111000010101010</v>
      </c>
    </row>
    <row r="48" spans="1:4">
      <c r="A48" s="13">
        <v>44</v>
      </c>
      <c r="B48" s="13">
        <v>35</v>
      </c>
      <c r="C48" s="13" t="str">
        <f t="shared" si="4"/>
        <v>0</v>
      </c>
      <c r="D48" s="13" t="str">
        <f t="shared" si="3"/>
        <v>010101111000010101010</v>
      </c>
    </row>
    <row r="49" spans="1:4">
      <c r="A49" s="13">
        <v>45</v>
      </c>
      <c r="B49" s="13">
        <v>27</v>
      </c>
      <c r="C49" s="13" t="str">
        <f t="shared" si="4"/>
        <v>1</v>
      </c>
      <c r="D49" s="13" t="str">
        <f t="shared" si="3"/>
        <v>10101111000010101010</v>
      </c>
    </row>
    <row r="50" spans="1:4">
      <c r="A50" s="13">
        <v>46</v>
      </c>
      <c r="B50" s="13">
        <v>19</v>
      </c>
      <c r="C50" s="13" t="str">
        <f t="shared" si="4"/>
        <v>0</v>
      </c>
      <c r="D50" s="13" t="str">
        <f t="shared" si="3"/>
        <v>0101111000010101010</v>
      </c>
    </row>
    <row r="51" spans="1:4">
      <c r="A51" s="13">
        <v>47</v>
      </c>
      <c r="B51" s="13">
        <v>11</v>
      </c>
      <c r="C51" s="13" t="str">
        <f t="shared" si="4"/>
        <v>1</v>
      </c>
      <c r="D51" s="13" t="str">
        <f t="shared" si="3"/>
        <v>101111000010101010</v>
      </c>
    </row>
    <row r="52" spans="1:4">
      <c r="A52" s="13">
        <v>48</v>
      </c>
      <c r="B52" s="13">
        <v>3</v>
      </c>
      <c r="C52" s="13" t="str">
        <f t="shared" si="4"/>
        <v>0</v>
      </c>
      <c r="D52" s="13" t="str">
        <f t="shared" si="3"/>
        <v>01111000010101010</v>
      </c>
    </row>
    <row r="53" spans="1:4">
      <c r="A53" s="13">
        <v>49</v>
      </c>
      <c r="B53" s="13">
        <v>61</v>
      </c>
      <c r="C53" s="13" t="str">
        <f t="shared" si="4"/>
        <v>1</v>
      </c>
      <c r="D53" s="13" t="str">
        <f t="shared" si="3"/>
        <v>1111000010101010</v>
      </c>
    </row>
    <row r="54" spans="1:4">
      <c r="A54" s="13">
        <v>50</v>
      </c>
      <c r="B54" s="13">
        <v>53</v>
      </c>
      <c r="C54" s="13" t="str">
        <f t="shared" si="4"/>
        <v>1</v>
      </c>
      <c r="D54" s="13" t="str">
        <f t="shared" si="3"/>
        <v>111000010101010</v>
      </c>
    </row>
    <row r="55" spans="1:4">
      <c r="A55" s="13">
        <v>51</v>
      </c>
      <c r="B55" s="13">
        <v>45</v>
      </c>
      <c r="C55" s="13" t="str">
        <f t="shared" si="4"/>
        <v>1</v>
      </c>
      <c r="D55" s="13" t="str">
        <f t="shared" si="3"/>
        <v>11000010101010</v>
      </c>
    </row>
    <row r="56" spans="1:4">
      <c r="A56" s="13">
        <v>52</v>
      </c>
      <c r="B56" s="13">
        <v>37</v>
      </c>
      <c r="C56" s="13" t="str">
        <f t="shared" si="4"/>
        <v>1</v>
      </c>
      <c r="D56" s="13" t="str">
        <f t="shared" si="3"/>
        <v>1000010101010</v>
      </c>
    </row>
    <row r="57" spans="1:4">
      <c r="A57" s="13">
        <v>53</v>
      </c>
      <c r="B57" s="13">
        <v>29</v>
      </c>
      <c r="C57" s="13" t="str">
        <f t="shared" si="4"/>
        <v>0</v>
      </c>
      <c r="D57" s="13" t="str">
        <f t="shared" si="3"/>
        <v>000010101010</v>
      </c>
    </row>
    <row r="58" spans="1:4">
      <c r="A58" s="13">
        <v>54</v>
      </c>
      <c r="B58" s="13">
        <v>21</v>
      </c>
      <c r="C58" s="13" t="str">
        <f t="shared" si="4"/>
        <v>0</v>
      </c>
      <c r="D58" s="13" t="str">
        <f t="shared" si="3"/>
        <v>00010101010</v>
      </c>
    </row>
    <row r="59" spans="1:4">
      <c r="A59" s="13">
        <v>55</v>
      </c>
      <c r="B59" s="13">
        <v>13</v>
      </c>
      <c r="C59" s="13" t="str">
        <f t="shared" si="4"/>
        <v>0</v>
      </c>
      <c r="D59" s="13" t="str">
        <f t="shared" si="3"/>
        <v>0010101010</v>
      </c>
    </row>
    <row r="60" spans="1:4">
      <c r="A60" s="13">
        <v>56</v>
      </c>
      <c r="B60" s="13">
        <v>5</v>
      </c>
      <c r="C60" s="13" t="str">
        <f t="shared" si="4"/>
        <v>0</v>
      </c>
      <c r="D60" s="13" t="str">
        <f t="shared" si="3"/>
        <v>010101010</v>
      </c>
    </row>
    <row r="61" spans="1:4">
      <c r="A61" s="13">
        <v>57</v>
      </c>
      <c r="B61" s="13">
        <v>63</v>
      </c>
      <c r="C61" s="13" t="str">
        <f t="shared" si="4"/>
        <v>1</v>
      </c>
      <c r="D61" s="13" t="str">
        <f t="shared" si="3"/>
        <v>10101010</v>
      </c>
    </row>
    <row r="62" spans="1:4">
      <c r="A62" s="13">
        <v>58</v>
      </c>
      <c r="B62" s="13">
        <v>55</v>
      </c>
      <c r="C62" s="13" t="str">
        <f t="shared" si="4"/>
        <v>0</v>
      </c>
      <c r="D62" s="13" t="str">
        <f t="shared" si="3"/>
        <v>0101010</v>
      </c>
    </row>
    <row r="63" spans="1:4">
      <c r="A63" s="13">
        <v>59</v>
      </c>
      <c r="B63" s="13">
        <v>47</v>
      </c>
      <c r="C63" s="13" t="str">
        <f t="shared" si="4"/>
        <v>1</v>
      </c>
      <c r="D63" s="13" t="str">
        <f t="shared" si="3"/>
        <v>101010</v>
      </c>
    </row>
    <row r="64" spans="1:4">
      <c r="A64" s="13">
        <v>60</v>
      </c>
      <c r="B64" s="13">
        <v>39</v>
      </c>
      <c r="C64" s="13" t="str">
        <f t="shared" si="4"/>
        <v>0</v>
      </c>
      <c r="D64" s="13" t="str">
        <f t="shared" si="3"/>
        <v>01010</v>
      </c>
    </row>
    <row r="65" spans="1:12">
      <c r="A65" s="13">
        <v>61</v>
      </c>
      <c r="B65" s="13">
        <v>31</v>
      </c>
      <c r="C65" s="13" t="str">
        <f t="shared" si="4"/>
        <v>1</v>
      </c>
      <c r="D65" s="13" t="str">
        <f t="shared" si="3"/>
        <v>1010</v>
      </c>
    </row>
    <row r="66" spans="1:12">
      <c r="A66" s="13">
        <v>62</v>
      </c>
      <c r="B66" s="13">
        <v>23</v>
      </c>
      <c r="C66" s="13" t="str">
        <f t="shared" si="4"/>
        <v>0</v>
      </c>
      <c r="D66" s="13" t="str">
        <f>C66&amp;D67</f>
        <v>010</v>
      </c>
    </row>
    <row r="67" spans="1:12">
      <c r="A67" s="13">
        <v>63</v>
      </c>
      <c r="B67" s="13">
        <v>15</v>
      </c>
      <c r="C67" s="13" t="str">
        <f t="shared" si="4"/>
        <v>1</v>
      </c>
      <c r="D67" s="13" t="str">
        <f>C67&amp;C68</f>
        <v>10</v>
      </c>
    </row>
    <row r="68" spans="1:12">
      <c r="A68" s="18">
        <v>64</v>
      </c>
      <c r="B68" s="18">
        <v>7</v>
      </c>
      <c r="C68" s="18" t="str">
        <f t="shared" si="4"/>
        <v>0</v>
      </c>
      <c r="D68" s="18"/>
    </row>
    <row r="69" spans="1:12">
      <c r="A69" s="19"/>
      <c r="B69" s="19"/>
      <c r="C69" s="19"/>
      <c r="D69" s="19"/>
    </row>
    <row r="70" spans="1:12" ht="17.399999999999999">
      <c r="A70" s="41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</row>
    <row r="71" spans="1:12" ht="18">
      <c r="A71" s="20"/>
    </row>
    <row r="72" spans="1:12">
      <c r="A72" s="15" t="s">
        <v>25</v>
      </c>
      <c r="B72" s="15" t="s">
        <v>29</v>
      </c>
      <c r="C72" s="15" t="s">
        <v>5</v>
      </c>
      <c r="D72" s="15" t="s">
        <v>33</v>
      </c>
      <c r="F72" t="s">
        <v>34</v>
      </c>
    </row>
    <row r="73" spans="1:12">
      <c r="A73" s="13">
        <v>1</v>
      </c>
      <c r="B73" s="14">
        <v>32</v>
      </c>
      <c r="C73" s="15" t="str">
        <f t="shared" ref="C73:C120" si="5">MID($L$3,B73,1)</f>
        <v>0</v>
      </c>
      <c r="D73" s="2" t="str">
        <f t="shared" ref="D73:D117" si="6">C73&amp;D74</f>
        <v>011110100001010101010101011110100001010101011101</v>
      </c>
      <c r="F73" s="2" t="s">
        <v>9</v>
      </c>
      <c r="G73" s="2" t="s">
        <v>9</v>
      </c>
      <c r="H73" s="2" t="s">
        <v>10</v>
      </c>
    </row>
    <row r="74" spans="1:12">
      <c r="A74" s="13">
        <v>2</v>
      </c>
      <c r="B74" s="14">
        <v>1</v>
      </c>
      <c r="C74" s="15" t="str">
        <f t="shared" si="5"/>
        <v>1</v>
      </c>
      <c r="D74" s="15" t="str">
        <f t="shared" si="6"/>
        <v>11110100001010101010101011110100001010101011101</v>
      </c>
      <c r="F74" s="2">
        <v>1</v>
      </c>
      <c r="G74" s="2" t="str">
        <f t="shared" ref="G74:G79" si="7">MID($D$73,(F74-1)*8+1,8)</f>
        <v>01111010</v>
      </c>
      <c r="H74" s="2" t="str">
        <f t="shared" ref="H74:H79" si="8">BIN2HEX(G74,2)</f>
        <v>7A</v>
      </c>
    </row>
    <row r="75" spans="1:12">
      <c r="A75" s="13">
        <v>3</v>
      </c>
      <c r="B75" s="14">
        <v>2</v>
      </c>
      <c r="C75" s="15" t="str">
        <f t="shared" si="5"/>
        <v>1</v>
      </c>
      <c r="D75" s="15" t="str">
        <f t="shared" si="6"/>
        <v>1110100001010101010101011110100001010101011101</v>
      </c>
      <c r="F75" s="2">
        <v>2</v>
      </c>
      <c r="G75" s="2" t="str">
        <f t="shared" si="7"/>
        <v>00010101</v>
      </c>
      <c r="H75" s="2" t="str">
        <f t="shared" si="8"/>
        <v>15</v>
      </c>
    </row>
    <row r="76" spans="1:12">
      <c r="A76" s="13">
        <v>4</v>
      </c>
      <c r="B76" s="14">
        <v>3</v>
      </c>
      <c r="C76" s="15" t="str">
        <f t="shared" si="5"/>
        <v>1</v>
      </c>
      <c r="D76" s="15" t="str">
        <f t="shared" si="6"/>
        <v>110100001010101010101011110100001010101011101</v>
      </c>
      <c r="F76" s="2">
        <v>3</v>
      </c>
      <c r="G76" s="2" t="str">
        <f t="shared" si="7"/>
        <v>01010101</v>
      </c>
      <c r="H76" s="2" t="str">
        <f t="shared" si="8"/>
        <v>55</v>
      </c>
    </row>
    <row r="77" spans="1:12">
      <c r="A77" s="13">
        <v>5</v>
      </c>
      <c r="B77" s="14">
        <v>4</v>
      </c>
      <c r="C77" s="15" t="str">
        <f t="shared" si="5"/>
        <v>1</v>
      </c>
      <c r="D77" s="15" t="str">
        <f t="shared" si="6"/>
        <v>10100001010101010101011110100001010101011101</v>
      </c>
      <c r="F77" s="2">
        <v>4</v>
      </c>
      <c r="G77" s="2" t="str">
        <f t="shared" si="7"/>
        <v>01111010</v>
      </c>
      <c r="H77" s="2" t="str">
        <f t="shared" si="8"/>
        <v>7A</v>
      </c>
    </row>
    <row r="78" spans="1:12">
      <c r="A78" s="13">
        <v>6</v>
      </c>
      <c r="B78" s="14">
        <v>5</v>
      </c>
      <c r="C78" s="15" t="str">
        <f t="shared" si="5"/>
        <v>0</v>
      </c>
      <c r="D78" s="15" t="str">
        <f t="shared" si="6"/>
        <v>0100001010101010101011110100001010101011101</v>
      </c>
      <c r="F78" s="2">
        <v>5</v>
      </c>
      <c r="G78" s="2" t="str">
        <f t="shared" si="7"/>
        <v>00010101</v>
      </c>
      <c r="H78" s="2" t="str">
        <f t="shared" si="8"/>
        <v>15</v>
      </c>
    </row>
    <row r="79" spans="1:12">
      <c r="A79" s="13">
        <v>7</v>
      </c>
      <c r="B79" s="14">
        <v>4</v>
      </c>
      <c r="C79" s="15" t="str">
        <f t="shared" si="5"/>
        <v>1</v>
      </c>
      <c r="D79" s="15" t="str">
        <f t="shared" si="6"/>
        <v>100001010101010101011110100001010101011101</v>
      </c>
      <c r="F79" s="2">
        <v>6</v>
      </c>
      <c r="G79" s="2" t="str">
        <f t="shared" si="7"/>
        <v>01011101</v>
      </c>
      <c r="H79" s="2" t="str">
        <f t="shared" si="8"/>
        <v>5D</v>
      </c>
    </row>
    <row r="80" spans="1:12">
      <c r="A80" s="13">
        <v>8</v>
      </c>
      <c r="B80" s="14">
        <v>5</v>
      </c>
      <c r="C80" s="15" t="str">
        <f t="shared" si="5"/>
        <v>0</v>
      </c>
      <c r="D80" s="15" t="str">
        <f t="shared" si="6"/>
        <v>00001010101010101011110100001010101011101</v>
      </c>
    </row>
    <row r="81" spans="1:8">
      <c r="A81" s="13">
        <v>9</v>
      </c>
      <c r="B81" s="14">
        <v>6</v>
      </c>
      <c r="C81" s="15" t="str">
        <f t="shared" si="5"/>
        <v>0</v>
      </c>
      <c r="D81" s="15" t="str">
        <f t="shared" si="6"/>
        <v>0001010101010101011110100001010101011101</v>
      </c>
      <c r="F81" s="8" t="s">
        <v>44</v>
      </c>
      <c r="G81" s="30" t="str">
        <f>H74&amp;H75&amp;H76&amp;H77&amp;H78&amp;H79</f>
        <v>7A15557A155D</v>
      </c>
      <c r="H81" s="30"/>
    </row>
    <row r="82" spans="1:8">
      <c r="A82" s="13">
        <v>10</v>
      </c>
      <c r="B82" s="14">
        <v>7</v>
      </c>
      <c r="C82" s="15" t="str">
        <f t="shared" si="5"/>
        <v>0</v>
      </c>
      <c r="D82" s="15" t="str">
        <f t="shared" si="6"/>
        <v>001010101010101011110100001010101011101</v>
      </c>
    </row>
    <row r="83" spans="1:8">
      <c r="A83" s="13">
        <v>11</v>
      </c>
      <c r="B83" s="14">
        <v>8</v>
      </c>
      <c r="C83" s="15" t="str">
        <f t="shared" si="5"/>
        <v>0</v>
      </c>
      <c r="D83" s="15" t="str">
        <f t="shared" si="6"/>
        <v>01010101010101011110100001010101011101</v>
      </c>
    </row>
    <row r="84" spans="1:8">
      <c r="A84" s="13">
        <v>12</v>
      </c>
      <c r="B84" s="14">
        <v>9</v>
      </c>
      <c r="C84" s="15" t="str">
        <f t="shared" si="5"/>
        <v>1</v>
      </c>
      <c r="D84" s="15" t="str">
        <f t="shared" si="6"/>
        <v>1010101010101011110100001010101011101</v>
      </c>
    </row>
    <row r="85" spans="1:8">
      <c r="A85" s="13">
        <v>13</v>
      </c>
      <c r="B85" s="14">
        <v>8</v>
      </c>
      <c r="C85" s="15" t="str">
        <f t="shared" si="5"/>
        <v>0</v>
      </c>
      <c r="D85" s="15" t="str">
        <f t="shared" si="6"/>
        <v>010101010101011110100001010101011101</v>
      </c>
    </row>
    <row r="86" spans="1:8">
      <c r="A86" s="13">
        <v>14</v>
      </c>
      <c r="B86" s="14">
        <v>9</v>
      </c>
      <c r="C86" s="15" t="str">
        <f t="shared" si="5"/>
        <v>1</v>
      </c>
      <c r="D86" s="15" t="str">
        <f t="shared" si="6"/>
        <v>10101010101011110100001010101011101</v>
      </c>
    </row>
    <row r="87" spans="1:8">
      <c r="A87" s="13">
        <v>15</v>
      </c>
      <c r="B87" s="14">
        <v>10</v>
      </c>
      <c r="C87" s="15" t="str">
        <f t="shared" si="5"/>
        <v>0</v>
      </c>
      <c r="D87" s="15" t="str">
        <f t="shared" si="6"/>
        <v>0101010101011110100001010101011101</v>
      </c>
    </row>
    <row r="88" spans="1:8">
      <c r="A88" s="13">
        <v>16</v>
      </c>
      <c r="B88" s="14">
        <v>11</v>
      </c>
      <c r="C88" s="15" t="str">
        <f t="shared" si="5"/>
        <v>1</v>
      </c>
      <c r="D88" s="15" t="str">
        <f t="shared" si="6"/>
        <v>101010101011110100001010101011101</v>
      </c>
    </row>
    <row r="89" spans="1:8">
      <c r="A89" s="13">
        <v>17</v>
      </c>
      <c r="B89" s="14">
        <v>12</v>
      </c>
      <c r="C89" s="15" t="str">
        <f t="shared" si="5"/>
        <v>0</v>
      </c>
      <c r="D89" s="15" t="str">
        <f t="shared" si="6"/>
        <v>01010101011110100001010101011101</v>
      </c>
    </row>
    <row r="90" spans="1:8">
      <c r="A90" s="13">
        <v>18</v>
      </c>
      <c r="B90" s="14">
        <v>13</v>
      </c>
      <c r="C90" s="15" t="str">
        <f t="shared" si="5"/>
        <v>1</v>
      </c>
      <c r="D90" s="15" t="str">
        <f t="shared" si="6"/>
        <v>1010101011110100001010101011101</v>
      </c>
    </row>
    <row r="91" spans="1:8">
      <c r="A91" s="13">
        <v>19</v>
      </c>
      <c r="B91" s="14">
        <v>12</v>
      </c>
      <c r="C91" s="15" t="str">
        <f t="shared" si="5"/>
        <v>0</v>
      </c>
      <c r="D91" s="15" t="str">
        <f t="shared" si="6"/>
        <v>010101011110100001010101011101</v>
      </c>
    </row>
    <row r="92" spans="1:8">
      <c r="A92" s="13">
        <v>20</v>
      </c>
      <c r="B92" s="14">
        <v>13</v>
      </c>
      <c r="C92" s="15" t="str">
        <f t="shared" si="5"/>
        <v>1</v>
      </c>
      <c r="D92" s="15" t="str">
        <f t="shared" si="6"/>
        <v>10101011110100001010101011101</v>
      </c>
    </row>
    <row r="93" spans="1:8">
      <c r="A93" s="13">
        <v>21</v>
      </c>
      <c r="B93" s="14">
        <v>14</v>
      </c>
      <c r="C93" s="15" t="str">
        <f t="shared" si="5"/>
        <v>0</v>
      </c>
      <c r="D93" s="15" t="str">
        <f t="shared" si="6"/>
        <v>0101011110100001010101011101</v>
      </c>
    </row>
    <row r="94" spans="1:8">
      <c r="A94" s="13">
        <v>22</v>
      </c>
      <c r="B94" s="14">
        <v>15</v>
      </c>
      <c r="C94" s="15" t="str">
        <f t="shared" si="5"/>
        <v>1</v>
      </c>
      <c r="D94" s="15" t="str">
        <f t="shared" si="6"/>
        <v>101011110100001010101011101</v>
      </c>
    </row>
    <row r="95" spans="1:8">
      <c r="A95" s="13">
        <v>23</v>
      </c>
      <c r="B95" s="14">
        <v>16</v>
      </c>
      <c r="C95" s="15" t="str">
        <f t="shared" si="5"/>
        <v>0</v>
      </c>
      <c r="D95" s="15" t="str">
        <f t="shared" si="6"/>
        <v>01011110100001010101011101</v>
      </c>
    </row>
    <row r="96" spans="1:8">
      <c r="A96" s="13">
        <v>24</v>
      </c>
      <c r="B96" s="14">
        <v>17</v>
      </c>
      <c r="C96" s="15" t="str">
        <f t="shared" si="5"/>
        <v>1</v>
      </c>
      <c r="D96" s="15" t="str">
        <f t="shared" si="6"/>
        <v>1011110100001010101011101</v>
      </c>
    </row>
    <row r="97" spans="1:4">
      <c r="A97" s="13">
        <v>25</v>
      </c>
      <c r="B97" s="14">
        <v>16</v>
      </c>
      <c r="C97" s="15" t="str">
        <f t="shared" si="5"/>
        <v>0</v>
      </c>
      <c r="D97" s="15" t="str">
        <f t="shared" si="6"/>
        <v>011110100001010101011101</v>
      </c>
    </row>
    <row r="98" spans="1:4">
      <c r="A98" s="13">
        <v>26</v>
      </c>
      <c r="B98" s="14">
        <v>17</v>
      </c>
      <c r="C98" s="15" t="str">
        <f t="shared" si="5"/>
        <v>1</v>
      </c>
      <c r="D98" s="15" t="str">
        <f t="shared" si="6"/>
        <v>11110100001010101011101</v>
      </c>
    </row>
    <row r="99" spans="1:4">
      <c r="A99" s="13">
        <v>27</v>
      </c>
      <c r="B99" s="14">
        <v>18</v>
      </c>
      <c r="C99" s="15" t="str">
        <f t="shared" si="5"/>
        <v>1</v>
      </c>
      <c r="D99" s="15" t="str">
        <f t="shared" si="6"/>
        <v>1110100001010101011101</v>
      </c>
    </row>
    <row r="100" spans="1:4">
      <c r="A100" s="13">
        <v>28</v>
      </c>
      <c r="B100" s="14">
        <v>19</v>
      </c>
      <c r="C100" s="15" t="str">
        <f t="shared" si="5"/>
        <v>1</v>
      </c>
      <c r="D100" s="15" t="str">
        <f t="shared" si="6"/>
        <v>110100001010101011101</v>
      </c>
    </row>
    <row r="101" spans="1:4">
      <c r="A101" s="13">
        <v>29</v>
      </c>
      <c r="B101" s="14">
        <v>20</v>
      </c>
      <c r="C101" s="15" t="str">
        <f t="shared" si="5"/>
        <v>1</v>
      </c>
      <c r="D101" s="15" t="str">
        <f t="shared" si="6"/>
        <v>10100001010101011101</v>
      </c>
    </row>
    <row r="102" spans="1:4">
      <c r="A102" s="13">
        <v>30</v>
      </c>
      <c r="B102" s="14">
        <v>21</v>
      </c>
      <c r="C102" s="15" t="str">
        <f t="shared" si="5"/>
        <v>0</v>
      </c>
      <c r="D102" s="15" t="str">
        <f t="shared" si="6"/>
        <v>0100001010101011101</v>
      </c>
    </row>
    <row r="103" spans="1:4">
      <c r="A103" s="13">
        <v>31</v>
      </c>
      <c r="B103" s="14">
        <v>20</v>
      </c>
      <c r="C103" s="15" t="str">
        <f t="shared" si="5"/>
        <v>1</v>
      </c>
      <c r="D103" s="15" t="str">
        <f t="shared" si="6"/>
        <v>100001010101011101</v>
      </c>
    </row>
    <row r="104" spans="1:4">
      <c r="A104" s="13">
        <v>32</v>
      </c>
      <c r="B104" s="14">
        <v>21</v>
      </c>
      <c r="C104" s="15" t="str">
        <f t="shared" si="5"/>
        <v>0</v>
      </c>
      <c r="D104" s="15" t="str">
        <f t="shared" si="6"/>
        <v>00001010101011101</v>
      </c>
    </row>
    <row r="105" spans="1:4">
      <c r="A105" s="13">
        <v>33</v>
      </c>
      <c r="B105" s="14">
        <v>22</v>
      </c>
      <c r="C105" s="15" t="str">
        <f t="shared" si="5"/>
        <v>0</v>
      </c>
      <c r="D105" s="15" t="str">
        <f t="shared" si="6"/>
        <v>0001010101011101</v>
      </c>
    </row>
    <row r="106" spans="1:4">
      <c r="A106" s="13">
        <v>34</v>
      </c>
      <c r="B106" s="14">
        <v>23</v>
      </c>
      <c r="C106" s="15" t="str">
        <f t="shared" si="5"/>
        <v>0</v>
      </c>
      <c r="D106" s="15" t="str">
        <f t="shared" si="6"/>
        <v>001010101011101</v>
      </c>
    </row>
    <row r="107" spans="1:4">
      <c r="A107" s="13">
        <v>35</v>
      </c>
      <c r="B107" s="14">
        <v>24</v>
      </c>
      <c r="C107" s="15" t="str">
        <f t="shared" si="5"/>
        <v>0</v>
      </c>
      <c r="D107" s="15" t="str">
        <f t="shared" si="6"/>
        <v>01010101011101</v>
      </c>
    </row>
    <row r="108" spans="1:4">
      <c r="A108" s="13">
        <v>36</v>
      </c>
      <c r="B108" s="14">
        <v>25</v>
      </c>
      <c r="C108" s="15" t="str">
        <f t="shared" si="5"/>
        <v>1</v>
      </c>
      <c r="D108" s="15" t="str">
        <f t="shared" si="6"/>
        <v>1010101011101</v>
      </c>
    </row>
    <row r="109" spans="1:4">
      <c r="A109" s="13">
        <v>37</v>
      </c>
      <c r="B109" s="14">
        <v>24</v>
      </c>
      <c r="C109" s="15" t="str">
        <f t="shared" si="5"/>
        <v>0</v>
      </c>
      <c r="D109" s="15" t="str">
        <f t="shared" si="6"/>
        <v>010101011101</v>
      </c>
    </row>
    <row r="110" spans="1:4">
      <c r="A110" s="13">
        <v>38</v>
      </c>
      <c r="B110" s="14">
        <v>25</v>
      </c>
      <c r="C110" s="15" t="str">
        <f t="shared" si="5"/>
        <v>1</v>
      </c>
      <c r="D110" s="15" t="str">
        <f t="shared" si="6"/>
        <v>10101011101</v>
      </c>
    </row>
    <row r="111" spans="1:4">
      <c r="A111" s="13">
        <v>39</v>
      </c>
      <c r="B111" s="14">
        <v>26</v>
      </c>
      <c r="C111" s="15" t="str">
        <f t="shared" si="5"/>
        <v>0</v>
      </c>
      <c r="D111" s="15" t="str">
        <f t="shared" si="6"/>
        <v>0101011101</v>
      </c>
    </row>
    <row r="112" spans="1:4">
      <c r="A112" s="13">
        <v>40</v>
      </c>
      <c r="B112" s="14">
        <v>27</v>
      </c>
      <c r="C112" s="15" t="str">
        <f t="shared" si="5"/>
        <v>1</v>
      </c>
      <c r="D112" s="15" t="str">
        <f t="shared" si="6"/>
        <v>101011101</v>
      </c>
    </row>
    <row r="113" spans="1:13">
      <c r="A113" s="13">
        <v>41</v>
      </c>
      <c r="B113" s="14">
        <v>28</v>
      </c>
      <c r="C113" s="15" t="str">
        <f t="shared" si="5"/>
        <v>0</v>
      </c>
      <c r="D113" s="15" t="str">
        <f t="shared" si="6"/>
        <v>01011101</v>
      </c>
    </row>
    <row r="114" spans="1:13">
      <c r="A114" s="13">
        <v>42</v>
      </c>
      <c r="B114" s="14">
        <v>29</v>
      </c>
      <c r="C114" s="15" t="str">
        <f t="shared" si="5"/>
        <v>1</v>
      </c>
      <c r="D114" s="15" t="str">
        <f t="shared" si="6"/>
        <v>1011101</v>
      </c>
    </row>
    <row r="115" spans="1:13">
      <c r="A115" s="13">
        <v>43</v>
      </c>
      <c r="B115" s="14">
        <v>28</v>
      </c>
      <c r="C115" s="15" t="str">
        <f t="shared" si="5"/>
        <v>0</v>
      </c>
      <c r="D115" s="15" t="str">
        <f t="shared" si="6"/>
        <v>011101</v>
      </c>
    </row>
    <row r="116" spans="1:13">
      <c r="A116" s="13">
        <v>44</v>
      </c>
      <c r="B116" s="14">
        <v>29</v>
      </c>
      <c r="C116" s="15" t="str">
        <f t="shared" si="5"/>
        <v>1</v>
      </c>
      <c r="D116" s="15" t="str">
        <f t="shared" si="6"/>
        <v>11101</v>
      </c>
    </row>
    <row r="117" spans="1:13">
      <c r="A117" s="13">
        <v>45</v>
      </c>
      <c r="B117" s="14">
        <v>31</v>
      </c>
      <c r="C117" s="15" t="str">
        <f t="shared" si="5"/>
        <v>1</v>
      </c>
      <c r="D117" s="15" t="str">
        <f t="shared" si="6"/>
        <v>1101</v>
      </c>
    </row>
    <row r="118" spans="1:13">
      <c r="A118" s="13">
        <v>46</v>
      </c>
      <c r="B118" s="14">
        <v>31</v>
      </c>
      <c r="C118" s="15" t="str">
        <f t="shared" si="5"/>
        <v>1</v>
      </c>
      <c r="D118" s="15" t="str">
        <f>C118&amp;D119</f>
        <v>101</v>
      </c>
    </row>
    <row r="119" spans="1:13">
      <c r="A119" s="13">
        <v>47</v>
      </c>
      <c r="B119" s="14">
        <v>32</v>
      </c>
      <c r="C119" s="15" t="str">
        <f t="shared" si="5"/>
        <v>0</v>
      </c>
      <c r="D119" s="15" t="str">
        <f>C119&amp;C120</f>
        <v>01</v>
      </c>
    </row>
    <row r="120" spans="1:13">
      <c r="A120" s="13">
        <v>48</v>
      </c>
      <c r="B120" s="14">
        <v>1</v>
      </c>
      <c r="C120" s="15" t="str">
        <f t="shared" si="5"/>
        <v>1</v>
      </c>
      <c r="D120" s="15"/>
    </row>
    <row r="122" spans="1:13" ht="18">
      <c r="A122" s="36" t="s">
        <v>37</v>
      </c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</row>
    <row r="123" spans="1:13">
      <c r="E123" s="2" t="s">
        <v>9</v>
      </c>
      <c r="F123" s="2" t="s">
        <v>9</v>
      </c>
      <c r="G123" s="2" t="s">
        <v>10</v>
      </c>
      <c r="H123" s="2" t="s">
        <v>45</v>
      </c>
      <c r="J123" s="2" t="s">
        <v>9</v>
      </c>
      <c r="K123" s="2" t="s">
        <v>9</v>
      </c>
      <c r="L123" s="2" t="s">
        <v>10</v>
      </c>
      <c r="M123" s="12" t="s">
        <v>45</v>
      </c>
    </row>
    <row r="124" spans="1:13">
      <c r="E124" s="2">
        <v>1</v>
      </c>
      <c r="F124" s="2" t="s">
        <v>38</v>
      </c>
      <c r="G124" s="21" t="str">
        <f>BIN2HEX(F124,2)</f>
        <v>0B</v>
      </c>
      <c r="H124" s="2">
        <f>HEX2DEC(G124)</f>
        <v>11</v>
      </c>
      <c r="J124" s="2">
        <v>1</v>
      </c>
      <c r="K124" s="2" t="str">
        <f t="shared" ref="K124:K129" si="9">MID($D$73,(J124-1)*8+1,8)</f>
        <v>01111010</v>
      </c>
      <c r="L124" s="2" t="str">
        <f t="shared" ref="L124:L129" si="10">BIN2HEX(K124,2)</f>
        <v>7A</v>
      </c>
      <c r="M124" s="12">
        <f>HEX2DEC(L124)</f>
        <v>122</v>
      </c>
    </row>
    <row r="125" spans="1:13">
      <c r="E125" s="2">
        <v>2</v>
      </c>
      <c r="F125" s="2" t="s">
        <v>39</v>
      </c>
      <c r="G125" s="21" t="str">
        <f t="shared" ref="G125:G129" si="11">BIN2HEX(F125,2)</f>
        <v>02</v>
      </c>
      <c r="H125" s="2">
        <f t="shared" ref="H125:H129" si="12">HEX2DEC(G125)</f>
        <v>2</v>
      </c>
      <c r="J125" s="2">
        <v>2</v>
      </c>
      <c r="K125" s="2" t="str">
        <f t="shared" si="9"/>
        <v>00010101</v>
      </c>
      <c r="L125" s="2" t="str">
        <f t="shared" si="10"/>
        <v>15</v>
      </c>
      <c r="M125" s="12">
        <f t="shared" ref="M125:M129" si="13">HEX2DEC(L125)</f>
        <v>21</v>
      </c>
    </row>
    <row r="126" spans="1:13">
      <c r="E126" s="2">
        <v>3</v>
      </c>
      <c r="F126" s="2" t="s">
        <v>40</v>
      </c>
      <c r="G126" s="21" t="str">
        <f t="shared" si="11"/>
        <v>67</v>
      </c>
      <c r="H126" s="2">
        <f t="shared" si="12"/>
        <v>103</v>
      </c>
      <c r="J126" s="2">
        <v>3</v>
      </c>
      <c r="K126" s="2" t="str">
        <f t="shared" si="9"/>
        <v>01010101</v>
      </c>
      <c r="L126" s="2" t="str">
        <f t="shared" si="10"/>
        <v>55</v>
      </c>
      <c r="M126" s="12">
        <f t="shared" si="13"/>
        <v>85</v>
      </c>
    </row>
    <row r="127" spans="1:13">
      <c r="E127" s="2">
        <v>4</v>
      </c>
      <c r="F127" s="2" t="s">
        <v>41</v>
      </c>
      <c r="G127" s="21" t="str">
        <f t="shared" si="11"/>
        <v>9B</v>
      </c>
      <c r="H127" s="2">
        <f t="shared" si="12"/>
        <v>155</v>
      </c>
      <c r="J127" s="2">
        <v>4</v>
      </c>
      <c r="K127" s="2" t="str">
        <f t="shared" si="9"/>
        <v>01111010</v>
      </c>
      <c r="L127" s="2" t="str">
        <f t="shared" si="10"/>
        <v>7A</v>
      </c>
      <c r="M127" s="12">
        <f t="shared" si="13"/>
        <v>122</v>
      </c>
    </row>
    <row r="128" spans="1:13">
      <c r="E128" s="2">
        <v>5</v>
      </c>
      <c r="F128" s="2" t="s">
        <v>42</v>
      </c>
      <c r="G128" s="21" t="str">
        <f t="shared" si="11"/>
        <v>49</v>
      </c>
      <c r="H128" s="2">
        <f t="shared" si="12"/>
        <v>73</v>
      </c>
      <c r="J128" s="2">
        <v>5</v>
      </c>
      <c r="K128" s="2" t="str">
        <f t="shared" si="9"/>
        <v>00010101</v>
      </c>
      <c r="L128" s="2" t="str">
        <f t="shared" si="10"/>
        <v>15</v>
      </c>
      <c r="M128" s="12">
        <f t="shared" si="13"/>
        <v>21</v>
      </c>
    </row>
    <row r="129" spans="5:13">
      <c r="E129" s="2">
        <v>6</v>
      </c>
      <c r="F129" s="2" t="s">
        <v>43</v>
      </c>
      <c r="G129" s="21" t="str">
        <f t="shared" si="11"/>
        <v>A5</v>
      </c>
      <c r="H129" s="2">
        <f t="shared" si="12"/>
        <v>165</v>
      </c>
      <c r="J129" s="2">
        <v>6</v>
      </c>
      <c r="K129" s="2" t="str">
        <f t="shared" si="9"/>
        <v>01011101</v>
      </c>
      <c r="L129" s="2" t="str">
        <f t="shared" si="10"/>
        <v>5D</v>
      </c>
      <c r="M129" s="12">
        <f t="shared" si="13"/>
        <v>93</v>
      </c>
    </row>
    <row r="130" spans="5:13">
      <c r="E130" s="2"/>
      <c r="F130" s="2"/>
      <c r="G130" s="2"/>
      <c r="H130" s="2">
        <f t="shared" ref="H130" si="14">BIN2DEC(G130)</f>
        <v>0</v>
      </c>
    </row>
    <row r="132" spans="5:13">
      <c r="E132" s="8" t="s">
        <v>20</v>
      </c>
      <c r="F132" s="8" t="str">
        <f>G124&amp;G125&amp;G126&amp;G127&amp;G128&amp;G129</f>
        <v>0B02679B49A5</v>
      </c>
      <c r="G132" s="8"/>
      <c r="H132" s="8"/>
      <c r="J132" s="8" t="s">
        <v>44</v>
      </c>
      <c r="K132" s="30" t="str">
        <f>L124&amp;L125&amp;L126&amp;L127</f>
        <v>7A15557A</v>
      </c>
      <c r="L132" s="30"/>
    </row>
    <row r="135" spans="5:13">
      <c r="E135" s="2" t="s">
        <v>9</v>
      </c>
      <c r="F135" s="34" t="s">
        <v>46</v>
      </c>
      <c r="G135" s="34"/>
      <c r="H135" s="2" t="s">
        <v>47</v>
      </c>
      <c r="I135" s="2" t="s">
        <v>48</v>
      </c>
    </row>
    <row r="136" spans="5:13">
      <c r="E136" s="2">
        <v>1</v>
      </c>
      <c r="F136" s="34">
        <f>_xlfn.BITXOR(H124,M124)</f>
        <v>113</v>
      </c>
      <c r="G136" s="34"/>
      <c r="H136" s="2" t="str">
        <f>DEC2BIN(F136,8)</f>
        <v>01110001</v>
      </c>
      <c r="I136" s="2" t="str">
        <f>BIN2HEX(H136,2)</f>
        <v>71</v>
      </c>
    </row>
    <row r="137" spans="5:13">
      <c r="E137" s="2">
        <v>2</v>
      </c>
      <c r="F137" s="34">
        <f t="shared" ref="F137:F141" si="15">_xlfn.BITXOR(H125,M125)</f>
        <v>23</v>
      </c>
      <c r="G137" s="34"/>
      <c r="H137" s="2" t="str">
        <f t="shared" ref="H137:H141" si="16">DEC2BIN(F137,8)</f>
        <v>00010111</v>
      </c>
      <c r="I137" s="2" t="str">
        <f t="shared" ref="I137:I141" si="17">BIN2HEX(H137,2)</f>
        <v>17</v>
      </c>
    </row>
    <row r="138" spans="5:13">
      <c r="E138" s="2">
        <v>3</v>
      </c>
      <c r="F138" s="34">
        <f t="shared" si="15"/>
        <v>50</v>
      </c>
      <c r="G138" s="34"/>
      <c r="H138" s="2" t="str">
        <f t="shared" si="16"/>
        <v>00110010</v>
      </c>
      <c r="I138" s="2" t="str">
        <f t="shared" si="17"/>
        <v>32</v>
      </c>
    </row>
    <row r="139" spans="5:13">
      <c r="E139" s="2">
        <v>4</v>
      </c>
      <c r="F139" s="34">
        <f t="shared" si="15"/>
        <v>225</v>
      </c>
      <c r="G139" s="34"/>
      <c r="H139" s="2" t="str">
        <f t="shared" si="16"/>
        <v>11100001</v>
      </c>
      <c r="I139" s="2" t="str">
        <f t="shared" si="17"/>
        <v>E1</v>
      </c>
    </row>
    <row r="140" spans="5:13">
      <c r="E140" s="2">
        <v>5</v>
      </c>
      <c r="F140" s="34">
        <f t="shared" si="15"/>
        <v>92</v>
      </c>
      <c r="G140" s="34"/>
      <c r="H140" s="2" t="str">
        <f t="shared" si="16"/>
        <v>01011100</v>
      </c>
      <c r="I140" s="2" t="str">
        <f t="shared" si="17"/>
        <v>5C</v>
      </c>
    </row>
    <row r="141" spans="5:13">
      <c r="E141" s="2">
        <v>6</v>
      </c>
      <c r="F141" s="34">
        <f t="shared" si="15"/>
        <v>248</v>
      </c>
      <c r="G141" s="34"/>
      <c r="H141" s="2" t="str">
        <f t="shared" si="16"/>
        <v>11111000</v>
      </c>
      <c r="I141" s="2" t="str">
        <f t="shared" si="17"/>
        <v>F8</v>
      </c>
    </row>
    <row r="143" spans="5:13">
      <c r="E143" s="30" t="s">
        <v>49</v>
      </c>
      <c r="F143" s="30"/>
      <c r="G143" s="30" t="str">
        <f>I136&amp;I137&amp;I138&amp;I139&amp;I140&amp;I141</f>
        <v>711732E15CF8</v>
      </c>
      <c r="H143" s="30"/>
      <c r="I143" s="30"/>
    </row>
    <row r="144" spans="5:13">
      <c r="E144" s="28" t="str">
        <f>H136&amp;H137&amp;H138&amp;H139&amp;H140&amp;H141</f>
        <v>011100010001011100110010111000010101110011111000</v>
      </c>
      <c r="F144" s="28"/>
      <c r="G144" s="28"/>
      <c r="H144" s="28"/>
      <c r="I144" s="28"/>
    </row>
    <row r="149" spans="1:12" ht="18">
      <c r="A149" s="40" t="s">
        <v>50</v>
      </c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1" spans="1:12">
      <c r="E151" s="2" t="s">
        <v>4</v>
      </c>
      <c r="F151" s="2" t="s">
        <v>47</v>
      </c>
      <c r="G151" s="2" t="s">
        <v>51</v>
      </c>
      <c r="H151" s="2" t="s">
        <v>52</v>
      </c>
      <c r="I151" s="2" t="s">
        <v>51</v>
      </c>
      <c r="J151" s="2" t="s">
        <v>52</v>
      </c>
    </row>
    <row r="152" spans="1:12">
      <c r="E152" s="2">
        <v>1</v>
      </c>
      <c r="F152" s="2" t="str">
        <f>MID($E$144,(E152-1)*6+1,6)</f>
        <v>011100</v>
      </c>
      <c r="G152" s="2" t="str">
        <f>LEFT(F152,1)&amp;RIGHT(F152,1)</f>
        <v>00</v>
      </c>
      <c r="H152" s="2" t="str">
        <f>MID(F152,2,4)</f>
        <v>1110</v>
      </c>
      <c r="I152" s="2" t="str">
        <f>BIN2HEX(G152)</f>
        <v>0</v>
      </c>
      <c r="J152" s="2" t="str">
        <f>BIN2HEX(H152)</f>
        <v>E</v>
      </c>
    </row>
    <row r="153" spans="1:12">
      <c r="E153" s="2">
        <v>2</v>
      </c>
      <c r="F153" s="2" t="str">
        <f t="shared" ref="F153:F159" si="18">MID($E$144,(E153-1)*6+1,6)</f>
        <v>010001</v>
      </c>
      <c r="G153" s="2" t="str">
        <f t="shared" ref="G153:G159" si="19">LEFT(F153,1)&amp;RIGHT(F153,1)</f>
        <v>01</v>
      </c>
      <c r="H153" s="2" t="str">
        <f t="shared" ref="H153:H159" si="20">MID(F153,2,4)</f>
        <v>1000</v>
      </c>
      <c r="I153" s="2" t="str">
        <f t="shared" ref="I153:I159" si="21">BIN2HEX(G153)</f>
        <v>1</v>
      </c>
      <c r="J153" s="2" t="str">
        <f t="shared" ref="J153:J159" si="22">BIN2HEX(H153)</f>
        <v>8</v>
      </c>
    </row>
    <row r="154" spans="1:12">
      <c r="E154" s="2">
        <v>3</v>
      </c>
      <c r="F154" s="2" t="str">
        <f t="shared" si="18"/>
        <v>011100</v>
      </c>
      <c r="G154" s="2" t="str">
        <f t="shared" si="19"/>
        <v>00</v>
      </c>
      <c r="H154" s="2" t="str">
        <f t="shared" si="20"/>
        <v>1110</v>
      </c>
      <c r="I154" s="2" t="str">
        <f t="shared" si="21"/>
        <v>0</v>
      </c>
      <c r="J154" s="2" t="str">
        <f t="shared" si="22"/>
        <v>E</v>
      </c>
    </row>
    <row r="155" spans="1:12">
      <c r="E155" s="2">
        <v>4</v>
      </c>
      <c r="F155" s="2" t="str">
        <f t="shared" si="18"/>
        <v>110010</v>
      </c>
      <c r="G155" s="2" t="str">
        <f t="shared" si="19"/>
        <v>10</v>
      </c>
      <c r="H155" s="2" t="str">
        <f t="shared" si="20"/>
        <v>1001</v>
      </c>
      <c r="I155" s="2" t="str">
        <f t="shared" si="21"/>
        <v>2</v>
      </c>
      <c r="J155" s="2" t="str">
        <f t="shared" si="22"/>
        <v>9</v>
      </c>
    </row>
    <row r="156" spans="1:12">
      <c r="E156" s="2">
        <v>5</v>
      </c>
      <c r="F156" s="2" t="str">
        <f t="shared" si="18"/>
        <v>111000</v>
      </c>
      <c r="G156" s="2" t="str">
        <f t="shared" si="19"/>
        <v>10</v>
      </c>
      <c r="H156" s="2" t="str">
        <f t="shared" si="20"/>
        <v>1100</v>
      </c>
      <c r="I156" s="2" t="str">
        <f t="shared" si="21"/>
        <v>2</v>
      </c>
      <c r="J156" s="2" t="str">
        <f t="shared" si="22"/>
        <v>C</v>
      </c>
    </row>
    <row r="157" spans="1:12">
      <c r="E157" s="2">
        <v>6</v>
      </c>
      <c r="F157" s="2" t="str">
        <f t="shared" si="18"/>
        <v>010101</v>
      </c>
      <c r="G157" s="2" t="str">
        <f t="shared" si="19"/>
        <v>01</v>
      </c>
      <c r="H157" s="2" t="str">
        <f t="shared" si="20"/>
        <v>1010</v>
      </c>
      <c r="I157" s="2" t="str">
        <f t="shared" si="21"/>
        <v>1</v>
      </c>
      <c r="J157" s="2" t="str">
        <f t="shared" si="22"/>
        <v>A</v>
      </c>
    </row>
    <row r="158" spans="1:12">
      <c r="E158" s="2">
        <v>7</v>
      </c>
      <c r="F158" s="2" t="str">
        <f t="shared" si="18"/>
        <v>110011</v>
      </c>
      <c r="G158" s="2" t="str">
        <f t="shared" si="19"/>
        <v>11</v>
      </c>
      <c r="H158" s="2" t="str">
        <f t="shared" si="20"/>
        <v>1001</v>
      </c>
      <c r="I158" s="2" t="str">
        <f t="shared" si="21"/>
        <v>3</v>
      </c>
      <c r="J158" s="2" t="str">
        <f t="shared" si="22"/>
        <v>9</v>
      </c>
    </row>
    <row r="159" spans="1:12">
      <c r="E159" s="2">
        <v>8</v>
      </c>
      <c r="F159" s="2" t="str">
        <f t="shared" si="18"/>
        <v>111000</v>
      </c>
      <c r="G159" s="2" t="str">
        <f t="shared" si="19"/>
        <v>10</v>
      </c>
      <c r="H159" s="2" t="str">
        <f t="shared" si="20"/>
        <v>1100</v>
      </c>
      <c r="I159" s="2" t="str">
        <f t="shared" si="21"/>
        <v>2</v>
      </c>
      <c r="J159" s="2" t="str">
        <f t="shared" si="22"/>
        <v>C</v>
      </c>
    </row>
    <row r="163" spans="1:12">
      <c r="A163" s="37" t="s">
        <v>53</v>
      </c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</row>
    <row r="165" spans="1:12" ht="18">
      <c r="A165" s="9" t="s">
        <v>4</v>
      </c>
      <c r="B165" s="9" t="s">
        <v>54</v>
      </c>
      <c r="C165" s="9" t="s">
        <v>47</v>
      </c>
      <c r="D165" s="9"/>
      <c r="E165" s="22" t="s">
        <v>55</v>
      </c>
      <c r="F165" s="39" t="s">
        <v>56</v>
      </c>
      <c r="G165" s="39"/>
      <c r="H165" s="39"/>
      <c r="I165" s="39"/>
    </row>
    <row r="166" spans="1:12">
      <c r="A166" s="9">
        <v>1</v>
      </c>
      <c r="B166" s="9">
        <v>16</v>
      </c>
      <c r="C166" s="9" t="str">
        <f>MID($F$166,B166,1)</f>
        <v>1</v>
      </c>
      <c r="D166" s="9" t="str">
        <f t="shared" ref="D166:D194" si="23">C166&amp;D167</f>
        <v>10011010000111100010000010111100</v>
      </c>
      <c r="E166" s="1" t="s">
        <v>57</v>
      </c>
      <c r="F166" s="38" t="str">
        <f>D201</f>
        <v>00001100001000010110110101011110</v>
      </c>
      <c r="G166" s="38"/>
      <c r="H166" s="38"/>
      <c r="I166" s="38"/>
    </row>
    <row r="167" spans="1:12">
      <c r="A167" s="9">
        <v>2</v>
      </c>
      <c r="B167" s="9">
        <v>7</v>
      </c>
      <c r="C167" s="9" t="str">
        <f t="shared" ref="C167:C197" si="24">MID($F$166,B167,1)</f>
        <v>0</v>
      </c>
      <c r="D167" s="9" t="str">
        <f t="shared" si="23"/>
        <v>0011010000111100010000010111100</v>
      </c>
      <c r="E167" s="8" t="s">
        <v>58</v>
      </c>
      <c r="F167" s="30" t="str">
        <f>D166</f>
        <v>10011010000111100010000010111100</v>
      </c>
      <c r="G167" s="30"/>
      <c r="H167" s="30"/>
      <c r="I167" s="30"/>
    </row>
    <row r="168" spans="1:12">
      <c r="A168" s="9">
        <v>3</v>
      </c>
      <c r="B168" s="9">
        <v>20</v>
      </c>
      <c r="C168" s="9" t="str">
        <f t="shared" si="24"/>
        <v>0</v>
      </c>
      <c r="D168" s="9" t="str">
        <f t="shared" si="23"/>
        <v>011010000111100010000010111100</v>
      </c>
    </row>
    <row r="169" spans="1:12">
      <c r="A169" s="9">
        <v>4</v>
      </c>
      <c r="B169" s="9">
        <v>21</v>
      </c>
      <c r="C169" s="9" t="str">
        <f t="shared" si="24"/>
        <v>1</v>
      </c>
      <c r="D169" s="9" t="str">
        <f t="shared" si="23"/>
        <v>11010000111100010000010111100</v>
      </c>
    </row>
    <row r="170" spans="1:12">
      <c r="A170" s="9">
        <v>5</v>
      </c>
      <c r="B170" s="9">
        <v>29</v>
      </c>
      <c r="C170" s="9" t="str">
        <f t="shared" si="24"/>
        <v>1</v>
      </c>
      <c r="D170" s="9" t="str">
        <f t="shared" si="23"/>
        <v>1010000111100010000010111100</v>
      </c>
    </row>
    <row r="171" spans="1:12">
      <c r="A171" s="9">
        <v>6</v>
      </c>
      <c r="B171" s="9">
        <v>12</v>
      </c>
      <c r="C171" s="9" t="str">
        <f t="shared" si="24"/>
        <v>0</v>
      </c>
      <c r="D171" s="9" t="str">
        <f t="shared" si="23"/>
        <v>010000111100010000010111100</v>
      </c>
    </row>
    <row r="172" spans="1:12">
      <c r="A172" s="9">
        <v>7</v>
      </c>
      <c r="B172" s="9">
        <v>28</v>
      </c>
      <c r="C172" s="9" t="str">
        <f t="shared" si="24"/>
        <v>1</v>
      </c>
      <c r="D172" s="9" t="str">
        <f t="shared" si="23"/>
        <v>10000111100010000010111100</v>
      </c>
    </row>
    <row r="173" spans="1:12">
      <c r="A173" s="9">
        <v>8</v>
      </c>
      <c r="B173" s="9">
        <v>17</v>
      </c>
      <c r="C173" s="9" t="str">
        <f t="shared" si="24"/>
        <v>0</v>
      </c>
      <c r="D173" s="9" t="str">
        <f t="shared" si="23"/>
        <v>0000111100010000010111100</v>
      </c>
    </row>
    <row r="174" spans="1:12">
      <c r="A174" s="9">
        <v>9</v>
      </c>
      <c r="B174" s="9">
        <v>1</v>
      </c>
      <c r="C174" s="9" t="str">
        <f t="shared" si="24"/>
        <v>0</v>
      </c>
      <c r="D174" s="9" t="str">
        <f t="shared" si="23"/>
        <v>000111100010000010111100</v>
      </c>
    </row>
    <row r="175" spans="1:12">
      <c r="A175" s="9">
        <v>10</v>
      </c>
      <c r="B175" s="9">
        <v>15</v>
      </c>
      <c r="C175" s="9" t="str">
        <f t="shared" si="24"/>
        <v>0</v>
      </c>
      <c r="D175" s="9" t="str">
        <f t="shared" si="23"/>
        <v>00111100010000010111100</v>
      </c>
    </row>
    <row r="176" spans="1:12">
      <c r="A176" s="9">
        <v>11</v>
      </c>
      <c r="B176" s="9">
        <v>23</v>
      </c>
      <c r="C176" s="9" t="str">
        <f t="shared" si="24"/>
        <v>0</v>
      </c>
      <c r="D176" s="9" t="str">
        <f t="shared" si="23"/>
        <v>0111100010000010111100</v>
      </c>
    </row>
    <row r="177" spans="1:4">
      <c r="A177" s="9">
        <v>12</v>
      </c>
      <c r="B177" s="9">
        <v>26</v>
      </c>
      <c r="C177" s="9" t="str">
        <f t="shared" si="24"/>
        <v>1</v>
      </c>
      <c r="D177" s="9" t="str">
        <f t="shared" si="23"/>
        <v>111100010000010111100</v>
      </c>
    </row>
    <row r="178" spans="1:4">
      <c r="A178" s="9">
        <v>13</v>
      </c>
      <c r="B178" s="9">
        <v>5</v>
      </c>
      <c r="C178" s="9" t="str">
        <f t="shared" si="24"/>
        <v>1</v>
      </c>
      <c r="D178" s="9" t="str">
        <f t="shared" si="23"/>
        <v>11100010000010111100</v>
      </c>
    </row>
    <row r="179" spans="1:4">
      <c r="A179" s="9">
        <v>14</v>
      </c>
      <c r="B179" s="9">
        <v>18</v>
      </c>
      <c r="C179" s="9" t="str">
        <f t="shared" si="24"/>
        <v>1</v>
      </c>
      <c r="D179" s="9" t="str">
        <f t="shared" si="23"/>
        <v>1100010000010111100</v>
      </c>
    </row>
    <row r="180" spans="1:4">
      <c r="A180" s="9">
        <v>15</v>
      </c>
      <c r="B180" s="9">
        <v>31</v>
      </c>
      <c r="C180" s="9" t="str">
        <f t="shared" si="24"/>
        <v>1</v>
      </c>
      <c r="D180" s="9" t="str">
        <f t="shared" si="23"/>
        <v>100010000010111100</v>
      </c>
    </row>
    <row r="181" spans="1:4">
      <c r="A181" s="9">
        <v>16</v>
      </c>
      <c r="B181" s="9">
        <v>10</v>
      </c>
      <c r="C181" s="9" t="str">
        <f t="shared" si="24"/>
        <v>0</v>
      </c>
      <c r="D181" s="9" t="str">
        <f t="shared" si="23"/>
        <v>00010000010111100</v>
      </c>
    </row>
    <row r="182" spans="1:4">
      <c r="A182" s="9">
        <v>17</v>
      </c>
      <c r="B182" s="9">
        <v>2</v>
      </c>
      <c r="C182" s="9" t="str">
        <f t="shared" si="24"/>
        <v>0</v>
      </c>
      <c r="D182" s="9" t="str">
        <f t="shared" si="23"/>
        <v>0010000010111100</v>
      </c>
    </row>
    <row r="183" spans="1:4">
      <c r="A183" s="9">
        <v>18</v>
      </c>
      <c r="B183" s="9">
        <v>8</v>
      </c>
      <c r="C183" s="9" t="str">
        <f t="shared" si="24"/>
        <v>0</v>
      </c>
      <c r="D183" s="9" t="str">
        <f t="shared" si="23"/>
        <v>010000010111100</v>
      </c>
    </row>
    <row r="184" spans="1:4">
      <c r="A184" s="9">
        <v>19</v>
      </c>
      <c r="B184" s="9">
        <v>24</v>
      </c>
      <c r="C184" s="9" t="str">
        <f t="shared" si="24"/>
        <v>1</v>
      </c>
      <c r="D184" s="9" t="str">
        <f t="shared" si="23"/>
        <v>10000010111100</v>
      </c>
    </row>
    <row r="185" spans="1:4">
      <c r="A185" s="9">
        <v>20</v>
      </c>
      <c r="B185" s="9">
        <v>14</v>
      </c>
      <c r="C185" s="9" t="str">
        <f t="shared" si="24"/>
        <v>0</v>
      </c>
      <c r="D185" s="9" t="str">
        <f t="shared" si="23"/>
        <v>0000010111100</v>
      </c>
    </row>
    <row r="186" spans="1:4">
      <c r="A186" s="9">
        <v>21</v>
      </c>
      <c r="B186" s="9">
        <v>32</v>
      </c>
      <c r="C186" s="9" t="str">
        <f t="shared" si="24"/>
        <v>0</v>
      </c>
      <c r="D186" s="9" t="str">
        <f t="shared" si="23"/>
        <v>000010111100</v>
      </c>
    </row>
    <row r="187" spans="1:4">
      <c r="A187" s="9">
        <v>22</v>
      </c>
      <c r="B187" s="9">
        <v>27</v>
      </c>
      <c r="C187" s="9" t="str">
        <f t="shared" si="24"/>
        <v>0</v>
      </c>
      <c r="D187" s="9" t="str">
        <f t="shared" si="23"/>
        <v>00010111100</v>
      </c>
    </row>
    <row r="188" spans="1:4">
      <c r="A188" s="9">
        <v>23</v>
      </c>
      <c r="B188" s="9">
        <v>3</v>
      </c>
      <c r="C188" s="9" t="str">
        <f t="shared" si="24"/>
        <v>0</v>
      </c>
      <c r="D188" s="9" t="str">
        <f t="shared" si="23"/>
        <v>0010111100</v>
      </c>
    </row>
    <row r="189" spans="1:4">
      <c r="A189" s="9">
        <v>24</v>
      </c>
      <c r="B189" s="9">
        <v>9</v>
      </c>
      <c r="C189" s="9" t="str">
        <f t="shared" si="24"/>
        <v>0</v>
      </c>
      <c r="D189" s="9" t="str">
        <f t="shared" si="23"/>
        <v>010111100</v>
      </c>
    </row>
    <row r="190" spans="1:4">
      <c r="A190" s="9">
        <v>25</v>
      </c>
      <c r="B190" s="9">
        <v>19</v>
      </c>
      <c r="C190" s="9" t="str">
        <f t="shared" si="24"/>
        <v>1</v>
      </c>
      <c r="D190" s="9" t="str">
        <f t="shared" si="23"/>
        <v>10111100</v>
      </c>
    </row>
    <row r="191" spans="1:4">
      <c r="A191" s="9">
        <v>26</v>
      </c>
      <c r="B191" s="9">
        <v>13</v>
      </c>
      <c r="C191" s="9" t="str">
        <f t="shared" si="24"/>
        <v>0</v>
      </c>
      <c r="D191" s="9" t="str">
        <f t="shared" si="23"/>
        <v>0111100</v>
      </c>
    </row>
    <row r="192" spans="1:4">
      <c r="A192" s="9">
        <v>27</v>
      </c>
      <c r="B192" s="9">
        <v>30</v>
      </c>
      <c r="C192" s="9" t="str">
        <f t="shared" si="24"/>
        <v>1</v>
      </c>
      <c r="D192" s="9" t="str">
        <f t="shared" si="23"/>
        <v>111100</v>
      </c>
    </row>
    <row r="193" spans="1:4">
      <c r="A193" s="9">
        <v>28</v>
      </c>
      <c r="B193" s="9">
        <v>6</v>
      </c>
      <c r="C193" s="9" t="str">
        <f t="shared" si="24"/>
        <v>1</v>
      </c>
      <c r="D193" s="9" t="str">
        <f t="shared" si="23"/>
        <v>11100</v>
      </c>
    </row>
    <row r="194" spans="1:4">
      <c r="A194" s="9">
        <v>29</v>
      </c>
      <c r="B194" s="9">
        <v>22</v>
      </c>
      <c r="C194" s="9" t="str">
        <f t="shared" si="24"/>
        <v>1</v>
      </c>
      <c r="D194" s="9" t="str">
        <f t="shared" si="23"/>
        <v>1100</v>
      </c>
    </row>
    <row r="195" spans="1:4">
      <c r="A195" s="9">
        <v>30</v>
      </c>
      <c r="B195" s="9">
        <v>11</v>
      </c>
      <c r="C195" s="9" t="str">
        <f t="shared" si="24"/>
        <v>1</v>
      </c>
      <c r="D195" s="9" t="str">
        <f>C195&amp;D196</f>
        <v>100</v>
      </c>
    </row>
    <row r="196" spans="1:4">
      <c r="A196" s="9">
        <v>31</v>
      </c>
      <c r="B196" s="9">
        <v>4</v>
      </c>
      <c r="C196" s="9" t="str">
        <f t="shared" si="24"/>
        <v>0</v>
      </c>
      <c r="D196" s="9" t="str">
        <f>C196&amp;C197</f>
        <v>00</v>
      </c>
    </row>
    <row r="197" spans="1:4">
      <c r="A197" s="9">
        <v>32</v>
      </c>
      <c r="B197" s="9">
        <v>25</v>
      </c>
      <c r="C197" s="9" t="str">
        <f t="shared" si="24"/>
        <v>0</v>
      </c>
      <c r="D197" s="9"/>
    </row>
    <row r="199" spans="1:4">
      <c r="A199" t="s">
        <v>0</v>
      </c>
      <c r="B199" t="str">
        <f>F165</f>
        <v>0C216D5E</v>
      </c>
    </row>
    <row r="200" spans="1:4">
      <c r="A200" s="9" t="s">
        <v>1</v>
      </c>
      <c r="B200" s="9" t="s">
        <v>2</v>
      </c>
      <c r="C200" s="9" t="s">
        <v>3</v>
      </c>
      <c r="D200" s="9"/>
    </row>
    <row r="201" spans="1:4">
      <c r="A201" s="9">
        <v>1</v>
      </c>
      <c r="B201" s="9" t="str">
        <f>MID($B$199,A201,1)</f>
        <v>0</v>
      </c>
      <c r="C201" s="9" t="str">
        <f>HEX2BIN(B201,4)</f>
        <v>0000</v>
      </c>
      <c r="D201" s="9" t="str">
        <f t="shared" ref="D201:D205" si="25">C201&amp;D202</f>
        <v>00001100001000010110110101011110</v>
      </c>
    </row>
    <row r="202" spans="1:4">
      <c r="A202" s="9">
        <v>2</v>
      </c>
      <c r="B202" s="9" t="str">
        <f t="shared" ref="B202:B208" si="26">MID($B$199,A202,1)</f>
        <v>C</v>
      </c>
      <c r="C202" s="9" t="str">
        <f t="shared" ref="C202:C208" si="27">HEX2BIN(B202,4)</f>
        <v>1100</v>
      </c>
      <c r="D202" s="9" t="str">
        <f t="shared" si="25"/>
        <v>1100001000010110110101011110</v>
      </c>
    </row>
    <row r="203" spans="1:4">
      <c r="A203" s="9">
        <v>3</v>
      </c>
      <c r="B203" s="9" t="str">
        <f t="shared" si="26"/>
        <v>2</v>
      </c>
      <c r="C203" s="9" t="str">
        <f t="shared" si="27"/>
        <v>0010</v>
      </c>
      <c r="D203" s="9" t="str">
        <f t="shared" si="25"/>
        <v>001000010110110101011110</v>
      </c>
    </row>
    <row r="204" spans="1:4">
      <c r="A204" s="9">
        <v>4</v>
      </c>
      <c r="B204" s="9" t="str">
        <f t="shared" si="26"/>
        <v>1</v>
      </c>
      <c r="C204" s="9" t="str">
        <f t="shared" si="27"/>
        <v>0001</v>
      </c>
      <c r="D204" s="9" t="str">
        <f t="shared" si="25"/>
        <v>00010110110101011110</v>
      </c>
    </row>
    <row r="205" spans="1:4">
      <c r="A205" s="9">
        <v>5</v>
      </c>
      <c r="B205" s="9" t="str">
        <f t="shared" si="26"/>
        <v>6</v>
      </c>
      <c r="C205" s="9" t="str">
        <f t="shared" si="27"/>
        <v>0110</v>
      </c>
      <c r="D205" s="9" t="str">
        <f t="shared" si="25"/>
        <v>0110110101011110</v>
      </c>
    </row>
    <row r="206" spans="1:4">
      <c r="A206" s="9">
        <v>6</v>
      </c>
      <c r="B206" s="9" t="str">
        <f t="shared" si="26"/>
        <v>D</v>
      </c>
      <c r="C206" s="9" t="str">
        <f t="shared" si="27"/>
        <v>1101</v>
      </c>
      <c r="D206" s="9" t="str">
        <f>C206&amp;D207</f>
        <v>110101011110</v>
      </c>
    </row>
    <row r="207" spans="1:4">
      <c r="A207" s="9">
        <v>7</v>
      </c>
      <c r="B207" s="9" t="str">
        <f t="shared" si="26"/>
        <v>5</v>
      </c>
      <c r="C207" s="9" t="str">
        <f t="shared" si="27"/>
        <v>0101</v>
      </c>
      <c r="D207" s="9" t="str">
        <f>C207&amp;C208</f>
        <v>01011110</v>
      </c>
    </row>
    <row r="208" spans="1:4">
      <c r="A208" s="9">
        <v>8</v>
      </c>
      <c r="B208" s="9" t="str">
        <f t="shared" si="26"/>
        <v>E</v>
      </c>
      <c r="C208" s="9" t="str">
        <f t="shared" si="27"/>
        <v>1110</v>
      </c>
      <c r="D208" s="9"/>
    </row>
    <row r="211" spans="1:13" ht="18">
      <c r="A211" s="36" t="s">
        <v>59</v>
      </c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</row>
    <row r="212" spans="1:13">
      <c r="E212" s="1" t="s">
        <v>58</v>
      </c>
      <c r="F212" s="29" t="s">
        <v>60</v>
      </c>
      <c r="G212" s="29"/>
      <c r="H212" s="29"/>
      <c r="I212" s="4"/>
    </row>
    <row r="213" spans="1:13">
      <c r="E213" s="1" t="s">
        <v>30</v>
      </c>
      <c r="F213" s="29" t="s">
        <v>61</v>
      </c>
      <c r="G213" s="29"/>
      <c r="H213" s="29"/>
    </row>
    <row r="215" spans="1:13">
      <c r="E215" s="2" t="s">
        <v>9</v>
      </c>
      <c r="F215" s="2" t="s">
        <v>9</v>
      </c>
      <c r="G215" s="2" t="s">
        <v>10</v>
      </c>
      <c r="H215" s="2" t="s">
        <v>45</v>
      </c>
      <c r="J215" s="2" t="s">
        <v>9</v>
      </c>
      <c r="K215" s="2" t="s">
        <v>9</v>
      </c>
      <c r="L215" s="2" t="s">
        <v>10</v>
      </c>
      <c r="M215" s="12" t="s">
        <v>45</v>
      </c>
    </row>
    <row r="216" spans="1:13">
      <c r="E216" s="2">
        <v>1</v>
      </c>
      <c r="F216" s="2" t="str">
        <f>MID($F$212,(E216-1)*8+1,8)</f>
        <v>10011010</v>
      </c>
      <c r="G216" s="21" t="str">
        <f>BIN2HEX(F216,2)</f>
        <v>9A</v>
      </c>
      <c r="H216" s="2">
        <f>HEX2DEC(G216)</f>
        <v>154</v>
      </c>
      <c r="J216" s="2">
        <v>1</v>
      </c>
      <c r="K216" s="2" t="str">
        <f>MID($F$213,(J216-1)*8+1,8)</f>
        <v>11001100</v>
      </c>
      <c r="L216" s="2" t="str">
        <f>BIN2HEX(K216,2)</f>
        <v>CC</v>
      </c>
      <c r="M216" s="12">
        <f>HEX2DEC(L216)</f>
        <v>204</v>
      </c>
    </row>
    <row r="217" spans="1:13">
      <c r="E217" s="2">
        <v>2</v>
      </c>
      <c r="F217" s="2" t="str">
        <f t="shared" ref="F217:F219" si="28">MID($F$212,(E217-1)*8+1,8)</f>
        <v>00011110</v>
      </c>
      <c r="G217" s="21" t="str">
        <f t="shared" ref="G217:G219" si="29">BIN2HEX(F217,2)</f>
        <v>1E</v>
      </c>
      <c r="H217" s="2">
        <f t="shared" ref="H217:H219" si="30">HEX2DEC(G217)</f>
        <v>30</v>
      </c>
      <c r="J217" s="2">
        <v>2</v>
      </c>
      <c r="K217" s="2" t="str">
        <f t="shared" ref="K217:K219" si="31">MID($F$213,(J217-1)*8+1,8)</f>
        <v>00000000</v>
      </c>
      <c r="L217" s="2" t="str">
        <f>BIN2HEX(K217,2)</f>
        <v>00</v>
      </c>
      <c r="M217" s="12">
        <f t="shared" ref="M217:M219" si="32">HEX2DEC(L217)</f>
        <v>0</v>
      </c>
    </row>
    <row r="218" spans="1:13">
      <c r="E218" s="2">
        <v>3</v>
      </c>
      <c r="F218" s="2" t="str">
        <f t="shared" si="28"/>
        <v>00100000</v>
      </c>
      <c r="G218" s="21" t="str">
        <f t="shared" si="29"/>
        <v>20</v>
      </c>
      <c r="H218" s="2">
        <f t="shared" si="30"/>
        <v>32</v>
      </c>
      <c r="J218" s="2">
        <v>3</v>
      </c>
      <c r="K218" s="2" t="str">
        <f t="shared" si="31"/>
        <v>11001100</v>
      </c>
      <c r="L218" s="2" t="str">
        <f>BIN2HEX(K218,2)</f>
        <v>CC</v>
      </c>
      <c r="M218" s="12">
        <f t="shared" si="32"/>
        <v>204</v>
      </c>
    </row>
    <row r="219" spans="1:13">
      <c r="E219" s="23">
        <v>4</v>
      </c>
      <c r="F219" s="23" t="str">
        <f t="shared" si="28"/>
        <v>10111100</v>
      </c>
      <c r="G219" s="24" t="str">
        <f t="shared" si="29"/>
        <v>BC</v>
      </c>
      <c r="H219" s="23">
        <f t="shared" si="30"/>
        <v>188</v>
      </c>
      <c r="J219" s="23">
        <v>4</v>
      </c>
      <c r="K219" s="23" t="str">
        <f t="shared" si="31"/>
        <v>11111111</v>
      </c>
      <c r="L219" s="23" t="str">
        <f>BIN2HEX(K219,2)</f>
        <v>FF</v>
      </c>
      <c r="M219" s="26">
        <f t="shared" si="32"/>
        <v>255</v>
      </c>
    </row>
    <row r="220" spans="1:13">
      <c r="G220" s="25"/>
      <c r="M220" s="19"/>
    </row>
    <row r="221" spans="1:13">
      <c r="E221" s="8" t="s">
        <v>58</v>
      </c>
      <c r="F221" s="27" t="str">
        <f>G216&amp;G217&amp;G218&amp;G219</f>
        <v>9A1E20BC</v>
      </c>
      <c r="G221" s="8"/>
      <c r="H221" s="8"/>
      <c r="J221" s="8" t="s">
        <v>30</v>
      </c>
      <c r="K221" s="30" t="str">
        <f>L216&amp;L217&amp;L218&amp;L219</f>
        <v>CC00CCFF</v>
      </c>
      <c r="L221" s="30"/>
      <c r="M221" s="30"/>
    </row>
    <row r="223" spans="1:13">
      <c r="E223" s="2" t="s">
        <v>9</v>
      </c>
      <c r="F223" s="31" t="s">
        <v>46</v>
      </c>
      <c r="G223" s="32"/>
      <c r="H223" s="2" t="s">
        <v>47</v>
      </c>
      <c r="I223" s="2" t="s">
        <v>48</v>
      </c>
    </row>
    <row r="224" spans="1:13">
      <c r="E224" s="2">
        <v>1</v>
      </c>
      <c r="F224" s="34">
        <f>_xlfn.BITXOR(H216,M216)</f>
        <v>86</v>
      </c>
      <c r="G224" s="34"/>
      <c r="H224" s="2" t="str">
        <f>DEC2BIN(F224,8)</f>
        <v>01010110</v>
      </c>
      <c r="I224" s="2" t="str">
        <f>BIN2HEX(H224,2)</f>
        <v>56</v>
      </c>
    </row>
    <row r="225" spans="5:9">
      <c r="E225" s="2">
        <v>2</v>
      </c>
      <c r="F225" s="34">
        <f>_xlfn.BITXOR(H217,M217)</f>
        <v>30</v>
      </c>
      <c r="G225" s="34"/>
      <c r="H225" s="2" t="str">
        <f>DEC2BIN(F225,8)</f>
        <v>00011110</v>
      </c>
      <c r="I225" s="2" t="str">
        <f>BIN2HEX(H225,2)</f>
        <v>1E</v>
      </c>
    </row>
    <row r="226" spans="5:9">
      <c r="E226" s="2">
        <v>3</v>
      </c>
      <c r="F226" s="34">
        <f>_xlfn.BITXOR(H218,M218)</f>
        <v>236</v>
      </c>
      <c r="G226" s="34"/>
      <c r="H226" s="2" t="str">
        <f>DEC2BIN(F226,8)</f>
        <v>11101100</v>
      </c>
      <c r="I226" s="2" t="str">
        <f>BIN2HEX(H226,2)</f>
        <v>EC</v>
      </c>
    </row>
    <row r="227" spans="5:9">
      <c r="E227" s="23">
        <v>4</v>
      </c>
      <c r="F227" s="35">
        <f>_xlfn.BITXOR(H219,M219)</f>
        <v>67</v>
      </c>
      <c r="G227" s="35"/>
      <c r="H227" s="23" t="str">
        <f>DEC2BIN(F227,8)</f>
        <v>01000011</v>
      </c>
      <c r="I227" s="23" t="str">
        <f>BIN2HEX(H227,2)</f>
        <v>43</v>
      </c>
    </row>
    <row r="229" spans="5:9">
      <c r="E229" s="30" t="s">
        <v>62</v>
      </c>
      <c r="F229" s="30"/>
      <c r="G229" s="30" t="str">
        <f>I224&amp;I225&amp;I226&amp;I227</f>
        <v>561EEC43</v>
      </c>
      <c r="H229" s="30"/>
      <c r="I229" s="30"/>
    </row>
    <row r="230" spans="5:9">
      <c r="E230" s="28" t="str">
        <f>H224&amp;H225&amp;H226&amp;H227&amp;H232&amp;H233</f>
        <v>01010110000111101110110001000011</v>
      </c>
      <c r="F230" s="28"/>
      <c r="G230" s="28"/>
      <c r="H230" s="28"/>
      <c r="I230" s="28"/>
    </row>
    <row r="232" spans="5:9">
      <c r="F232" s="33"/>
      <c r="G232" s="33"/>
    </row>
    <row r="233" spans="5:9">
      <c r="F233" s="33"/>
      <c r="G233" s="33"/>
    </row>
  </sheetData>
  <mergeCells count="34">
    <mergeCell ref="A1:O1"/>
    <mergeCell ref="A70:L70"/>
    <mergeCell ref="K132:L132"/>
    <mergeCell ref="G81:H81"/>
    <mergeCell ref="F141:G141"/>
    <mergeCell ref="A122:M122"/>
    <mergeCell ref="E143:F143"/>
    <mergeCell ref="G143:I143"/>
    <mergeCell ref="A149:L149"/>
    <mergeCell ref="E144:I144"/>
    <mergeCell ref="F135:G135"/>
    <mergeCell ref="F136:G136"/>
    <mergeCell ref="F137:G137"/>
    <mergeCell ref="F138:G138"/>
    <mergeCell ref="F139:G139"/>
    <mergeCell ref="F140:G140"/>
    <mergeCell ref="A211:M211"/>
    <mergeCell ref="A163:L163"/>
    <mergeCell ref="F167:I167"/>
    <mergeCell ref="F166:I166"/>
    <mergeCell ref="F165:I165"/>
    <mergeCell ref="F232:G232"/>
    <mergeCell ref="F233:G233"/>
    <mergeCell ref="E229:F229"/>
    <mergeCell ref="G229:I229"/>
    <mergeCell ref="F224:G224"/>
    <mergeCell ref="F225:G225"/>
    <mergeCell ref="F226:G226"/>
    <mergeCell ref="F227:G227"/>
    <mergeCell ref="E230:I230"/>
    <mergeCell ref="F212:H212"/>
    <mergeCell ref="F213:H213"/>
    <mergeCell ref="K221:M221"/>
    <mergeCell ref="F223:G2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E70AC-8A88-4309-9A19-78D116A0D387}">
  <dimension ref="A1:K15"/>
  <sheetViews>
    <sheetView tabSelected="1" workbookViewId="0">
      <selection activeCell="K11" sqref="K11"/>
    </sheetView>
  </sheetViews>
  <sheetFormatPr defaultRowHeight="14.4"/>
  <cols>
    <col min="11" max="11" width="17.44140625" customWidth="1"/>
  </cols>
  <sheetData>
    <row r="1" spans="1:11" ht="17.399999999999999" thickBot="1">
      <c r="A1" s="42" t="s">
        <v>63</v>
      </c>
      <c r="B1" s="43" t="s">
        <v>64</v>
      </c>
      <c r="C1" s="43" t="s">
        <v>65</v>
      </c>
      <c r="D1" s="43" t="s">
        <v>66</v>
      </c>
      <c r="E1" s="43" t="s">
        <v>67</v>
      </c>
      <c r="F1" s="43" t="s">
        <v>68</v>
      </c>
      <c r="G1" s="43" t="s">
        <v>69</v>
      </c>
      <c r="J1" s="46" t="s">
        <v>70</v>
      </c>
      <c r="K1" s="46" t="s">
        <v>71</v>
      </c>
    </row>
    <row r="2" spans="1:11" ht="17.399999999999999" thickBot="1">
      <c r="A2" s="44">
        <f>TRUNC(B2/C2)</f>
        <v>83</v>
      </c>
      <c r="B2" s="45">
        <f>14^3</f>
        <v>2744</v>
      </c>
      <c r="C2" s="45">
        <v>33</v>
      </c>
      <c r="D2" s="45">
        <f>MOD(B2,C2)</f>
        <v>5</v>
      </c>
      <c r="E2" s="45">
        <v>0</v>
      </c>
      <c r="F2" s="45">
        <v>1</v>
      </c>
      <c r="G2" s="45">
        <f>E2-F2*A2</f>
        <v>-83</v>
      </c>
      <c r="J2" t="s">
        <v>72</v>
      </c>
      <c r="K2">
        <v>5</v>
      </c>
    </row>
    <row r="3" spans="1:11" ht="17.399999999999999" thickBot="1">
      <c r="A3" s="44">
        <f t="shared" ref="A3:A15" si="0">TRUNC(B3/C3)</f>
        <v>6</v>
      </c>
      <c r="B3" s="45">
        <f>C2</f>
        <v>33</v>
      </c>
      <c r="C3" s="45">
        <f>D2</f>
        <v>5</v>
      </c>
      <c r="D3" s="45">
        <f>MOD(B3,C3)</f>
        <v>3</v>
      </c>
      <c r="E3" s="45">
        <f>F2</f>
        <v>1</v>
      </c>
      <c r="F3" s="45">
        <f>G2</f>
        <v>-83</v>
      </c>
      <c r="G3" s="45">
        <f t="shared" ref="G3:G15" si="1">E3-F3*A3</f>
        <v>499</v>
      </c>
      <c r="J3" t="s">
        <v>73</v>
      </c>
      <c r="K3">
        <v>7</v>
      </c>
    </row>
    <row r="4" spans="1:11" ht="17.399999999999999" thickBot="1">
      <c r="A4" s="44">
        <f t="shared" si="0"/>
        <v>1</v>
      </c>
      <c r="B4" s="45">
        <f>C3</f>
        <v>5</v>
      </c>
      <c r="C4" s="45">
        <f>D3</f>
        <v>3</v>
      </c>
      <c r="D4" s="45">
        <f t="shared" ref="D4:D15" si="2">MOD(B4,C4)</f>
        <v>2</v>
      </c>
      <c r="E4" s="45">
        <f>F3</f>
        <v>-83</v>
      </c>
      <c r="F4" s="45">
        <f>G3</f>
        <v>499</v>
      </c>
      <c r="G4" s="45">
        <f t="shared" si="1"/>
        <v>-582</v>
      </c>
      <c r="J4" t="s">
        <v>74</v>
      </c>
      <c r="K4">
        <v>33</v>
      </c>
    </row>
    <row r="5" spans="1:11" ht="17.399999999999999" thickBot="1">
      <c r="A5" s="44">
        <f t="shared" si="0"/>
        <v>1</v>
      </c>
      <c r="B5" s="45">
        <f t="shared" ref="B5:C15" si="3">C4</f>
        <v>3</v>
      </c>
      <c r="C5" s="45">
        <f t="shared" si="3"/>
        <v>2</v>
      </c>
      <c r="D5" s="45">
        <f t="shared" si="2"/>
        <v>1</v>
      </c>
      <c r="E5" s="45">
        <f t="shared" ref="E5:F15" si="4">F4</f>
        <v>499</v>
      </c>
      <c r="F5" s="45">
        <f t="shared" si="4"/>
        <v>-582</v>
      </c>
      <c r="G5" s="45">
        <f t="shared" si="1"/>
        <v>1081</v>
      </c>
      <c r="J5" t="s">
        <v>17</v>
      </c>
      <c r="K5">
        <f>MOD(K2^K3,K4)</f>
        <v>14</v>
      </c>
    </row>
    <row r="6" spans="1:11" ht="17.399999999999999" thickBot="1">
      <c r="A6" s="44">
        <f t="shared" si="0"/>
        <v>2</v>
      </c>
      <c r="B6" s="45">
        <f t="shared" si="3"/>
        <v>2</v>
      </c>
      <c r="C6" s="45">
        <f t="shared" si="3"/>
        <v>1</v>
      </c>
      <c r="D6" s="45">
        <f t="shared" si="2"/>
        <v>0</v>
      </c>
      <c r="E6" s="45">
        <f t="shared" si="4"/>
        <v>-582</v>
      </c>
      <c r="F6" s="45">
        <f t="shared" si="4"/>
        <v>1081</v>
      </c>
      <c r="G6" s="45">
        <f t="shared" si="1"/>
        <v>-2744</v>
      </c>
    </row>
    <row r="7" spans="1:11" ht="17.399999999999999" thickBot="1">
      <c r="A7" s="44" t="e">
        <f>TRUNC(B7/C7)</f>
        <v>#DIV/0!</v>
      </c>
      <c r="B7" s="45">
        <f t="shared" si="3"/>
        <v>1</v>
      </c>
      <c r="C7" s="45">
        <f t="shared" si="3"/>
        <v>0</v>
      </c>
      <c r="D7" s="45" t="e">
        <f t="shared" si="2"/>
        <v>#DIV/0!</v>
      </c>
      <c r="E7" s="45">
        <f t="shared" si="4"/>
        <v>1081</v>
      </c>
      <c r="F7" s="45">
        <f t="shared" si="4"/>
        <v>-2744</v>
      </c>
      <c r="G7" s="45" t="e">
        <f t="shared" si="1"/>
        <v>#DIV/0!</v>
      </c>
    </row>
    <row r="8" spans="1:11" ht="17.399999999999999" thickBot="1">
      <c r="A8" s="44" t="e">
        <f t="shared" si="0"/>
        <v>#DIV/0!</v>
      </c>
      <c r="B8" s="45">
        <f t="shared" si="3"/>
        <v>0</v>
      </c>
      <c r="C8" s="45" t="e">
        <f t="shared" si="3"/>
        <v>#DIV/0!</v>
      </c>
      <c r="D8" s="45" t="e">
        <f t="shared" si="2"/>
        <v>#DIV/0!</v>
      </c>
      <c r="E8" s="45">
        <f t="shared" si="4"/>
        <v>-2744</v>
      </c>
      <c r="F8" s="45" t="e">
        <f t="shared" si="4"/>
        <v>#DIV/0!</v>
      </c>
      <c r="G8" s="45" t="e">
        <f t="shared" si="1"/>
        <v>#DIV/0!</v>
      </c>
    </row>
    <row r="9" spans="1:11" ht="17.399999999999999" thickBot="1">
      <c r="A9" s="44" t="e">
        <f>TRUNC(B9/C9)</f>
        <v>#DIV/0!</v>
      </c>
      <c r="B9" s="45" t="e">
        <f t="shared" si="3"/>
        <v>#DIV/0!</v>
      </c>
      <c r="C9" s="45" t="e">
        <f t="shared" si="3"/>
        <v>#DIV/0!</v>
      </c>
      <c r="D9" s="45" t="e">
        <f t="shared" si="2"/>
        <v>#DIV/0!</v>
      </c>
      <c r="E9" s="45" t="e">
        <f t="shared" si="4"/>
        <v>#DIV/0!</v>
      </c>
      <c r="F9" s="45" t="e">
        <f t="shared" si="4"/>
        <v>#DIV/0!</v>
      </c>
      <c r="G9" s="45" t="e">
        <f t="shared" si="1"/>
        <v>#DIV/0!</v>
      </c>
    </row>
    <row r="10" spans="1:11" ht="17.399999999999999" thickBot="1">
      <c r="A10" s="44" t="e">
        <f t="shared" si="0"/>
        <v>#DIV/0!</v>
      </c>
      <c r="B10" s="45" t="e">
        <f t="shared" si="3"/>
        <v>#DIV/0!</v>
      </c>
      <c r="C10" s="45" t="e">
        <f t="shared" si="3"/>
        <v>#DIV/0!</v>
      </c>
      <c r="D10" s="45" t="e">
        <f t="shared" si="2"/>
        <v>#DIV/0!</v>
      </c>
      <c r="E10" s="45" t="e">
        <f t="shared" si="4"/>
        <v>#DIV/0!</v>
      </c>
      <c r="F10" s="45" t="e">
        <f t="shared" si="4"/>
        <v>#DIV/0!</v>
      </c>
      <c r="G10" s="45" t="e">
        <f t="shared" si="1"/>
        <v>#DIV/0!</v>
      </c>
    </row>
    <row r="11" spans="1:11" ht="17.399999999999999" thickBot="1">
      <c r="A11" s="44" t="e">
        <f t="shared" si="0"/>
        <v>#DIV/0!</v>
      </c>
      <c r="B11" s="45" t="e">
        <f t="shared" si="3"/>
        <v>#DIV/0!</v>
      </c>
      <c r="C11" s="45" t="e">
        <f t="shared" si="3"/>
        <v>#DIV/0!</v>
      </c>
      <c r="D11" s="45" t="e">
        <f t="shared" si="2"/>
        <v>#DIV/0!</v>
      </c>
      <c r="E11" s="45" t="e">
        <f t="shared" si="4"/>
        <v>#DIV/0!</v>
      </c>
      <c r="F11" s="45" t="e">
        <f t="shared" si="4"/>
        <v>#DIV/0!</v>
      </c>
      <c r="G11" s="45" t="e">
        <f t="shared" si="1"/>
        <v>#DIV/0!</v>
      </c>
    </row>
    <row r="12" spans="1:11" ht="17.399999999999999" thickBot="1">
      <c r="A12" s="44" t="e">
        <f t="shared" si="0"/>
        <v>#DIV/0!</v>
      </c>
      <c r="B12" s="45" t="e">
        <f t="shared" si="3"/>
        <v>#DIV/0!</v>
      </c>
      <c r="C12" s="45" t="e">
        <f t="shared" si="3"/>
        <v>#DIV/0!</v>
      </c>
      <c r="D12" s="45" t="e">
        <f t="shared" si="2"/>
        <v>#DIV/0!</v>
      </c>
      <c r="E12" s="45" t="e">
        <f t="shared" si="4"/>
        <v>#DIV/0!</v>
      </c>
      <c r="F12" s="45" t="e">
        <f t="shared" si="4"/>
        <v>#DIV/0!</v>
      </c>
      <c r="G12" s="45" t="e">
        <f t="shared" si="1"/>
        <v>#DIV/0!</v>
      </c>
    </row>
    <row r="13" spans="1:11" ht="17.399999999999999" thickBot="1">
      <c r="A13" s="44" t="e">
        <f t="shared" si="0"/>
        <v>#DIV/0!</v>
      </c>
      <c r="B13" s="45" t="e">
        <f t="shared" si="3"/>
        <v>#DIV/0!</v>
      </c>
      <c r="C13" s="45" t="e">
        <f t="shared" si="3"/>
        <v>#DIV/0!</v>
      </c>
      <c r="D13" s="45" t="e">
        <f t="shared" si="2"/>
        <v>#DIV/0!</v>
      </c>
      <c r="E13" s="45" t="e">
        <f t="shared" si="4"/>
        <v>#DIV/0!</v>
      </c>
      <c r="F13" s="45" t="e">
        <f t="shared" si="4"/>
        <v>#DIV/0!</v>
      </c>
      <c r="G13" s="45" t="e">
        <f t="shared" si="1"/>
        <v>#DIV/0!</v>
      </c>
    </row>
    <row r="14" spans="1:11" ht="17.399999999999999" thickBot="1">
      <c r="A14" s="44" t="e">
        <f>TRUNC(B14/C14)</f>
        <v>#DIV/0!</v>
      </c>
      <c r="B14" s="45" t="e">
        <f t="shared" si="3"/>
        <v>#DIV/0!</v>
      </c>
      <c r="C14" s="45" t="e">
        <f t="shared" si="3"/>
        <v>#DIV/0!</v>
      </c>
      <c r="D14" s="45" t="e">
        <f t="shared" si="2"/>
        <v>#DIV/0!</v>
      </c>
      <c r="E14" s="45" t="e">
        <f t="shared" si="4"/>
        <v>#DIV/0!</v>
      </c>
      <c r="F14" s="45" t="e">
        <f t="shared" si="4"/>
        <v>#DIV/0!</v>
      </c>
      <c r="G14" s="45" t="e">
        <f t="shared" si="1"/>
        <v>#DIV/0!</v>
      </c>
    </row>
    <row r="15" spans="1:11" ht="17.399999999999999" thickBot="1">
      <c r="A15" s="44" t="e">
        <f t="shared" si="0"/>
        <v>#DIV/0!</v>
      </c>
      <c r="B15" s="45" t="e">
        <f t="shared" si="3"/>
        <v>#DIV/0!</v>
      </c>
      <c r="C15" s="45" t="e">
        <f t="shared" si="3"/>
        <v>#DIV/0!</v>
      </c>
      <c r="D15" s="45" t="e">
        <f t="shared" si="2"/>
        <v>#DIV/0!</v>
      </c>
      <c r="E15" s="45" t="e">
        <f t="shared" si="4"/>
        <v>#DIV/0!</v>
      </c>
      <c r="F15" s="45" t="e">
        <f t="shared" si="4"/>
        <v>#DIV/0!</v>
      </c>
      <c r="G15" s="45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Khoá con K1</vt:lpstr>
      <vt:lpstr>Hoán vị IP(M)</vt:lpstr>
      <vt:lpstr>Eculi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2024-06-06T15:26:45Z</dcterms:created>
  <dcterms:modified xsi:type="dcterms:W3CDTF">2024-06-08T08:16:48Z</dcterms:modified>
</cp:coreProperties>
</file>