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rles.carey\Desktop\WWW 2020 &amp; 21\WWW June 2021\"/>
    </mc:Choice>
  </mc:AlternateContent>
  <xr:revisionPtr revIDLastSave="0" documentId="13_ncr:1_{5197A0D8-8020-498A-A7E5-7BEC40A229E4}" xr6:coauthVersionLast="45" xr6:coauthVersionMax="45" xr10:uidLastSave="{00000000-0000-0000-0000-000000000000}"/>
  <bookViews>
    <workbookView xWindow="2892" yWindow="96" windowWidth="15924" windowHeight="12168" xr2:uid="{00000000-000D-0000-FFFF-FFFF00000000}"/>
  </bookViews>
  <sheets>
    <sheet name="Table33" sheetId="3" r:id="rId1"/>
    <sheet name="Table34" sheetId="2" r:id="rId2"/>
    <sheet name="Table35" sheetId="1" r:id="rId3"/>
  </sheets>
  <definedNames>
    <definedName name="_xlnm.Print_Area" localSheetId="0">Table33!$A$1:$J$51,Table33!$A$54:$J$102,Table33!$A$106:$J$137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4" i="3" l="1"/>
  <c r="F114" i="3" s="1"/>
  <c r="E115" i="3"/>
  <c r="F115" i="3"/>
  <c r="E116" i="3"/>
  <c r="F116" i="3" s="1"/>
  <c r="E117" i="3"/>
  <c r="F117" i="3"/>
  <c r="E118" i="3"/>
  <c r="F118" i="3" s="1"/>
  <c r="E119" i="3"/>
  <c r="F119" i="3" s="1"/>
  <c r="E120" i="3"/>
  <c r="F120" i="3" s="1"/>
  <c r="E121" i="3"/>
  <c r="F121" i="3"/>
  <c r="E122" i="3"/>
  <c r="F122" i="3"/>
  <c r="E123" i="3"/>
  <c r="F123" i="3" s="1"/>
  <c r="E124" i="3"/>
  <c r="F124" i="3" s="1"/>
  <c r="E127" i="3"/>
  <c r="F127" i="3"/>
  <c r="E128" i="3"/>
  <c r="F128" i="3" s="1"/>
  <c r="E129" i="3"/>
  <c r="F129" i="3" s="1"/>
  <c r="E130" i="3"/>
  <c r="F130" i="3"/>
  <c r="E131" i="3"/>
  <c r="F131" i="3"/>
  <c r="E132" i="3"/>
  <c r="F132" i="3" s="1"/>
  <c r="E133" i="3"/>
  <c r="F133" i="3" s="1"/>
  <c r="E134" i="3"/>
  <c r="F134" i="3"/>
  <c r="E135" i="3"/>
  <c r="F135" i="3"/>
  <c r="E136" i="3"/>
  <c r="F136" i="3" s="1"/>
  <c r="E62" i="3"/>
  <c r="F62" i="3" s="1"/>
  <c r="E63" i="3"/>
  <c r="F63" i="3" s="1"/>
  <c r="E64" i="3"/>
  <c r="F64" i="3" s="1"/>
  <c r="E65" i="3"/>
  <c r="F65" i="3"/>
  <c r="E66" i="3"/>
  <c r="F66" i="3" s="1"/>
  <c r="E67" i="3"/>
  <c r="F67" i="3" s="1"/>
  <c r="E68" i="3"/>
  <c r="F68" i="3" s="1"/>
  <c r="E69" i="3"/>
  <c r="F69" i="3" s="1"/>
  <c r="E70" i="3"/>
  <c r="F70" i="3" s="1"/>
  <c r="E71" i="3"/>
  <c r="F71" i="3" s="1"/>
  <c r="E72" i="3"/>
  <c r="F72" i="3" s="1"/>
  <c r="E73" i="3"/>
  <c r="F73" i="3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/>
  <c r="E94" i="3"/>
  <c r="F94" i="3" s="1"/>
  <c r="E95" i="3"/>
  <c r="F95" i="3" s="1"/>
  <c r="E96" i="3"/>
  <c r="F96" i="3" s="1"/>
  <c r="E97" i="3"/>
  <c r="F97" i="3"/>
  <c r="E98" i="3"/>
  <c r="F98" i="3" s="1"/>
  <c r="E99" i="3"/>
  <c r="F99" i="3" s="1"/>
  <c r="E100" i="3"/>
  <c r="F100" i="3" s="1"/>
  <c r="E101" i="3"/>
  <c r="F101" i="3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 s="1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/>
  <c r="E47" i="2"/>
  <c r="F47" i="2" s="1"/>
  <c r="E48" i="2"/>
  <c r="F48" i="2" s="1"/>
  <c r="E49" i="2"/>
  <c r="F49" i="2" s="1"/>
  <c r="E7" i="2"/>
  <c r="F7" i="2" s="1"/>
  <c r="E95" i="1"/>
  <c r="F95" i="1" s="1"/>
  <c r="E93" i="1"/>
  <c r="F93" i="1" s="1"/>
  <c r="E92" i="1"/>
  <c r="F92" i="1" s="1"/>
  <c r="E91" i="1"/>
  <c r="F91" i="1" s="1"/>
  <c r="E90" i="1"/>
  <c r="F90" i="1" s="1"/>
  <c r="E89" i="1"/>
  <c r="F89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4" i="1"/>
  <c r="F64" i="1" s="1"/>
  <c r="E63" i="1"/>
  <c r="F63" i="1" s="1"/>
  <c r="E62" i="1"/>
  <c r="F62" i="1" s="1"/>
  <c r="E61" i="1"/>
  <c r="F61" i="1" s="1"/>
  <c r="E12" i="1"/>
  <c r="F12" i="1" s="1"/>
  <c r="E13" i="1"/>
  <c r="F13" i="1" s="1"/>
  <c r="E14" i="1"/>
  <c r="F14" i="1" s="1"/>
  <c r="E15" i="1"/>
  <c r="F15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C88" i="1" l="1"/>
  <c r="C77" i="1"/>
  <c r="C66" i="1"/>
  <c r="C59" i="1"/>
  <c r="C38" i="1"/>
  <c r="C25" i="1"/>
  <c r="C17" i="1"/>
  <c r="C11" i="1"/>
  <c r="C90" i="2"/>
  <c r="C78" i="2"/>
  <c r="C61" i="2"/>
  <c r="C31" i="2"/>
  <c r="C9" i="2"/>
  <c r="C126" i="3"/>
  <c r="C113" i="3"/>
  <c r="C86" i="3"/>
  <c r="C61" i="3"/>
  <c r="C18" i="3"/>
  <c r="C9" i="3"/>
  <c r="C7" i="3" l="1"/>
  <c r="C9" i="1"/>
  <c r="D9" i="3"/>
  <c r="E9" i="3" s="1"/>
  <c r="F9" i="3" s="1"/>
  <c r="D88" i="1"/>
  <c r="E88" i="1" s="1"/>
  <c r="F88" i="1" s="1"/>
  <c r="D77" i="1"/>
  <c r="E77" i="1" s="1"/>
  <c r="F77" i="1" s="1"/>
  <c r="D66" i="1"/>
  <c r="E66" i="1" s="1"/>
  <c r="F66" i="1" s="1"/>
  <c r="D59" i="1"/>
  <c r="E59" i="1" s="1"/>
  <c r="F59" i="1" s="1"/>
  <c r="D38" i="1"/>
  <c r="E38" i="1" s="1"/>
  <c r="F38" i="1" s="1"/>
  <c r="D25" i="1"/>
  <c r="E25" i="1" s="1"/>
  <c r="F25" i="1" s="1"/>
  <c r="D17" i="1"/>
  <c r="E17" i="1" s="1"/>
  <c r="F17" i="1" s="1"/>
  <c r="D11" i="1"/>
  <c r="E11" i="1" s="1"/>
  <c r="F11" i="1" s="1"/>
  <c r="D90" i="2"/>
  <c r="E90" i="2" s="1"/>
  <c r="F90" i="2" s="1"/>
  <c r="D78" i="2"/>
  <c r="E78" i="2" s="1"/>
  <c r="F78" i="2" s="1"/>
  <c r="D61" i="2"/>
  <c r="E61" i="2" s="1"/>
  <c r="F61" i="2" s="1"/>
  <c r="D31" i="2"/>
  <c r="E31" i="2" s="1"/>
  <c r="F31" i="2" s="1"/>
  <c r="D9" i="2"/>
  <c r="E9" i="2" s="1"/>
  <c r="F9" i="2" s="1"/>
  <c r="D126" i="3"/>
  <c r="E126" i="3" s="1"/>
  <c r="F126" i="3" s="1"/>
  <c r="D113" i="3"/>
  <c r="E113" i="3" s="1"/>
  <c r="F113" i="3" s="1"/>
  <c r="D86" i="3"/>
  <c r="E86" i="3" s="1"/>
  <c r="F86" i="3" s="1"/>
  <c r="D61" i="3"/>
  <c r="E61" i="3" s="1"/>
  <c r="F61" i="3" s="1"/>
  <c r="D18" i="3"/>
  <c r="E18" i="3" s="1"/>
  <c r="F18" i="3" s="1"/>
  <c r="D7" i="3" l="1"/>
  <c r="E7" i="3" s="1"/>
  <c r="F7" i="3" s="1"/>
  <c r="D9" i="1"/>
  <c r="E9" i="1" s="1"/>
  <c r="F9" i="1" s="1"/>
</calcChain>
</file>

<file path=xl/sharedStrings.xml><?xml version="1.0" encoding="utf-8"?>
<sst xmlns="http://schemas.openxmlformats.org/spreadsheetml/2006/main" count="429" uniqueCount="259">
  <si>
    <t>SUMMARY BY COUNTY, GEOGRAPHIC AREA, AND MAJOR COMMUNITY</t>
  </si>
  <si>
    <t>-</t>
  </si>
  <si>
    <t>GEOGRAPHIC AREA</t>
  </si>
  <si>
    <t>CHICAGO METRO AREA</t>
  </si>
  <si>
    <t xml:space="preserve">  COOK COUNTY</t>
  </si>
  <si>
    <t xml:space="preserve">    CHICAGO</t>
  </si>
  <si>
    <t xml:space="preserve">    WEST SUBURBAN</t>
  </si>
  <si>
    <t xml:space="preserve">    NORTH SUBURBAN</t>
  </si>
  <si>
    <t xml:space="preserve">    SOUTH SUBURBAN</t>
  </si>
  <si>
    <t xml:space="preserve">    COOK UNCLASS.</t>
  </si>
  <si>
    <t xml:space="preserve">    ADDISON</t>
  </si>
  <si>
    <t xml:space="preserve">    BENSENVILLE</t>
  </si>
  <si>
    <t xml:space="preserve">    CAROL STREAM</t>
  </si>
  <si>
    <t xml:space="preserve">    DOWNERS GROVE</t>
  </si>
  <si>
    <t xml:space="preserve">    ELMHURST</t>
  </si>
  <si>
    <t xml:space="preserve">    GLEN ELLYN</t>
  </si>
  <si>
    <t xml:space="preserve">    HINSDALE</t>
  </si>
  <si>
    <t xml:space="preserve">    LOMBARD</t>
  </si>
  <si>
    <t xml:space="preserve">    NAPERVILLE</t>
  </si>
  <si>
    <t xml:space="preserve">    OAK BROOK</t>
  </si>
  <si>
    <t xml:space="preserve">    ROSELLE</t>
  </si>
  <si>
    <t xml:space="preserve">    VILLA PARK</t>
  </si>
  <si>
    <t xml:space="preserve">    WEST CHICAGO</t>
  </si>
  <si>
    <t xml:space="preserve">    WHEATON</t>
  </si>
  <si>
    <t>LAKE COUNTY</t>
  </si>
  <si>
    <t xml:space="preserve">    ANTIOCH</t>
  </si>
  <si>
    <t xml:space="preserve">    BARRINGTON</t>
  </si>
  <si>
    <t xml:space="preserve">    DEERFIELD</t>
  </si>
  <si>
    <t xml:space="preserve">    GRAYSLAKE</t>
  </si>
  <si>
    <t xml:space="preserve">    HIGHLAND PARK</t>
  </si>
  <si>
    <t xml:space="preserve">    LAKE FOREST</t>
  </si>
  <si>
    <t xml:space="preserve">    LAKE ZURICH</t>
  </si>
  <si>
    <t xml:space="preserve">    LIBERTYVILLE</t>
  </si>
  <si>
    <t xml:space="preserve">    MUNDELEIN</t>
  </si>
  <si>
    <t xml:space="preserve">    NORTH CHICAGO</t>
  </si>
  <si>
    <t xml:space="preserve">    WAUCONDA</t>
  </si>
  <si>
    <t xml:space="preserve">    WAUKEGAN</t>
  </si>
  <si>
    <t xml:space="preserve">    ZION</t>
  </si>
  <si>
    <t xml:space="preserve">    LAKE UNCLASS.</t>
  </si>
  <si>
    <t>KANE COUNTY</t>
  </si>
  <si>
    <t>WILL COUNTY</t>
  </si>
  <si>
    <t xml:space="preserve">    ALGONQUIN</t>
  </si>
  <si>
    <t xml:space="preserve">    CARY</t>
  </si>
  <si>
    <t xml:space="preserve">    CRYSTAL LAKE</t>
  </si>
  <si>
    <t xml:space="preserve">    HARVARD</t>
  </si>
  <si>
    <t xml:space="preserve">    MARENGO</t>
  </si>
  <si>
    <t xml:space="preserve">    WOODSTOCK</t>
  </si>
  <si>
    <t>TABLE 34: NUMBER OF UI COVERED ESTABLISHMENTS IN COOK COUNTY</t>
  </si>
  <si>
    <t xml:space="preserve">  NW SUBURBAN COOK</t>
  </si>
  <si>
    <t xml:space="preserve">    ARLINGTON HEIGHTS</t>
  </si>
  <si>
    <t xml:space="preserve">    DES PLAINES</t>
  </si>
  <si>
    <t xml:space="preserve">    ELK GROVE VILLAGE</t>
  </si>
  <si>
    <t xml:space="preserve">    HARWOOD HEIGHTS</t>
  </si>
  <si>
    <t xml:space="preserve">    MOUNT PROSPECT</t>
  </si>
  <si>
    <t xml:space="preserve">    NORRIDGE</t>
  </si>
  <si>
    <t xml:space="preserve">    PALATINE</t>
  </si>
  <si>
    <t xml:space="preserve">    PARK RIDGE</t>
  </si>
  <si>
    <t xml:space="preserve">    ROLLING MEADOWS</t>
  </si>
  <si>
    <t xml:space="preserve">    ROSEMONT</t>
  </si>
  <si>
    <t xml:space="preserve">    SCHAUMBURG</t>
  </si>
  <si>
    <t xml:space="preserve">    SCHILLER PARK</t>
  </si>
  <si>
    <t xml:space="preserve">    WHEELING</t>
  </si>
  <si>
    <t xml:space="preserve">    ELGIN MISC.</t>
  </si>
  <si>
    <t xml:space="preserve">    NW SUBURBAN MISC.</t>
  </si>
  <si>
    <t xml:space="preserve">    FAR NW SUB MISC.</t>
  </si>
  <si>
    <t xml:space="preserve">  SW SUBURBAN COOK</t>
  </si>
  <si>
    <t xml:space="preserve">    ALSIP</t>
  </si>
  <si>
    <t xml:space="preserve">    BEDFORD PARK</t>
  </si>
  <si>
    <t xml:space="preserve">    BERWYN</t>
  </si>
  <si>
    <t xml:space="preserve">    BRIDGEVIEW</t>
  </si>
  <si>
    <t xml:space="preserve">    BROOKFIELD</t>
  </si>
  <si>
    <t xml:space="preserve">    CHICAGO RIDGE</t>
  </si>
  <si>
    <t xml:space="preserve">    CICERO</t>
  </si>
  <si>
    <t xml:space="preserve">    EVERGREEN PARK</t>
  </si>
  <si>
    <t xml:space="preserve">    LAGRANGE</t>
  </si>
  <si>
    <t xml:space="preserve">    LEMONT</t>
  </si>
  <si>
    <t xml:space="preserve">    LYONS</t>
  </si>
  <si>
    <t xml:space="preserve">    OAK LAWN</t>
  </si>
  <si>
    <t xml:space="preserve">    SUMMIT</t>
  </si>
  <si>
    <t xml:space="preserve">    WILLOW SPRINGS</t>
  </si>
  <si>
    <t xml:space="preserve">    CICERO MISC.</t>
  </si>
  <si>
    <t xml:space="preserve">    LAGRANGE MISC.</t>
  </si>
  <si>
    <t xml:space="preserve">    SW SUBURBAN MISC.</t>
  </si>
  <si>
    <t xml:space="preserve">  W SUBURBAN COOK</t>
  </si>
  <si>
    <t xml:space="preserve">    BELLWOOD</t>
  </si>
  <si>
    <t xml:space="preserve">    BROADVIEW</t>
  </si>
  <si>
    <t xml:space="preserve">    ELMWOOD PARK</t>
  </si>
  <si>
    <t xml:space="preserve">    FOREST PARK</t>
  </si>
  <si>
    <t xml:space="preserve">    FRANKLIN PARK</t>
  </si>
  <si>
    <t xml:space="preserve">    HILLSIDE</t>
  </si>
  <si>
    <t xml:space="preserve">    MAYWOOD</t>
  </si>
  <si>
    <t xml:space="preserve">    MELROSE PARK</t>
  </si>
  <si>
    <t xml:space="preserve">    NORTHLAKE</t>
  </si>
  <si>
    <t xml:space="preserve">    OAK PARK</t>
  </si>
  <si>
    <t xml:space="preserve">    RIVER FOREST</t>
  </si>
  <si>
    <t xml:space="preserve">    RIVER GROVE</t>
  </si>
  <si>
    <t xml:space="preserve">    STONE PARK</t>
  </si>
  <si>
    <t xml:space="preserve">    WESTCHESTER</t>
  </si>
  <si>
    <t xml:space="preserve">  N SUBURBAN COOK</t>
  </si>
  <si>
    <t xml:space="preserve">    EVANSTON</t>
  </si>
  <si>
    <t xml:space="preserve">    GLENVIEW</t>
  </si>
  <si>
    <t xml:space="preserve">    LINCOLNWOOD</t>
  </si>
  <si>
    <t xml:space="preserve">    MORTON GROVE</t>
  </si>
  <si>
    <t xml:space="preserve">    NORTHBROOK</t>
  </si>
  <si>
    <t xml:space="preserve">    NORTHFIELD</t>
  </si>
  <si>
    <t xml:space="preserve">    SKOKIE</t>
  </si>
  <si>
    <t xml:space="preserve">    WILMETTE</t>
  </si>
  <si>
    <t xml:space="preserve">    WINNETKA</t>
  </si>
  <si>
    <t xml:space="preserve">  </t>
  </si>
  <si>
    <t xml:space="preserve">  S SUBURBAN COOK</t>
  </si>
  <si>
    <t xml:space="preserve">    BLUE ISLAND</t>
  </si>
  <si>
    <t xml:space="preserve">    CALUMET CITY</t>
  </si>
  <si>
    <t xml:space="preserve">    CHICAGO HEIGHTS</t>
  </si>
  <si>
    <t xml:space="preserve">    DOLTON </t>
  </si>
  <si>
    <t xml:space="preserve">    HARVEY</t>
  </si>
  <si>
    <t xml:space="preserve">    LANSING</t>
  </si>
  <si>
    <t xml:space="preserve">    MIDLOTHIAN</t>
  </si>
  <si>
    <t xml:space="preserve">    OAK FOREST</t>
  </si>
  <si>
    <t xml:space="preserve">    PARK FOREST</t>
  </si>
  <si>
    <t xml:space="preserve">    RIVERDALE</t>
  </si>
  <si>
    <t xml:space="preserve">    SOUTH HOLLAND</t>
  </si>
  <si>
    <t xml:space="preserve">    CHICAGO HTS MISC.</t>
  </si>
  <si>
    <t xml:space="preserve">    HARVEY MISC.</t>
  </si>
  <si>
    <t>TABLE 35: NUMBER OF UI COVERED ESTABLISHMENTS IN THE CITY OF CHICAGO</t>
  </si>
  <si>
    <t>GEOGRAPHIC DISTRICT</t>
  </si>
  <si>
    <t>TOTAL CITY OF CHICAGO</t>
  </si>
  <si>
    <t>CENTRAL BUS DISTRICT</t>
  </si>
  <si>
    <t xml:space="preserve">60602 </t>
  </si>
  <si>
    <t xml:space="preserve">60603 </t>
  </si>
  <si>
    <t xml:space="preserve">60604 </t>
  </si>
  <si>
    <t>OUTER BUSINESS RING</t>
  </si>
  <si>
    <t>60605</t>
  </si>
  <si>
    <t>60607</t>
  </si>
  <si>
    <t>60610 &amp; 60654</t>
  </si>
  <si>
    <t>60611</t>
  </si>
  <si>
    <t>NORTH DISTRICT</t>
  </si>
  <si>
    <t>60613</t>
  </si>
  <si>
    <t>60614</t>
  </si>
  <si>
    <t>60618</t>
  </si>
  <si>
    <t>60625</t>
  </si>
  <si>
    <t>60626</t>
  </si>
  <si>
    <t>60640</t>
  </si>
  <si>
    <t>60645</t>
  </si>
  <si>
    <t>60647</t>
  </si>
  <si>
    <t>60657</t>
  </si>
  <si>
    <t>60659</t>
  </si>
  <si>
    <t>60660</t>
  </si>
  <si>
    <t>SOUTH DISTRICT</t>
  </si>
  <si>
    <t>60608</t>
  </si>
  <si>
    <t>60609</t>
  </si>
  <si>
    <t>60615</t>
  </si>
  <si>
    <t>60616</t>
  </si>
  <si>
    <t>60621</t>
  </si>
  <si>
    <t>60636</t>
  </si>
  <si>
    <t>60637</t>
  </si>
  <si>
    <t>60653</t>
  </si>
  <si>
    <t>WEST CENTRAL DISTRICT</t>
  </si>
  <si>
    <t>60612</t>
  </si>
  <si>
    <t>60622</t>
  </si>
  <si>
    <t>60624</t>
  </si>
  <si>
    <t>60644</t>
  </si>
  <si>
    <t>60651</t>
  </si>
  <si>
    <t>NORTHWEST DISTRICT</t>
  </si>
  <si>
    <t xml:space="preserve">60630 </t>
  </si>
  <si>
    <t xml:space="preserve">60631 </t>
  </si>
  <si>
    <t xml:space="preserve">60634 </t>
  </si>
  <si>
    <t xml:space="preserve">60635 </t>
  </si>
  <si>
    <t xml:space="preserve">60639 </t>
  </si>
  <si>
    <t xml:space="preserve">60641 </t>
  </si>
  <si>
    <t xml:space="preserve">60646 </t>
  </si>
  <si>
    <t xml:space="preserve">60656 </t>
  </si>
  <si>
    <t xml:space="preserve">O'HARE </t>
  </si>
  <si>
    <t>FAR SOUTH DISTRICT</t>
  </si>
  <si>
    <t>60617</t>
  </si>
  <si>
    <t>60619</t>
  </si>
  <si>
    <t>60620</t>
  </si>
  <si>
    <t>60627</t>
  </si>
  <si>
    <t>60628</t>
  </si>
  <si>
    <t>60633</t>
  </si>
  <si>
    <t>60643</t>
  </si>
  <si>
    <t>60649</t>
  </si>
  <si>
    <t>60655</t>
  </si>
  <si>
    <t>SOUTHWEST DISTRICT</t>
  </si>
  <si>
    <t>60623</t>
  </si>
  <si>
    <t>60629</t>
  </si>
  <si>
    <t>60632</t>
  </si>
  <si>
    <t>60638</t>
  </si>
  <si>
    <t>60652</t>
  </si>
  <si>
    <t>CHICAGO UNCLASSIFIED</t>
  </si>
  <si>
    <t>TABLE 33: NUMBER OF UI COVERED ESTABLISHMENTS</t>
  </si>
  <si>
    <t>BY SUBURBAN AREA AND MAJOR COMMUNITY</t>
  </si>
  <si>
    <t>BY DISTRICT AND ZIP CODE</t>
  </si>
  <si>
    <t xml:space="preserve">    WOOD DALE</t>
  </si>
  <si>
    <t xml:space="preserve">    AURORA</t>
  </si>
  <si>
    <t xml:space="preserve">    BATAVIA</t>
  </si>
  <si>
    <t xml:space="preserve">    CARPENTERSVILLE</t>
  </si>
  <si>
    <t xml:space="preserve">    DUNDEE (E &amp; W)</t>
  </si>
  <si>
    <t xml:space="preserve">    ELGIN</t>
  </si>
  <si>
    <t xml:space="preserve">    GENEVA</t>
  </si>
  <si>
    <t xml:space="preserve">    MONTGOMERY</t>
  </si>
  <si>
    <t xml:space="preserve">    SAINT CHARLES</t>
  </si>
  <si>
    <t xml:space="preserve">    SOUTH ELGIN</t>
  </si>
  <si>
    <t xml:space="preserve">    AURORA MISC.</t>
  </si>
  <si>
    <t xml:space="preserve">    KANE UNCLASS.</t>
  </si>
  <si>
    <t xml:space="preserve">    JOLIET</t>
  </si>
  <si>
    <t xml:space="preserve">    LOCKPORT</t>
  </si>
  <si>
    <t xml:space="preserve">    PLAINFIELD</t>
  </si>
  <si>
    <t xml:space="preserve">    WILL UNCLASS.</t>
  </si>
  <si>
    <t xml:space="preserve">    WILL MISC.</t>
  </si>
  <si>
    <t xml:space="preserve">    N SUBURBAN MISC.</t>
  </si>
  <si>
    <t xml:space="preserve">    W SUBURBAN MISC.</t>
  </si>
  <si>
    <t xml:space="preserve">    NW SUBURBAN</t>
  </si>
  <si>
    <t xml:space="preserve">    SW SUBURBAN</t>
  </si>
  <si>
    <t>2020p</t>
  </si>
  <si>
    <t xml:space="preserve">  DuPAGE COUNTY</t>
  </si>
  <si>
    <t xml:space="preserve">    GLENDALE HEIGHTS</t>
  </si>
  <si>
    <t xml:space="preserve">    OAKBROOK TERRACE</t>
  </si>
  <si>
    <t xml:space="preserve">    BUFFALO GROVE</t>
  </si>
  <si>
    <t xml:space="preserve">    GURNEE</t>
  </si>
  <si>
    <t xml:space="preserve">    LINCOLNSHIRE</t>
  </si>
  <si>
    <t xml:space="preserve">    VERNON HILLS</t>
  </si>
  <si>
    <t>McHENRY COUNTY</t>
  </si>
  <si>
    <t xml:space="preserve">    McHENRY CO. UNCLASS.</t>
  </si>
  <si>
    <t xml:space="preserve">    McHENRY</t>
  </si>
  <si>
    <t xml:space="preserve">    DuPAGE UNCLASS.</t>
  </si>
  <si>
    <t>OTY</t>
  </si>
  <si>
    <t>OTY %</t>
  </si>
  <si>
    <t xml:space="preserve">    ORLAND PARK</t>
  </si>
  <si>
    <t xml:space="preserve">    TINLEY PARK</t>
  </si>
  <si>
    <t xml:space="preserve">    NILES</t>
  </si>
  <si>
    <t xml:space="preserve">    HOFFMAN ESTATES</t>
  </si>
  <si>
    <t xml:space="preserve">    BLOOMINGDALE</t>
  </si>
  <si>
    <t xml:space="preserve">    BOLINGBROOK</t>
  </si>
  <si>
    <t xml:space="preserve">    BURR RIDGE</t>
  </si>
  <si>
    <t xml:space="preserve">    ITASCA</t>
  </si>
  <si>
    <t xml:space="preserve">    LISLE</t>
  </si>
  <si>
    <t xml:space="preserve">    WESTMONT</t>
  </si>
  <si>
    <t xml:space="preserve">    WILLOWBROOK</t>
  </si>
  <si>
    <t xml:space="preserve">    WOODRIDGE</t>
  </si>
  <si>
    <t xml:space="preserve">    FOX LAKE</t>
  </si>
  <si>
    <t xml:space="preserve">    LAKE BLUFF</t>
  </si>
  <si>
    <t xml:space="preserve">    LAKE VILLA</t>
  </si>
  <si>
    <t xml:space="preserve">    LONG GROVE</t>
  </si>
  <si>
    <t xml:space="preserve">    ROUND LAKE MISC.</t>
  </si>
  <si>
    <t xml:space="preserve">    SUGAR GROVE</t>
  </si>
  <si>
    <t xml:space="preserve">    NORTH AURORA</t>
  </si>
  <si>
    <t xml:space="preserve">    ELBURN</t>
  </si>
  <si>
    <t xml:space="preserve">    FRANKFORT</t>
  </si>
  <si>
    <t xml:space="preserve">    MOKENA</t>
  </si>
  <si>
    <t xml:space="preserve">    NEW LENOX</t>
  </si>
  <si>
    <t xml:space="preserve">    ROMEOVILLE</t>
  </si>
  <si>
    <t xml:space="preserve">    HUNTLEY</t>
  </si>
  <si>
    <t xml:space="preserve">    SPRING GROVE</t>
  </si>
  <si>
    <t xml:space="preserve">    EAST DuPAGE MISC.</t>
  </si>
  <si>
    <t xml:space="preserve">    WEST DuPAGE MISC.</t>
  </si>
  <si>
    <t xml:space="preserve">    NW DuPAGE MISC.</t>
  </si>
  <si>
    <t xml:space="preserve">    SW DuPAGE MISC.</t>
  </si>
  <si>
    <t xml:space="preserve">    McCOOK</t>
  </si>
  <si>
    <t>September 2019 and September 2020p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</si>
</sst>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%"/>
  </numFmts>
  <fonts count="4" x14ac:knownFonts="1">
    <font>
      <sz val="12"/>
      <name val="Arial"/>
    </font>
    <font>
      <sz val="7"/>
      <name val="Arial"/>
      <family val="2"/>
    </font>
    <font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fill"/>
    </xf>
    <xf numFmtId="37" fontId="0" fillId="0" borderId="0" xfId="0" applyNumberFormat="1" applyAlignment="1" applyProtection="1">
      <alignment horizontal="fill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fill"/>
    </xf>
    <xf numFmtId="3" fontId="0" fillId="0" borderId="0" xfId="0" applyNumberFormat="1" applyAlignment="1" applyProtection="1">
      <alignment horizontal="fill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fill"/>
    </xf>
    <xf numFmtId="37" fontId="1" fillId="0" borderId="0" xfId="0" applyNumberFormat="1" applyFont="1" applyAlignment="1" applyProtection="1">
      <alignment horizontal="fill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center"/>
    </xf>
    <xf numFmtId="37" fontId="1" fillId="0" borderId="0" xfId="0" applyNumberFormat="1" applyFont="1" applyProtection="1"/>
    <xf numFmtId="3" fontId="1" fillId="0" borderId="0" xfId="0" applyNumberFormat="1" applyFont="1"/>
    <xf numFmtId="3" fontId="1" fillId="0" borderId="0" xfId="0" applyNumberFormat="1" applyFont="1" applyAlignment="1">
      <alignment horizontal="fill"/>
    </xf>
    <xf numFmtId="3" fontId="1" fillId="0" borderId="0" xfId="0" applyNumberFormat="1" applyFont="1" applyAlignment="1" applyProtection="1">
      <alignment horizontal="fill"/>
    </xf>
    <xf numFmtId="1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0" fillId="0" borderId="0" xfId="0" applyProtection="1"/>
    <xf numFmtId="3" fontId="0" fillId="0" borderId="0" xfId="0" applyNumberFormat="1" applyAlignment="1" applyProtection="1"/>
    <xf numFmtId="3" fontId="0" fillId="0" borderId="0" xfId="0" applyNumberFormat="1" applyAlignment="1"/>
    <xf numFmtId="0" fontId="0" fillId="0" borderId="0" xfId="0" applyAlignment="1"/>
    <xf numFmtId="37" fontId="1" fillId="0" borderId="0" xfId="0" applyNumberFormat="1" applyFont="1" applyAlignment="1">
      <alignment horizontal="fill"/>
    </xf>
    <xf numFmtId="164" fontId="1" fillId="0" borderId="0" xfId="0" applyNumberFormat="1" applyFont="1" applyAlignment="1">
      <alignment horizontal="center"/>
    </xf>
    <xf numFmtId="165" fontId="0" fillId="0" borderId="0" xfId="1" applyNumberFormat="1" applyFont="1" applyAlignment="1"/>
    <xf numFmtId="165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L137"/>
  <sheetViews>
    <sheetView tabSelected="1" defaultGridColor="0" topLeftCell="A82" colorId="22" zoomScale="80" zoomScaleNormal="80" workbookViewId="0">
      <selection activeCell="L108" sqref="L108"/>
    </sheetView>
  </sheetViews>
  <sheetFormatPr defaultColWidth="4.54296875" defaultRowHeight="9.9" customHeight="1" x14ac:dyDescent="0.2"/>
  <cols>
    <col min="1" max="1" width="14.90625" style="9" bestFit="1" customWidth="1"/>
    <col min="2" max="2" width="0.81640625" style="9" customWidth="1"/>
    <col min="3" max="4" width="4.54296875" style="9" customWidth="1"/>
    <col min="5" max="5" width="4.90625" style="9" customWidth="1"/>
    <col min="6" max="6" width="4.81640625" style="9" customWidth="1"/>
    <col min="7" max="7" width="4.90625" style="9" customWidth="1"/>
    <col min="8" max="16384" width="4.54296875" style="9"/>
  </cols>
  <sheetData>
    <row r="1" spans="1:12" ht="9.9" customHeight="1" x14ac:dyDescent="0.2">
      <c r="A1" s="8" t="s">
        <v>189</v>
      </c>
      <c r="B1" s="8"/>
      <c r="C1" s="8"/>
      <c r="D1" s="8"/>
      <c r="E1" s="8"/>
      <c r="F1" s="8"/>
      <c r="G1" s="8"/>
      <c r="H1" s="8"/>
      <c r="I1" s="8"/>
      <c r="J1" s="8"/>
    </row>
    <row r="2" spans="1:12" ht="9.9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2" ht="9.9" customHeight="1" x14ac:dyDescent="0.2">
      <c r="A3" s="8" t="s">
        <v>258</v>
      </c>
      <c r="B3" s="8"/>
      <c r="C3" s="8"/>
      <c r="D3" s="8"/>
      <c r="E3" s="8"/>
      <c r="F3" s="8"/>
      <c r="G3" s="8"/>
      <c r="H3" s="8"/>
      <c r="I3" s="8"/>
      <c r="J3" s="8"/>
    </row>
    <row r="4" spans="1:12" ht="9.9" customHeight="1" x14ac:dyDescent="0.2">
      <c r="A4" s="10" t="s">
        <v>1</v>
      </c>
      <c r="B4" s="10"/>
      <c r="C4" s="10" t="s">
        <v>1</v>
      </c>
      <c r="D4" s="10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/>
    </row>
    <row r="5" spans="1:12" ht="9.9" customHeight="1" x14ac:dyDescent="0.2">
      <c r="A5" s="9" t="s">
        <v>2</v>
      </c>
      <c r="C5" s="27">
        <v>2019</v>
      </c>
      <c r="D5" s="14" t="s">
        <v>213</v>
      </c>
      <c r="E5" s="14" t="s">
        <v>225</v>
      </c>
      <c r="F5" s="14" t="s">
        <v>226</v>
      </c>
      <c r="G5" s="14"/>
      <c r="H5" s="14"/>
      <c r="I5" s="14"/>
      <c r="J5" s="14"/>
    </row>
    <row r="6" spans="1:12" ht="9.9" customHeight="1" x14ac:dyDescent="0.2">
      <c r="A6" s="10" t="s">
        <v>1</v>
      </c>
      <c r="B6" s="10"/>
      <c r="C6" s="26"/>
      <c r="D6" s="11"/>
      <c r="E6" s="11"/>
      <c r="F6" s="11"/>
      <c r="G6" s="11"/>
      <c r="H6" s="11"/>
      <c r="I6" s="11"/>
      <c r="J6" s="11"/>
    </row>
    <row r="7" spans="1:12" ht="9.9" customHeight="1" x14ac:dyDescent="0.2">
      <c r="A7" s="9" t="s">
        <v>3</v>
      </c>
      <c r="C7" s="16">
        <f>C9+C18+C61+C86+C113+C126</f>
        <v>225880</v>
      </c>
      <c r="D7" s="16">
        <f>D9+D18+D61+D86+D113+D126</f>
        <v>226887</v>
      </c>
      <c r="E7" s="16">
        <f>D7-C7</f>
        <v>1007</v>
      </c>
      <c r="F7" s="29">
        <f>E7/C7</f>
        <v>4.4581193554099523E-3</v>
      </c>
      <c r="G7" s="16"/>
      <c r="H7" s="16"/>
      <c r="I7" s="16"/>
      <c r="J7" s="16"/>
    </row>
    <row r="8" spans="1:12" ht="9.9" customHeight="1" x14ac:dyDescent="0.2">
      <c r="C8" s="16"/>
      <c r="D8" s="16"/>
      <c r="E8" s="16"/>
      <c r="F8" s="29"/>
      <c r="G8" s="16"/>
      <c r="H8" s="16"/>
      <c r="I8" s="16"/>
      <c r="J8" s="16"/>
    </row>
    <row r="9" spans="1:12" ht="9.9" customHeight="1" x14ac:dyDescent="0.2">
      <c r="A9" s="9" t="s">
        <v>4</v>
      </c>
      <c r="C9" s="16">
        <f>SUM(C10:C16)</f>
        <v>136940</v>
      </c>
      <c r="D9" s="16">
        <f>SUM(D10:D16)</f>
        <v>137773</v>
      </c>
      <c r="E9" s="16">
        <f t="shared" ref="E9:E49" si="0">D9-C9</f>
        <v>833</v>
      </c>
      <c r="F9" s="29">
        <f t="shared" ref="F9:F49" si="1">E9/C9</f>
        <v>6.0829560391412298E-3</v>
      </c>
      <c r="G9" s="16"/>
      <c r="H9" s="16"/>
      <c r="I9" s="16"/>
      <c r="J9" s="16"/>
    </row>
    <row r="10" spans="1:12" ht="9.9" customHeight="1" x14ac:dyDescent="0.2">
      <c r="A10" s="9" t="s">
        <v>5</v>
      </c>
      <c r="C10" s="16">
        <v>64686</v>
      </c>
      <c r="D10" s="16">
        <v>65270</v>
      </c>
      <c r="E10" s="16">
        <f t="shared" si="0"/>
        <v>584</v>
      </c>
      <c r="F10" s="29">
        <f t="shared" si="1"/>
        <v>9.0282286739016178E-3</v>
      </c>
      <c r="G10" s="16"/>
      <c r="H10" s="16"/>
      <c r="I10" s="16"/>
      <c r="J10" s="16"/>
      <c r="L10" s="16"/>
    </row>
    <row r="11" spans="1:12" ht="9.9" customHeight="1" x14ac:dyDescent="0.2">
      <c r="A11" s="9" t="s">
        <v>211</v>
      </c>
      <c r="C11" s="16">
        <v>26087</v>
      </c>
      <c r="D11" s="16">
        <v>26321</v>
      </c>
      <c r="E11" s="16">
        <f t="shared" si="0"/>
        <v>234</v>
      </c>
      <c r="F11" s="29">
        <f t="shared" si="1"/>
        <v>8.9699850500249163E-3</v>
      </c>
      <c r="G11" s="16"/>
      <c r="H11" s="16"/>
      <c r="I11" s="16"/>
      <c r="J11" s="16"/>
    </row>
    <row r="12" spans="1:12" ht="9.9" customHeight="1" x14ac:dyDescent="0.2">
      <c r="A12" s="9" t="s">
        <v>212</v>
      </c>
      <c r="C12" s="16">
        <v>12487</v>
      </c>
      <c r="D12" s="16">
        <v>12666</v>
      </c>
      <c r="E12" s="16">
        <f t="shared" si="0"/>
        <v>179</v>
      </c>
      <c r="F12" s="29">
        <f t="shared" si="1"/>
        <v>1.4334908304636823E-2</v>
      </c>
      <c r="G12" s="16"/>
      <c r="H12" s="16"/>
      <c r="I12" s="16"/>
      <c r="J12" s="16"/>
    </row>
    <row r="13" spans="1:12" ht="9.9" customHeight="1" x14ac:dyDescent="0.2">
      <c r="A13" s="9" t="s">
        <v>6</v>
      </c>
      <c r="C13" s="16">
        <v>6769</v>
      </c>
      <c r="D13" s="16">
        <v>6834</v>
      </c>
      <c r="E13" s="16">
        <f t="shared" si="0"/>
        <v>65</v>
      </c>
      <c r="F13" s="29">
        <f t="shared" si="1"/>
        <v>9.6026000886393851E-3</v>
      </c>
      <c r="G13" s="16"/>
      <c r="H13" s="16"/>
      <c r="I13" s="16"/>
      <c r="J13" s="16"/>
    </row>
    <row r="14" spans="1:12" ht="9.9" customHeight="1" x14ac:dyDescent="0.2">
      <c r="A14" s="9" t="s">
        <v>7</v>
      </c>
      <c r="C14" s="16">
        <v>13741</v>
      </c>
      <c r="D14" s="16">
        <v>13682</v>
      </c>
      <c r="E14" s="16">
        <f t="shared" si="0"/>
        <v>-59</v>
      </c>
      <c r="F14" s="29">
        <f t="shared" si="1"/>
        <v>-4.293719525507605E-3</v>
      </c>
      <c r="G14" s="16"/>
      <c r="H14" s="16"/>
      <c r="I14" s="16"/>
      <c r="J14" s="16"/>
    </row>
    <row r="15" spans="1:12" ht="9.9" customHeight="1" x14ac:dyDescent="0.2">
      <c r="A15" s="9" t="s">
        <v>8</v>
      </c>
      <c r="C15" s="16">
        <v>9686</v>
      </c>
      <c r="D15" s="16">
        <v>9776</v>
      </c>
      <c r="E15" s="16">
        <f t="shared" si="0"/>
        <v>90</v>
      </c>
      <c r="F15" s="29">
        <f t="shared" si="1"/>
        <v>9.2917613049762551E-3</v>
      </c>
      <c r="G15" s="16"/>
      <c r="H15" s="16"/>
      <c r="I15" s="16"/>
      <c r="J15" s="16"/>
    </row>
    <row r="16" spans="1:12" ht="9.9" customHeight="1" x14ac:dyDescent="0.2">
      <c r="A16" s="9" t="s">
        <v>9</v>
      </c>
      <c r="C16" s="16">
        <v>3484</v>
      </c>
      <c r="D16" s="16">
        <v>3224</v>
      </c>
      <c r="E16" s="16">
        <f t="shared" si="0"/>
        <v>-260</v>
      </c>
      <c r="F16" s="29">
        <f t="shared" si="1"/>
        <v>-7.4626865671641784E-2</v>
      </c>
      <c r="G16" s="16"/>
      <c r="H16" s="16"/>
      <c r="I16" s="16"/>
      <c r="J16" s="16"/>
    </row>
    <row r="17" spans="1:10" ht="9.9" customHeight="1" x14ac:dyDescent="0.2">
      <c r="C17" s="16"/>
      <c r="D17" s="16"/>
      <c r="E17" s="16"/>
      <c r="F17" s="29"/>
      <c r="G17" s="16"/>
      <c r="H17" s="16"/>
      <c r="I17" s="16"/>
      <c r="J17" s="16"/>
    </row>
    <row r="18" spans="1:10" ht="9.9" customHeight="1" x14ac:dyDescent="0.2">
      <c r="A18" s="9" t="s">
        <v>214</v>
      </c>
      <c r="C18" s="16">
        <f>SUM(C19:C49)</f>
        <v>34134</v>
      </c>
      <c r="D18" s="16">
        <f t="shared" ref="D18" si="2">SUM(D19:D49)</f>
        <v>34139</v>
      </c>
      <c r="E18" s="16">
        <f t="shared" si="0"/>
        <v>5</v>
      </c>
      <c r="F18" s="29">
        <f t="shared" si="1"/>
        <v>1.4648151403292905E-4</v>
      </c>
      <c r="G18" s="16"/>
      <c r="H18" s="16"/>
      <c r="I18" s="16"/>
      <c r="J18" s="16"/>
    </row>
    <row r="19" spans="1:10" ht="9.9" customHeight="1" x14ac:dyDescent="0.2">
      <c r="A19" s="9" t="s">
        <v>10</v>
      </c>
      <c r="C19" s="16">
        <v>1604</v>
      </c>
      <c r="D19" s="16">
        <v>1602</v>
      </c>
      <c r="E19" s="16">
        <f t="shared" si="0"/>
        <v>-2</v>
      </c>
      <c r="F19" s="29">
        <f t="shared" si="1"/>
        <v>-1.2468827930174563E-3</v>
      </c>
      <c r="G19" s="16"/>
      <c r="H19" s="16"/>
      <c r="I19" s="16"/>
      <c r="J19" s="16"/>
    </row>
    <row r="20" spans="1:10" ht="9.9" customHeight="1" x14ac:dyDescent="0.2">
      <c r="A20" s="9" t="s">
        <v>193</v>
      </c>
      <c r="C20" s="16">
        <v>1327</v>
      </c>
      <c r="D20" s="16">
        <v>1377</v>
      </c>
      <c r="E20" s="16">
        <f t="shared" si="0"/>
        <v>50</v>
      </c>
      <c r="F20" s="29">
        <f t="shared" si="1"/>
        <v>3.7678975131876416E-2</v>
      </c>
      <c r="G20" s="16"/>
      <c r="H20" s="16"/>
      <c r="I20" s="16"/>
      <c r="J20" s="16"/>
    </row>
    <row r="21" spans="1:10" ht="9.9" customHeight="1" x14ac:dyDescent="0.2">
      <c r="A21" s="9" t="s">
        <v>11</v>
      </c>
      <c r="C21" s="16">
        <v>1142</v>
      </c>
      <c r="D21" s="16">
        <v>1133</v>
      </c>
      <c r="E21" s="16">
        <f t="shared" si="0"/>
        <v>-9</v>
      </c>
      <c r="F21" s="29">
        <f t="shared" si="1"/>
        <v>-7.8809106830122592E-3</v>
      </c>
      <c r="G21" s="16"/>
      <c r="H21" s="16"/>
      <c r="I21" s="16"/>
      <c r="J21" s="16"/>
    </row>
    <row r="22" spans="1:10" ht="9.9" customHeight="1" x14ac:dyDescent="0.2">
      <c r="A22" s="9" t="s">
        <v>231</v>
      </c>
      <c r="C22" s="16">
        <v>936</v>
      </c>
      <c r="D22" s="16">
        <v>939</v>
      </c>
      <c r="E22" s="16">
        <f t="shared" si="0"/>
        <v>3</v>
      </c>
      <c r="F22" s="29">
        <f t="shared" si="1"/>
        <v>3.205128205128205E-3</v>
      </c>
      <c r="G22" s="16"/>
      <c r="H22" s="16"/>
      <c r="I22" s="16"/>
      <c r="J22" s="16"/>
    </row>
    <row r="23" spans="1:10" ht="9.9" customHeight="1" x14ac:dyDescent="0.2">
      <c r="A23" s="9" t="s">
        <v>232</v>
      </c>
      <c r="C23" s="16">
        <v>46</v>
      </c>
      <c r="D23" s="16">
        <v>46</v>
      </c>
      <c r="E23" s="16">
        <f t="shared" si="0"/>
        <v>0</v>
      </c>
      <c r="F23" s="29">
        <f t="shared" si="1"/>
        <v>0</v>
      </c>
      <c r="G23" s="16"/>
      <c r="H23" s="16"/>
      <c r="I23" s="16"/>
      <c r="J23" s="16"/>
    </row>
    <row r="24" spans="1:10" ht="9.9" customHeight="1" x14ac:dyDescent="0.2">
      <c r="A24" s="9" t="s">
        <v>233</v>
      </c>
      <c r="C24" s="16">
        <v>635</v>
      </c>
      <c r="D24" s="16">
        <v>644</v>
      </c>
      <c r="E24" s="16">
        <f t="shared" si="0"/>
        <v>9</v>
      </c>
      <c r="F24" s="29">
        <f t="shared" si="1"/>
        <v>1.4173228346456693E-2</v>
      </c>
      <c r="G24" s="16"/>
      <c r="H24" s="16"/>
      <c r="I24" s="16"/>
      <c r="J24" s="16"/>
    </row>
    <row r="25" spans="1:10" ht="9.9" customHeight="1" x14ac:dyDescent="0.2">
      <c r="A25" s="9" t="s">
        <v>12</v>
      </c>
      <c r="C25" s="16">
        <v>1165</v>
      </c>
      <c r="D25" s="16">
        <v>1167</v>
      </c>
      <c r="E25" s="16">
        <f t="shared" si="0"/>
        <v>2</v>
      </c>
      <c r="F25" s="29">
        <f t="shared" si="1"/>
        <v>1.7167381974248926E-3</v>
      </c>
      <c r="G25" s="16"/>
      <c r="H25" s="16"/>
      <c r="I25" s="16"/>
      <c r="J25" s="16"/>
    </row>
    <row r="26" spans="1:10" ht="9.9" customHeight="1" x14ac:dyDescent="0.2">
      <c r="A26" s="9" t="s">
        <v>13</v>
      </c>
      <c r="C26" s="16">
        <v>2246</v>
      </c>
      <c r="D26" s="16">
        <v>2271</v>
      </c>
      <c r="E26" s="16">
        <f t="shared" si="0"/>
        <v>25</v>
      </c>
      <c r="F26" s="29">
        <f t="shared" si="1"/>
        <v>1.1130899376669634E-2</v>
      </c>
      <c r="G26" s="16"/>
      <c r="H26" s="16"/>
      <c r="I26" s="16"/>
      <c r="J26" s="16"/>
    </row>
    <row r="27" spans="1:10" ht="9.9" customHeight="1" x14ac:dyDescent="0.2">
      <c r="A27" s="9" t="s">
        <v>14</v>
      </c>
      <c r="C27" s="16">
        <v>1802</v>
      </c>
      <c r="D27" s="16">
        <v>1790</v>
      </c>
      <c r="E27" s="16">
        <f t="shared" si="0"/>
        <v>-12</v>
      </c>
      <c r="F27" s="29">
        <f t="shared" si="1"/>
        <v>-6.6592674805771362E-3</v>
      </c>
      <c r="G27" s="16"/>
      <c r="H27" s="16"/>
      <c r="I27" s="16"/>
      <c r="J27" s="16"/>
    </row>
    <row r="28" spans="1:10" ht="9.9" customHeight="1" x14ac:dyDescent="0.2">
      <c r="A28" s="9" t="s">
        <v>15</v>
      </c>
      <c r="C28" s="16">
        <v>1107</v>
      </c>
      <c r="D28" s="16">
        <v>1108</v>
      </c>
      <c r="E28" s="16">
        <f t="shared" si="0"/>
        <v>1</v>
      </c>
      <c r="F28" s="29">
        <f t="shared" si="1"/>
        <v>9.0334236675700087E-4</v>
      </c>
      <c r="G28" s="16"/>
      <c r="H28" s="16"/>
      <c r="I28" s="16"/>
      <c r="J28" s="16"/>
    </row>
    <row r="29" spans="1:10" ht="9.9" customHeight="1" x14ac:dyDescent="0.2">
      <c r="A29" s="9" t="s">
        <v>215</v>
      </c>
      <c r="C29" s="16">
        <v>614</v>
      </c>
      <c r="D29" s="16">
        <v>617</v>
      </c>
      <c r="E29" s="16">
        <f t="shared" si="0"/>
        <v>3</v>
      </c>
      <c r="F29" s="29">
        <f t="shared" si="1"/>
        <v>4.8859934853420191E-3</v>
      </c>
      <c r="G29" s="16"/>
      <c r="H29" s="16"/>
      <c r="I29" s="16"/>
      <c r="J29" s="16"/>
    </row>
    <row r="30" spans="1:10" ht="9.9" customHeight="1" x14ac:dyDescent="0.2">
      <c r="A30" s="9" t="s">
        <v>16</v>
      </c>
      <c r="C30" s="16">
        <v>837</v>
      </c>
      <c r="D30" s="16">
        <v>846</v>
      </c>
      <c r="E30" s="16">
        <f t="shared" si="0"/>
        <v>9</v>
      </c>
      <c r="F30" s="29">
        <f t="shared" si="1"/>
        <v>1.0752688172043012E-2</v>
      </c>
      <c r="G30" s="16"/>
      <c r="H30" s="16"/>
      <c r="I30" s="16"/>
      <c r="J30" s="16"/>
    </row>
    <row r="31" spans="1:10" ht="9.9" customHeight="1" x14ac:dyDescent="0.2">
      <c r="A31" s="9" t="s">
        <v>234</v>
      </c>
      <c r="C31" s="16">
        <v>673</v>
      </c>
      <c r="D31" s="16">
        <v>685</v>
      </c>
      <c r="E31" s="16">
        <f t="shared" si="0"/>
        <v>12</v>
      </c>
      <c r="F31" s="29">
        <f t="shared" si="1"/>
        <v>1.7830609212481426E-2</v>
      </c>
      <c r="G31" s="16"/>
      <c r="H31" s="16"/>
      <c r="I31" s="16"/>
      <c r="J31" s="16"/>
    </row>
    <row r="32" spans="1:10" ht="9.9" customHeight="1" x14ac:dyDescent="0.2">
      <c r="A32" s="9" t="s">
        <v>235</v>
      </c>
      <c r="C32" s="16">
        <v>1145</v>
      </c>
      <c r="D32" s="16">
        <v>1142</v>
      </c>
      <c r="E32" s="16">
        <f t="shared" si="0"/>
        <v>-3</v>
      </c>
      <c r="F32" s="29">
        <f t="shared" si="1"/>
        <v>-2.6200873362445414E-3</v>
      </c>
      <c r="G32" s="16"/>
      <c r="H32" s="16"/>
      <c r="I32" s="16"/>
      <c r="J32" s="16"/>
    </row>
    <row r="33" spans="1:10" ht="9.9" customHeight="1" x14ac:dyDescent="0.2">
      <c r="A33" s="9" t="s">
        <v>17</v>
      </c>
      <c r="C33" s="16">
        <v>1860</v>
      </c>
      <c r="D33" s="16">
        <v>1839</v>
      </c>
      <c r="E33" s="16">
        <f t="shared" si="0"/>
        <v>-21</v>
      </c>
      <c r="F33" s="29">
        <f t="shared" si="1"/>
        <v>-1.1290322580645161E-2</v>
      </c>
      <c r="G33" s="16"/>
      <c r="H33" s="16"/>
      <c r="I33" s="16"/>
      <c r="J33" s="16"/>
    </row>
    <row r="34" spans="1:10" ht="9.9" customHeight="1" x14ac:dyDescent="0.2">
      <c r="A34" s="9" t="s">
        <v>18</v>
      </c>
      <c r="C34" s="16">
        <v>4166</v>
      </c>
      <c r="D34" s="16">
        <v>4160</v>
      </c>
      <c r="E34" s="16">
        <f t="shared" si="0"/>
        <v>-6</v>
      </c>
      <c r="F34" s="29">
        <f t="shared" si="1"/>
        <v>-1.4402304368698992E-3</v>
      </c>
      <c r="G34" s="16"/>
      <c r="H34" s="16"/>
      <c r="I34" s="16"/>
      <c r="J34" s="16"/>
    </row>
    <row r="35" spans="1:10" ht="9.9" customHeight="1" x14ac:dyDescent="0.2">
      <c r="A35" s="9" t="s">
        <v>19</v>
      </c>
      <c r="C35" s="16">
        <v>1380</v>
      </c>
      <c r="D35" s="16">
        <v>1382</v>
      </c>
      <c r="E35" s="16">
        <f t="shared" si="0"/>
        <v>2</v>
      </c>
      <c r="F35" s="29">
        <f t="shared" si="1"/>
        <v>1.4492753623188406E-3</v>
      </c>
      <c r="G35" s="16"/>
      <c r="H35" s="16"/>
      <c r="I35" s="16"/>
      <c r="J35" s="16"/>
    </row>
    <row r="36" spans="1:10" ht="9.9" customHeight="1" x14ac:dyDescent="0.2">
      <c r="A36" s="9" t="s">
        <v>216</v>
      </c>
      <c r="C36" s="16">
        <v>517</v>
      </c>
      <c r="D36" s="16">
        <v>530</v>
      </c>
      <c r="E36" s="16">
        <f t="shared" si="0"/>
        <v>13</v>
      </c>
      <c r="F36" s="29">
        <f t="shared" si="1"/>
        <v>2.5145067698259187E-2</v>
      </c>
      <c r="G36" s="16"/>
      <c r="H36" s="16"/>
      <c r="I36" s="16"/>
      <c r="J36" s="16"/>
    </row>
    <row r="37" spans="1:10" ht="9.9" customHeight="1" x14ac:dyDescent="0.2">
      <c r="A37" s="9" t="s">
        <v>20</v>
      </c>
      <c r="C37" s="16">
        <v>664</v>
      </c>
      <c r="D37" s="16">
        <v>662</v>
      </c>
      <c r="E37" s="16">
        <f t="shared" si="0"/>
        <v>-2</v>
      </c>
      <c r="F37" s="29">
        <f t="shared" si="1"/>
        <v>-3.0120481927710845E-3</v>
      </c>
      <c r="G37" s="16"/>
      <c r="H37" s="16"/>
      <c r="I37" s="16"/>
      <c r="J37" s="16"/>
    </row>
    <row r="38" spans="1:10" ht="9.9" customHeight="1" x14ac:dyDescent="0.2">
      <c r="A38" s="9" t="s">
        <v>21</v>
      </c>
      <c r="C38" s="16">
        <v>704</v>
      </c>
      <c r="D38" s="16">
        <v>697</v>
      </c>
      <c r="E38" s="16">
        <f t="shared" si="0"/>
        <v>-7</v>
      </c>
      <c r="F38" s="29">
        <f t="shared" si="1"/>
        <v>-9.943181818181818E-3</v>
      </c>
      <c r="G38" s="16"/>
      <c r="H38" s="16"/>
      <c r="I38" s="16"/>
      <c r="J38" s="16"/>
    </row>
    <row r="39" spans="1:10" ht="9.9" customHeight="1" x14ac:dyDescent="0.2">
      <c r="A39" s="9" t="s">
        <v>22</v>
      </c>
      <c r="C39" s="16">
        <v>983</v>
      </c>
      <c r="D39" s="16">
        <v>995</v>
      </c>
      <c r="E39" s="16">
        <f t="shared" si="0"/>
        <v>12</v>
      </c>
      <c r="F39" s="29">
        <f t="shared" si="1"/>
        <v>1.2207527975584944E-2</v>
      </c>
      <c r="G39" s="16"/>
      <c r="H39" s="16"/>
      <c r="I39" s="16"/>
      <c r="J39" s="16"/>
    </row>
    <row r="40" spans="1:10" ht="9.9" customHeight="1" x14ac:dyDescent="0.2">
      <c r="A40" s="9" t="s">
        <v>236</v>
      </c>
      <c r="C40" s="16">
        <v>947</v>
      </c>
      <c r="D40" s="16">
        <v>944</v>
      </c>
      <c r="E40" s="16">
        <f t="shared" si="0"/>
        <v>-3</v>
      </c>
      <c r="F40" s="29">
        <f t="shared" si="1"/>
        <v>-3.1678986272439284E-3</v>
      </c>
      <c r="G40" s="16"/>
      <c r="H40" s="16"/>
      <c r="I40" s="16"/>
      <c r="J40" s="16"/>
    </row>
    <row r="41" spans="1:10" ht="9.9" customHeight="1" x14ac:dyDescent="0.2">
      <c r="A41" s="9" t="s">
        <v>23</v>
      </c>
      <c r="C41" s="16">
        <v>1709</v>
      </c>
      <c r="D41" s="16">
        <v>1690</v>
      </c>
      <c r="E41" s="16">
        <f t="shared" si="0"/>
        <v>-19</v>
      </c>
      <c r="F41" s="29">
        <f t="shared" si="1"/>
        <v>-1.1117612638970159E-2</v>
      </c>
      <c r="G41" s="16"/>
      <c r="H41" s="16"/>
      <c r="I41" s="16"/>
      <c r="J41" s="16"/>
    </row>
    <row r="42" spans="1:10" ht="9.9" customHeight="1" x14ac:dyDescent="0.2">
      <c r="A42" s="9" t="s">
        <v>237</v>
      </c>
      <c r="C42" s="16">
        <v>659</v>
      </c>
      <c r="D42" s="16">
        <v>656</v>
      </c>
      <c r="E42" s="16">
        <f t="shared" si="0"/>
        <v>-3</v>
      </c>
      <c r="F42" s="29">
        <f t="shared" si="1"/>
        <v>-4.552352048558422E-3</v>
      </c>
      <c r="G42" s="16"/>
      <c r="H42" s="16"/>
      <c r="I42" s="16"/>
      <c r="J42" s="16"/>
    </row>
    <row r="43" spans="1:10" ht="9.9" customHeight="1" x14ac:dyDescent="0.2">
      <c r="A43" s="9" t="s">
        <v>238</v>
      </c>
      <c r="C43" s="16">
        <v>866</v>
      </c>
      <c r="D43" s="16">
        <v>883</v>
      </c>
      <c r="E43" s="16">
        <f t="shared" si="0"/>
        <v>17</v>
      </c>
      <c r="F43" s="29">
        <f t="shared" si="1"/>
        <v>1.9630484988452657E-2</v>
      </c>
      <c r="G43" s="16"/>
      <c r="H43" s="16"/>
      <c r="I43" s="16"/>
      <c r="J43" s="16"/>
    </row>
    <row r="44" spans="1:10" ht="9.9" customHeight="1" x14ac:dyDescent="0.2">
      <c r="A44" s="9" t="s">
        <v>192</v>
      </c>
      <c r="C44" s="16">
        <v>814</v>
      </c>
      <c r="D44" s="16">
        <v>810</v>
      </c>
      <c r="E44" s="16">
        <f t="shared" si="0"/>
        <v>-4</v>
      </c>
      <c r="F44" s="29">
        <f t="shared" si="1"/>
        <v>-4.9140049140049139E-3</v>
      </c>
      <c r="G44" s="16"/>
      <c r="H44" s="16"/>
      <c r="I44" s="16"/>
      <c r="J44" s="16"/>
    </row>
    <row r="45" spans="1:10" ht="9.9" customHeight="1" x14ac:dyDescent="0.2">
      <c r="A45" s="9" t="s">
        <v>253</v>
      </c>
      <c r="C45" s="16">
        <v>846</v>
      </c>
      <c r="D45" s="16">
        <v>858</v>
      </c>
      <c r="E45" s="16">
        <f t="shared" si="0"/>
        <v>12</v>
      </c>
      <c r="F45" s="29">
        <f t="shared" si="1"/>
        <v>1.4184397163120567E-2</v>
      </c>
      <c r="G45" s="16"/>
      <c r="H45" s="16"/>
      <c r="I45" s="16"/>
      <c r="J45" s="16"/>
    </row>
    <row r="46" spans="1:10" ht="9.9" customHeight="1" x14ac:dyDescent="0.2">
      <c r="A46" s="9" t="s">
        <v>254</v>
      </c>
      <c r="C46" s="16">
        <v>224</v>
      </c>
      <c r="D46" s="16">
        <v>215</v>
      </c>
      <c r="E46" s="16">
        <f t="shared" si="0"/>
        <v>-9</v>
      </c>
      <c r="F46" s="29">
        <f t="shared" si="1"/>
        <v>-4.0178571428571432E-2</v>
      </c>
      <c r="G46" s="16"/>
      <c r="H46" s="16"/>
      <c r="I46" s="16"/>
      <c r="J46" s="16"/>
    </row>
    <row r="47" spans="1:10" ht="9.9" customHeight="1" x14ac:dyDescent="0.2">
      <c r="A47" s="9" t="s">
        <v>255</v>
      </c>
      <c r="C47" s="16">
        <v>641</v>
      </c>
      <c r="D47" s="16">
        <v>647</v>
      </c>
      <c r="E47" s="16">
        <f t="shared" si="0"/>
        <v>6</v>
      </c>
      <c r="F47" s="29">
        <f t="shared" si="1"/>
        <v>9.3603744149765994E-3</v>
      </c>
      <c r="G47" s="16"/>
      <c r="H47" s="16"/>
      <c r="I47" s="16"/>
      <c r="J47" s="16"/>
    </row>
    <row r="48" spans="1:10" ht="9.9" customHeight="1" x14ac:dyDescent="0.2">
      <c r="A48" s="9" t="s">
        <v>256</v>
      </c>
      <c r="C48" s="16">
        <v>544</v>
      </c>
      <c r="D48" s="16">
        <v>551</v>
      </c>
      <c r="E48" s="16">
        <f t="shared" si="0"/>
        <v>7</v>
      </c>
      <c r="F48" s="29">
        <f t="shared" si="1"/>
        <v>1.2867647058823529E-2</v>
      </c>
      <c r="G48" s="16"/>
      <c r="H48" s="16"/>
      <c r="I48" s="16"/>
      <c r="J48" s="16"/>
    </row>
    <row r="49" spans="1:10" ht="9.9" customHeight="1" x14ac:dyDescent="0.2">
      <c r="A49" s="9" t="s">
        <v>224</v>
      </c>
      <c r="C49" s="16">
        <v>1331</v>
      </c>
      <c r="D49" s="16">
        <v>1253</v>
      </c>
      <c r="E49" s="16">
        <f t="shared" si="0"/>
        <v>-78</v>
      </c>
      <c r="F49" s="29">
        <f t="shared" si="1"/>
        <v>-5.8602554470323066E-2</v>
      </c>
      <c r="G49" s="16"/>
      <c r="H49" s="16"/>
      <c r="I49" s="16"/>
      <c r="J49" s="16"/>
    </row>
    <row r="50" spans="1:10" ht="9.9" customHeight="1" x14ac:dyDescent="0.2">
      <c r="A50" s="10" t="s">
        <v>1</v>
      </c>
      <c r="B50" s="10"/>
      <c r="C50" s="17" t="s">
        <v>1</v>
      </c>
      <c r="D50" s="17" t="s">
        <v>1</v>
      </c>
      <c r="E50" s="17"/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</row>
    <row r="54" spans="1:10" ht="9.9" customHeight="1" x14ac:dyDescent="0.2">
      <c r="A54" s="8" t="s">
        <v>189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ht="9.9" customHeight="1" x14ac:dyDescent="0.2">
      <c r="A55" s="8" t="s">
        <v>0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9.9" customHeight="1" x14ac:dyDescent="0.2">
      <c r="A56" s="8" t="s">
        <v>258</v>
      </c>
      <c r="B56" s="8"/>
      <c r="C56" s="8"/>
      <c r="D56" s="8"/>
      <c r="E56" s="8"/>
      <c r="F56" s="8"/>
      <c r="G56" s="8"/>
      <c r="H56" s="8"/>
      <c r="I56" s="8"/>
      <c r="J56" s="8"/>
    </row>
    <row r="57" spans="1:10" ht="9.9" customHeight="1" x14ac:dyDescent="0.2">
      <c r="A57" s="10" t="s">
        <v>1</v>
      </c>
      <c r="B57" s="10"/>
      <c r="C57" s="10" t="s">
        <v>1</v>
      </c>
      <c r="D57" s="10" t="s">
        <v>1</v>
      </c>
      <c r="E57" s="11" t="s">
        <v>1</v>
      </c>
      <c r="F57" s="11" t="s">
        <v>1</v>
      </c>
      <c r="G57" s="18" t="s">
        <v>1</v>
      </c>
      <c r="H57" s="18" t="s">
        <v>1</v>
      </c>
      <c r="I57" s="18" t="s">
        <v>1</v>
      </c>
      <c r="J57" s="18"/>
    </row>
    <row r="58" spans="1:10" ht="9.9" customHeight="1" x14ac:dyDescent="0.2">
      <c r="A58" s="9" t="s">
        <v>2</v>
      </c>
      <c r="C58" s="27">
        <v>2019</v>
      </c>
      <c r="D58" s="14" t="s">
        <v>213</v>
      </c>
      <c r="E58" s="14" t="s">
        <v>225</v>
      </c>
      <c r="F58" s="14" t="s">
        <v>226</v>
      </c>
      <c r="G58" s="14"/>
      <c r="H58" s="14"/>
      <c r="I58" s="14"/>
      <c r="J58" s="14"/>
    </row>
    <row r="59" spans="1:10" ht="9.9" customHeight="1" x14ac:dyDescent="0.2">
      <c r="A59" s="10" t="s">
        <v>1</v>
      </c>
      <c r="B59" s="10"/>
      <c r="C59" s="17"/>
      <c r="D59" s="18"/>
      <c r="E59" s="18"/>
      <c r="F59" s="18"/>
      <c r="G59" s="18"/>
      <c r="H59" s="18"/>
      <c r="I59" s="18"/>
      <c r="J59" s="18"/>
    </row>
    <row r="61" spans="1:10" ht="9.9" customHeight="1" x14ac:dyDescent="0.2">
      <c r="A61" s="9" t="s">
        <v>24</v>
      </c>
      <c r="C61" s="16">
        <f>SUM(C62:C84)</f>
        <v>19824</v>
      </c>
      <c r="D61" s="16">
        <f t="shared" ref="D61" si="3">SUM(D62:D84)</f>
        <v>19842</v>
      </c>
      <c r="E61" s="16">
        <f>D61-C61</f>
        <v>18</v>
      </c>
      <c r="F61" s="29">
        <f>E61/C61</f>
        <v>9.0799031476997583E-4</v>
      </c>
      <c r="G61" s="16"/>
      <c r="H61" s="16"/>
      <c r="I61" s="16"/>
      <c r="J61" s="16"/>
    </row>
    <row r="62" spans="1:10" ht="9.9" customHeight="1" x14ac:dyDescent="0.2">
      <c r="A62" s="9" t="s">
        <v>25</v>
      </c>
      <c r="C62" s="16">
        <v>546</v>
      </c>
      <c r="D62" s="16">
        <v>536</v>
      </c>
      <c r="E62" s="16">
        <f t="shared" ref="E62:E101" si="4">D62-C62</f>
        <v>-10</v>
      </c>
      <c r="F62" s="29">
        <f t="shared" ref="F62:F101" si="5">E62/C62</f>
        <v>-1.8315018315018316E-2</v>
      </c>
      <c r="G62" s="16"/>
      <c r="H62" s="16"/>
      <c r="I62" s="16"/>
      <c r="J62" s="16"/>
    </row>
    <row r="63" spans="1:10" ht="9.9" customHeight="1" x14ac:dyDescent="0.2">
      <c r="A63" s="9" t="s">
        <v>26</v>
      </c>
      <c r="C63" s="16">
        <v>619</v>
      </c>
      <c r="D63" s="16">
        <v>605</v>
      </c>
      <c r="E63" s="16">
        <f t="shared" si="4"/>
        <v>-14</v>
      </c>
      <c r="F63" s="29">
        <f t="shared" si="5"/>
        <v>-2.2617124394184167E-2</v>
      </c>
      <c r="G63" s="16"/>
      <c r="H63" s="16"/>
      <c r="I63" s="16"/>
      <c r="J63" s="16"/>
    </row>
    <row r="64" spans="1:10" ht="9.9" customHeight="1" x14ac:dyDescent="0.2">
      <c r="A64" s="9" t="s">
        <v>217</v>
      </c>
      <c r="C64" s="16">
        <v>1165</v>
      </c>
      <c r="D64" s="16">
        <v>1160</v>
      </c>
      <c r="E64" s="16">
        <f t="shared" si="4"/>
        <v>-5</v>
      </c>
      <c r="F64" s="29">
        <f t="shared" si="5"/>
        <v>-4.2918454935622317E-3</v>
      </c>
      <c r="G64" s="16"/>
      <c r="H64" s="16"/>
      <c r="I64" s="16"/>
      <c r="J64" s="16"/>
    </row>
    <row r="65" spans="1:10" ht="9.9" customHeight="1" x14ac:dyDescent="0.2">
      <c r="A65" s="9" t="s">
        <v>27</v>
      </c>
      <c r="C65" s="16">
        <v>948</v>
      </c>
      <c r="D65" s="16">
        <v>959</v>
      </c>
      <c r="E65" s="16">
        <f t="shared" si="4"/>
        <v>11</v>
      </c>
      <c r="F65" s="29">
        <f t="shared" si="5"/>
        <v>1.1603375527426161E-2</v>
      </c>
      <c r="G65" s="16"/>
      <c r="H65" s="16"/>
      <c r="I65" s="16"/>
      <c r="J65" s="16"/>
    </row>
    <row r="66" spans="1:10" ht="9.9" customHeight="1" x14ac:dyDescent="0.2">
      <c r="A66" s="9" t="s">
        <v>239</v>
      </c>
      <c r="C66" s="16">
        <v>219</v>
      </c>
      <c r="D66" s="16">
        <v>217</v>
      </c>
      <c r="E66" s="16">
        <f t="shared" si="4"/>
        <v>-2</v>
      </c>
      <c r="F66" s="29">
        <f t="shared" si="5"/>
        <v>-9.1324200913242004E-3</v>
      </c>
      <c r="G66" s="16"/>
      <c r="H66" s="16"/>
      <c r="I66" s="16"/>
      <c r="J66" s="16"/>
    </row>
    <row r="67" spans="1:10" ht="9.9" customHeight="1" x14ac:dyDescent="0.2">
      <c r="A67" s="9" t="s">
        <v>28</v>
      </c>
      <c r="C67" s="16">
        <v>546</v>
      </c>
      <c r="D67" s="16">
        <v>546</v>
      </c>
      <c r="E67" s="16">
        <f t="shared" si="4"/>
        <v>0</v>
      </c>
      <c r="F67" s="29">
        <f t="shared" si="5"/>
        <v>0</v>
      </c>
      <c r="G67" s="16"/>
      <c r="H67" s="16"/>
      <c r="I67" s="16"/>
      <c r="J67" s="16"/>
    </row>
    <row r="68" spans="1:10" ht="9.9" customHeight="1" x14ac:dyDescent="0.2">
      <c r="A68" s="9" t="s">
        <v>218</v>
      </c>
      <c r="C68" s="16">
        <v>1143</v>
      </c>
      <c r="D68" s="16">
        <v>1134</v>
      </c>
      <c r="E68" s="16">
        <f t="shared" si="4"/>
        <v>-9</v>
      </c>
      <c r="F68" s="29">
        <f t="shared" si="5"/>
        <v>-7.874015748031496E-3</v>
      </c>
      <c r="G68" s="16"/>
      <c r="H68" s="16"/>
      <c r="I68" s="16"/>
      <c r="J68" s="16"/>
    </row>
    <row r="69" spans="1:10" ht="9.9" customHeight="1" x14ac:dyDescent="0.2">
      <c r="A69" s="9" t="s">
        <v>29</v>
      </c>
      <c r="C69" s="16">
        <v>939</v>
      </c>
      <c r="D69" s="16">
        <v>991</v>
      </c>
      <c r="E69" s="16">
        <f t="shared" si="4"/>
        <v>52</v>
      </c>
      <c r="F69" s="29">
        <f t="shared" si="5"/>
        <v>5.5378061767838126E-2</v>
      </c>
      <c r="G69" s="16"/>
      <c r="H69" s="16"/>
      <c r="I69" s="16"/>
      <c r="J69" s="16"/>
    </row>
    <row r="70" spans="1:10" ht="9.9" customHeight="1" x14ac:dyDescent="0.2">
      <c r="A70" s="9" t="s">
        <v>240</v>
      </c>
      <c r="C70" s="16">
        <v>498</v>
      </c>
      <c r="D70" s="16">
        <v>499</v>
      </c>
      <c r="E70" s="16">
        <f t="shared" si="4"/>
        <v>1</v>
      </c>
      <c r="F70" s="29">
        <f t="shared" si="5"/>
        <v>2.008032128514056E-3</v>
      </c>
      <c r="G70" s="16"/>
      <c r="H70" s="16"/>
      <c r="I70" s="16"/>
      <c r="J70" s="16"/>
    </row>
    <row r="71" spans="1:10" ht="9.9" customHeight="1" x14ac:dyDescent="0.2">
      <c r="A71" s="9" t="s">
        <v>30</v>
      </c>
      <c r="C71" s="16">
        <v>964</v>
      </c>
      <c r="D71" s="16">
        <v>946</v>
      </c>
      <c r="E71" s="16">
        <f t="shared" si="4"/>
        <v>-18</v>
      </c>
      <c r="F71" s="29">
        <f t="shared" si="5"/>
        <v>-1.8672199170124481E-2</v>
      </c>
      <c r="G71" s="16"/>
      <c r="H71" s="16"/>
      <c r="I71" s="16"/>
      <c r="J71" s="16"/>
    </row>
    <row r="72" spans="1:10" ht="9.9" customHeight="1" x14ac:dyDescent="0.2">
      <c r="A72" s="9" t="s">
        <v>241</v>
      </c>
      <c r="C72" s="16">
        <v>362</v>
      </c>
      <c r="D72" s="16">
        <v>372</v>
      </c>
      <c r="E72" s="16">
        <f t="shared" si="4"/>
        <v>10</v>
      </c>
      <c r="F72" s="29">
        <f t="shared" si="5"/>
        <v>2.7624309392265192E-2</v>
      </c>
      <c r="G72" s="16"/>
      <c r="H72" s="16"/>
      <c r="I72" s="16"/>
      <c r="J72" s="16"/>
    </row>
    <row r="73" spans="1:10" ht="9.9" customHeight="1" x14ac:dyDescent="0.2">
      <c r="A73" s="9" t="s">
        <v>31</v>
      </c>
      <c r="C73" s="16">
        <v>903</v>
      </c>
      <c r="D73" s="16">
        <v>891</v>
      </c>
      <c r="E73" s="16">
        <f t="shared" si="4"/>
        <v>-12</v>
      </c>
      <c r="F73" s="29">
        <f t="shared" si="5"/>
        <v>-1.3289036544850499E-2</v>
      </c>
      <c r="G73" s="16"/>
      <c r="H73" s="16"/>
      <c r="I73" s="16"/>
      <c r="J73" s="16"/>
    </row>
    <row r="74" spans="1:10" ht="9.9" customHeight="1" x14ac:dyDescent="0.2">
      <c r="A74" s="9" t="s">
        <v>32</v>
      </c>
      <c r="C74" s="16">
        <v>1225</v>
      </c>
      <c r="D74" s="16">
        <v>1269</v>
      </c>
      <c r="E74" s="16">
        <f t="shared" si="4"/>
        <v>44</v>
      </c>
      <c r="F74" s="29">
        <f t="shared" si="5"/>
        <v>3.5918367346938776E-2</v>
      </c>
      <c r="G74" s="16"/>
      <c r="H74" s="16"/>
      <c r="I74" s="16"/>
      <c r="J74" s="16"/>
    </row>
    <row r="75" spans="1:10" ht="9.9" customHeight="1" x14ac:dyDescent="0.2">
      <c r="A75" s="9" t="s">
        <v>219</v>
      </c>
      <c r="C75" s="16">
        <v>465</v>
      </c>
      <c r="D75" s="16">
        <v>473</v>
      </c>
      <c r="E75" s="16">
        <f t="shared" si="4"/>
        <v>8</v>
      </c>
      <c r="F75" s="29">
        <f t="shared" si="5"/>
        <v>1.7204301075268817E-2</v>
      </c>
      <c r="G75" s="16"/>
      <c r="H75" s="16"/>
      <c r="I75" s="16"/>
      <c r="J75" s="16"/>
    </row>
    <row r="76" spans="1:10" ht="9.9" customHeight="1" x14ac:dyDescent="0.2">
      <c r="A76" s="9" t="s">
        <v>242</v>
      </c>
      <c r="C76" s="16">
        <v>280</v>
      </c>
      <c r="D76" s="16">
        <v>290</v>
      </c>
      <c r="E76" s="16">
        <f t="shared" si="4"/>
        <v>10</v>
      </c>
      <c r="F76" s="29">
        <f t="shared" si="5"/>
        <v>3.5714285714285712E-2</v>
      </c>
      <c r="G76" s="16"/>
      <c r="H76" s="16"/>
      <c r="I76" s="16"/>
      <c r="J76" s="16"/>
    </row>
    <row r="77" spans="1:10" ht="9.9" customHeight="1" x14ac:dyDescent="0.2">
      <c r="A77" s="9" t="s">
        <v>33</v>
      </c>
      <c r="C77" s="16">
        <v>1046</v>
      </c>
      <c r="D77" s="16">
        <v>1046</v>
      </c>
      <c r="E77" s="16">
        <f t="shared" si="4"/>
        <v>0</v>
      </c>
      <c r="F77" s="29">
        <f t="shared" si="5"/>
        <v>0</v>
      </c>
      <c r="G77" s="16"/>
      <c r="H77" s="16"/>
      <c r="I77" s="16"/>
      <c r="J77" s="16"/>
    </row>
    <row r="78" spans="1:10" ht="9.9" customHeight="1" x14ac:dyDescent="0.2">
      <c r="A78" s="9" t="s">
        <v>34</v>
      </c>
      <c r="C78" s="16">
        <v>209</v>
      </c>
      <c r="D78" s="16">
        <v>205</v>
      </c>
      <c r="E78" s="16">
        <f t="shared" si="4"/>
        <v>-4</v>
      </c>
      <c r="F78" s="29">
        <f t="shared" si="5"/>
        <v>-1.9138755980861243E-2</v>
      </c>
      <c r="G78" s="16"/>
      <c r="H78" s="16"/>
      <c r="I78" s="16"/>
      <c r="J78" s="16"/>
    </row>
    <row r="79" spans="1:10" ht="9.9" customHeight="1" x14ac:dyDescent="0.2">
      <c r="A79" s="9" t="s">
        <v>220</v>
      </c>
      <c r="C79" s="16">
        <v>973</v>
      </c>
      <c r="D79" s="16">
        <v>977</v>
      </c>
      <c r="E79" s="16">
        <f t="shared" si="4"/>
        <v>4</v>
      </c>
      <c r="F79" s="29">
        <f t="shared" si="5"/>
        <v>4.1109969167523125E-3</v>
      </c>
      <c r="G79" s="16"/>
      <c r="H79" s="16"/>
      <c r="I79" s="16"/>
      <c r="J79" s="16"/>
    </row>
    <row r="80" spans="1:10" ht="9.9" customHeight="1" x14ac:dyDescent="0.2">
      <c r="A80" s="9" t="s">
        <v>35</v>
      </c>
      <c r="C80" s="16">
        <v>571</v>
      </c>
      <c r="D80" s="16">
        <v>570</v>
      </c>
      <c r="E80" s="16">
        <f t="shared" si="4"/>
        <v>-1</v>
      </c>
      <c r="F80" s="29">
        <f t="shared" si="5"/>
        <v>-1.7513134851138354E-3</v>
      </c>
      <c r="G80" s="16"/>
      <c r="H80" s="16"/>
      <c r="I80" s="16"/>
      <c r="J80" s="16"/>
    </row>
    <row r="81" spans="1:10" ht="9.9" customHeight="1" x14ac:dyDescent="0.2">
      <c r="A81" s="9" t="s">
        <v>36</v>
      </c>
      <c r="C81" s="16">
        <v>1467</v>
      </c>
      <c r="D81" s="16">
        <v>1465</v>
      </c>
      <c r="E81" s="16">
        <f t="shared" si="4"/>
        <v>-2</v>
      </c>
      <c r="F81" s="29">
        <f t="shared" si="5"/>
        <v>-1.3633265167007499E-3</v>
      </c>
      <c r="G81" s="16"/>
      <c r="H81" s="16"/>
      <c r="I81" s="16"/>
      <c r="J81" s="16"/>
    </row>
    <row r="82" spans="1:10" ht="9.9" customHeight="1" x14ac:dyDescent="0.2">
      <c r="A82" s="9" t="s">
        <v>37</v>
      </c>
      <c r="C82" s="16">
        <v>326</v>
      </c>
      <c r="D82" s="16">
        <v>322</v>
      </c>
      <c r="E82" s="16">
        <f t="shared" si="4"/>
        <v>-4</v>
      </c>
      <c r="F82" s="29">
        <f t="shared" si="5"/>
        <v>-1.2269938650306749E-2</v>
      </c>
      <c r="G82" s="16"/>
      <c r="H82" s="16"/>
      <c r="I82" s="16"/>
      <c r="J82" s="16"/>
    </row>
    <row r="83" spans="1:10" ht="9.9" customHeight="1" x14ac:dyDescent="0.2">
      <c r="A83" s="9" t="s">
        <v>38</v>
      </c>
      <c r="C83" s="16">
        <v>3733</v>
      </c>
      <c r="D83" s="16">
        <v>3666</v>
      </c>
      <c r="E83" s="16">
        <f t="shared" si="4"/>
        <v>-67</v>
      </c>
      <c r="F83" s="29">
        <f t="shared" si="5"/>
        <v>-1.7948031074203053E-2</v>
      </c>
      <c r="G83" s="16"/>
      <c r="H83" s="16"/>
      <c r="I83" s="16"/>
      <c r="J83" s="16"/>
    </row>
    <row r="84" spans="1:10" ht="9.9" customHeight="1" x14ac:dyDescent="0.2">
      <c r="A84" s="9" t="s">
        <v>243</v>
      </c>
      <c r="C84" s="16">
        <v>677</v>
      </c>
      <c r="D84" s="16">
        <v>703</v>
      </c>
      <c r="E84" s="16">
        <f t="shared" si="4"/>
        <v>26</v>
      </c>
      <c r="F84" s="29">
        <f t="shared" si="5"/>
        <v>3.8404726735598228E-2</v>
      </c>
      <c r="G84" s="16"/>
      <c r="H84" s="16"/>
      <c r="I84" s="16"/>
      <c r="J84" s="16"/>
    </row>
    <row r="85" spans="1:10" ht="9.9" customHeight="1" x14ac:dyDescent="0.2">
      <c r="C85" s="16"/>
      <c r="D85" s="16"/>
      <c r="E85" s="16"/>
      <c r="F85" s="29"/>
      <c r="G85" s="16"/>
      <c r="H85" s="16"/>
      <c r="I85" s="16"/>
      <c r="J85" s="16"/>
    </row>
    <row r="86" spans="1:10" ht="9.9" customHeight="1" x14ac:dyDescent="0.2">
      <c r="A86" s="9" t="s">
        <v>39</v>
      </c>
      <c r="C86" s="16">
        <f>SUM(C87:C101)</f>
        <v>12451</v>
      </c>
      <c r="D86" s="16">
        <f t="shared" ref="D86" si="6">SUM(D87:D101)</f>
        <v>12498</v>
      </c>
      <c r="E86" s="16">
        <f t="shared" si="4"/>
        <v>47</v>
      </c>
      <c r="F86" s="29">
        <f t="shared" si="5"/>
        <v>3.7747972050437718E-3</v>
      </c>
      <c r="G86" s="16"/>
      <c r="H86" s="16"/>
      <c r="I86" s="16"/>
      <c r="J86" s="16"/>
    </row>
    <row r="87" spans="1:10" ht="9.9" customHeight="1" x14ac:dyDescent="0.2">
      <c r="A87" s="9" t="s">
        <v>193</v>
      </c>
      <c r="C87" s="16">
        <v>2051</v>
      </c>
      <c r="D87" s="16">
        <v>2072</v>
      </c>
      <c r="E87" s="16">
        <f t="shared" si="4"/>
        <v>21</v>
      </c>
      <c r="F87" s="29">
        <f t="shared" si="5"/>
        <v>1.0238907849829351E-2</v>
      </c>
      <c r="G87" s="16"/>
      <c r="H87" s="16"/>
      <c r="I87" s="16"/>
      <c r="J87" s="16"/>
    </row>
    <row r="88" spans="1:10" ht="9.9" customHeight="1" x14ac:dyDescent="0.2">
      <c r="A88" s="9" t="s">
        <v>194</v>
      </c>
      <c r="C88" s="16">
        <v>917</v>
      </c>
      <c r="D88" s="16">
        <v>904</v>
      </c>
      <c r="E88" s="16">
        <f t="shared" si="4"/>
        <v>-13</v>
      </c>
      <c r="F88" s="29">
        <f t="shared" si="5"/>
        <v>-1.4176663031624863E-2</v>
      </c>
      <c r="G88" s="16"/>
      <c r="H88" s="16"/>
      <c r="I88" s="16"/>
      <c r="J88" s="16"/>
    </row>
    <row r="89" spans="1:10" ht="9.9" customHeight="1" x14ac:dyDescent="0.2">
      <c r="A89" s="9" t="s">
        <v>195</v>
      </c>
      <c r="C89" s="16">
        <v>480</v>
      </c>
      <c r="D89" s="16">
        <v>481</v>
      </c>
      <c r="E89" s="16">
        <f t="shared" si="4"/>
        <v>1</v>
      </c>
      <c r="F89" s="29">
        <f t="shared" si="5"/>
        <v>2.0833333333333333E-3</v>
      </c>
      <c r="G89" s="16"/>
      <c r="H89" s="16"/>
      <c r="I89" s="16"/>
      <c r="J89" s="16"/>
    </row>
    <row r="90" spans="1:10" ht="9.9" customHeight="1" x14ac:dyDescent="0.2">
      <c r="A90" s="9" t="s">
        <v>196</v>
      </c>
      <c r="C90" s="16">
        <v>609</v>
      </c>
      <c r="D90" s="16">
        <v>613</v>
      </c>
      <c r="E90" s="16">
        <f t="shared" si="4"/>
        <v>4</v>
      </c>
      <c r="F90" s="29">
        <f t="shared" si="5"/>
        <v>6.5681444991789817E-3</v>
      </c>
      <c r="G90" s="16"/>
      <c r="H90" s="16"/>
      <c r="I90" s="16"/>
      <c r="J90" s="16"/>
    </row>
    <row r="91" spans="1:10" ht="9.9" customHeight="1" x14ac:dyDescent="0.2">
      <c r="A91" s="9" t="s">
        <v>246</v>
      </c>
      <c r="C91" s="16">
        <v>277</v>
      </c>
      <c r="D91" s="16">
        <v>286</v>
      </c>
      <c r="E91" s="16">
        <f t="shared" si="4"/>
        <v>9</v>
      </c>
      <c r="F91" s="29">
        <f t="shared" si="5"/>
        <v>3.2490974729241874E-2</v>
      </c>
      <c r="G91" s="16"/>
      <c r="H91" s="16"/>
      <c r="I91" s="16"/>
      <c r="J91" s="16"/>
    </row>
    <row r="92" spans="1:10" ht="9.9" customHeight="1" x14ac:dyDescent="0.2">
      <c r="A92" s="9" t="s">
        <v>197</v>
      </c>
      <c r="C92" s="16">
        <v>2402</v>
      </c>
      <c r="D92" s="16">
        <v>2426</v>
      </c>
      <c r="E92" s="16">
        <f t="shared" si="4"/>
        <v>24</v>
      </c>
      <c r="F92" s="29">
        <f t="shared" si="5"/>
        <v>9.9916736053288924E-3</v>
      </c>
      <c r="G92" s="16"/>
      <c r="H92" s="16"/>
      <c r="I92" s="16"/>
      <c r="J92" s="16"/>
    </row>
    <row r="93" spans="1:10" ht="9.9" customHeight="1" x14ac:dyDescent="0.2">
      <c r="A93" s="9" t="s">
        <v>198</v>
      </c>
      <c r="C93" s="16">
        <v>1085</v>
      </c>
      <c r="D93" s="16">
        <v>1100</v>
      </c>
      <c r="E93" s="16">
        <f t="shared" si="4"/>
        <v>15</v>
      </c>
      <c r="F93" s="29">
        <f t="shared" si="5"/>
        <v>1.3824884792626729E-2</v>
      </c>
      <c r="G93" s="16"/>
      <c r="H93" s="16"/>
      <c r="I93" s="16"/>
      <c r="J93" s="16"/>
    </row>
    <row r="94" spans="1:10" ht="9.9" customHeight="1" x14ac:dyDescent="0.2">
      <c r="A94" s="9" t="s">
        <v>199</v>
      </c>
      <c r="C94" s="16">
        <v>185</v>
      </c>
      <c r="D94" s="16">
        <v>182</v>
      </c>
      <c r="E94" s="16">
        <f t="shared" si="4"/>
        <v>-3</v>
      </c>
      <c r="F94" s="29">
        <f t="shared" si="5"/>
        <v>-1.6216216216216217E-2</v>
      </c>
      <c r="G94" s="16"/>
      <c r="H94" s="16"/>
      <c r="I94" s="16"/>
      <c r="J94" s="16"/>
    </row>
    <row r="95" spans="1:10" ht="9.9" customHeight="1" x14ac:dyDescent="0.2">
      <c r="A95" s="9" t="s">
        <v>245</v>
      </c>
      <c r="C95" s="16">
        <v>365</v>
      </c>
      <c r="D95" s="16">
        <v>373</v>
      </c>
      <c r="E95" s="16">
        <f t="shared" si="4"/>
        <v>8</v>
      </c>
      <c r="F95" s="29">
        <f t="shared" si="5"/>
        <v>2.1917808219178082E-2</v>
      </c>
      <c r="G95" s="16"/>
      <c r="H95" s="16"/>
      <c r="I95" s="16"/>
      <c r="J95" s="16"/>
    </row>
    <row r="96" spans="1:10" ht="9.9" customHeight="1" x14ac:dyDescent="0.2">
      <c r="A96" s="9" t="s">
        <v>200</v>
      </c>
      <c r="C96" s="16">
        <v>1524</v>
      </c>
      <c r="D96" s="16">
        <v>1564</v>
      </c>
      <c r="E96" s="16">
        <f t="shared" si="4"/>
        <v>40</v>
      </c>
      <c r="F96" s="29">
        <f t="shared" si="5"/>
        <v>2.6246719160104987E-2</v>
      </c>
      <c r="G96" s="16"/>
      <c r="H96" s="16"/>
      <c r="I96" s="16"/>
      <c r="J96" s="16"/>
    </row>
    <row r="97" spans="1:10" ht="9.9" customHeight="1" x14ac:dyDescent="0.2">
      <c r="A97" s="9" t="s">
        <v>201</v>
      </c>
      <c r="C97" s="16">
        <v>564</v>
      </c>
      <c r="D97" s="16">
        <v>561</v>
      </c>
      <c r="E97" s="16">
        <f t="shared" si="4"/>
        <v>-3</v>
      </c>
      <c r="F97" s="29">
        <f t="shared" si="5"/>
        <v>-5.3191489361702126E-3</v>
      </c>
      <c r="G97" s="16"/>
      <c r="H97" s="16"/>
      <c r="I97" s="16"/>
      <c r="J97" s="16"/>
    </row>
    <row r="98" spans="1:10" ht="9.9" customHeight="1" x14ac:dyDescent="0.2">
      <c r="A98" s="9" t="s">
        <v>244</v>
      </c>
      <c r="C98" s="16">
        <v>282</v>
      </c>
      <c r="D98" s="16">
        <v>281</v>
      </c>
      <c r="E98" s="16">
        <f t="shared" si="4"/>
        <v>-1</v>
      </c>
      <c r="F98" s="29">
        <f t="shared" si="5"/>
        <v>-3.5460992907801418E-3</v>
      </c>
      <c r="G98" s="16"/>
      <c r="H98" s="16"/>
      <c r="I98" s="16"/>
      <c r="J98" s="16"/>
    </row>
    <row r="99" spans="1:10" ht="9.9" customHeight="1" x14ac:dyDescent="0.2">
      <c r="A99" s="9" t="s">
        <v>202</v>
      </c>
      <c r="C99" s="16">
        <v>91</v>
      </c>
      <c r="D99" s="16">
        <v>94</v>
      </c>
      <c r="E99" s="16">
        <f t="shared" si="4"/>
        <v>3</v>
      </c>
      <c r="F99" s="29">
        <f t="shared" si="5"/>
        <v>3.2967032967032968E-2</v>
      </c>
      <c r="G99" s="16"/>
      <c r="H99" s="16"/>
      <c r="I99" s="16"/>
      <c r="J99" s="16"/>
    </row>
    <row r="100" spans="1:10" ht="9.9" customHeight="1" x14ac:dyDescent="0.2">
      <c r="A100" s="9" t="s">
        <v>62</v>
      </c>
      <c r="C100" s="16">
        <v>629</v>
      </c>
      <c r="D100" s="16">
        <v>631</v>
      </c>
      <c r="E100" s="16">
        <f t="shared" si="4"/>
        <v>2</v>
      </c>
      <c r="F100" s="29">
        <f t="shared" si="5"/>
        <v>3.1796502384737681E-3</v>
      </c>
      <c r="G100" s="16"/>
      <c r="H100" s="16"/>
      <c r="I100" s="16"/>
      <c r="J100" s="16"/>
    </row>
    <row r="101" spans="1:10" ht="9.9" customHeight="1" x14ac:dyDescent="0.2">
      <c r="A101" s="9" t="s">
        <v>203</v>
      </c>
      <c r="C101" s="16">
        <v>990</v>
      </c>
      <c r="D101" s="16">
        <v>930</v>
      </c>
      <c r="E101" s="16">
        <f t="shared" si="4"/>
        <v>-60</v>
      </c>
      <c r="F101" s="29">
        <f t="shared" si="5"/>
        <v>-6.0606060606060608E-2</v>
      </c>
      <c r="G101" s="16"/>
      <c r="H101" s="16"/>
      <c r="I101" s="16"/>
      <c r="J101" s="16"/>
    </row>
    <row r="102" spans="1:10" ht="9.9" customHeight="1" x14ac:dyDescent="0.2">
      <c r="A102" s="10" t="s">
        <v>1</v>
      </c>
      <c r="B102" s="10"/>
      <c r="C102" s="17" t="s">
        <v>1</v>
      </c>
      <c r="D102" s="17" t="s">
        <v>1</v>
      </c>
      <c r="E102" s="17"/>
      <c r="F102" s="10" t="s">
        <v>1</v>
      </c>
      <c r="G102" s="10" t="s">
        <v>1</v>
      </c>
      <c r="H102" s="10" t="s">
        <v>1</v>
      </c>
      <c r="I102" s="10" t="s">
        <v>1</v>
      </c>
      <c r="J102" s="10" t="s">
        <v>1</v>
      </c>
    </row>
    <row r="104" spans="1:10" ht="9.9" customHeight="1" x14ac:dyDescent="0.2">
      <c r="C104" s="15"/>
      <c r="D104" s="15"/>
      <c r="E104" s="15"/>
      <c r="F104" s="15"/>
      <c r="G104" s="13"/>
      <c r="H104" s="15"/>
      <c r="I104" s="15"/>
      <c r="J104" s="15"/>
    </row>
    <row r="105" spans="1:10" ht="9.9" customHeight="1" x14ac:dyDescent="0.2">
      <c r="G105" s="13"/>
    </row>
    <row r="106" spans="1:10" ht="9.9" customHeight="1" x14ac:dyDescent="0.2">
      <c r="A106" s="8" t="s">
        <v>189</v>
      </c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9.9" customHeight="1" x14ac:dyDescent="0.2">
      <c r="A107" s="8" t="s">
        <v>0</v>
      </c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9.9" customHeight="1" x14ac:dyDescent="0.2">
      <c r="A108" s="8" t="s">
        <v>258</v>
      </c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9.9" customHeight="1" x14ac:dyDescent="0.2">
      <c r="A109" s="10" t="s">
        <v>1</v>
      </c>
      <c r="B109" s="10"/>
      <c r="C109" s="10" t="s">
        <v>1</v>
      </c>
      <c r="D109" s="10" t="s">
        <v>1</v>
      </c>
      <c r="E109" s="11" t="s">
        <v>1</v>
      </c>
      <c r="F109" s="11" t="s">
        <v>1</v>
      </c>
      <c r="G109" s="18" t="s">
        <v>1</v>
      </c>
      <c r="H109" s="18" t="s">
        <v>1</v>
      </c>
      <c r="I109" s="18" t="s">
        <v>1</v>
      </c>
      <c r="J109" s="18"/>
    </row>
    <row r="110" spans="1:10" ht="9.9" customHeight="1" x14ac:dyDescent="0.2">
      <c r="A110" s="9" t="s">
        <v>2</v>
      </c>
      <c r="C110" s="27">
        <v>2019</v>
      </c>
      <c r="D110" s="14" t="s">
        <v>213</v>
      </c>
      <c r="E110" s="19" t="s">
        <v>225</v>
      </c>
      <c r="F110" s="19" t="s">
        <v>226</v>
      </c>
      <c r="G110" s="19"/>
      <c r="H110" s="19"/>
      <c r="I110" s="19"/>
      <c r="J110" s="14"/>
    </row>
    <row r="111" spans="1:10" ht="9.9" customHeight="1" x14ac:dyDescent="0.2">
      <c r="A111" s="10" t="s">
        <v>1</v>
      </c>
      <c r="B111" s="10"/>
      <c r="C111" s="17"/>
      <c r="D111" s="18"/>
      <c r="E111" s="18"/>
      <c r="F111" s="18"/>
      <c r="G111" s="18"/>
      <c r="H111" s="18"/>
      <c r="I111" s="18"/>
      <c r="J111" s="18"/>
    </row>
    <row r="113" spans="1:10" ht="9.9" customHeight="1" x14ac:dyDescent="0.2">
      <c r="A113" s="9" t="s">
        <v>40</v>
      </c>
      <c r="C113" s="16">
        <f>SUM(C114:C124)</f>
        <v>14802</v>
      </c>
      <c r="D113" s="16">
        <f t="shared" ref="D113" si="7">SUM(D114:D124)</f>
        <v>14950</v>
      </c>
      <c r="E113" s="16">
        <f>D113-C113</f>
        <v>148</v>
      </c>
      <c r="F113" s="29">
        <f>E113/C113</f>
        <v>9.9986488312390209E-3</v>
      </c>
      <c r="G113" s="16"/>
      <c r="H113" s="16"/>
      <c r="I113" s="16"/>
      <c r="J113" s="16"/>
    </row>
    <row r="114" spans="1:10" ht="9.9" customHeight="1" x14ac:dyDescent="0.2">
      <c r="A114" s="9" t="s">
        <v>232</v>
      </c>
      <c r="C114" s="16">
        <v>1435</v>
      </c>
      <c r="D114" s="16">
        <v>1463</v>
      </c>
      <c r="E114" s="16">
        <f t="shared" ref="E114:E136" si="8">D114-C114</f>
        <v>28</v>
      </c>
      <c r="F114" s="29">
        <f t="shared" ref="F114:F136" si="9">E114/C114</f>
        <v>1.9512195121951219E-2</v>
      </c>
      <c r="G114" s="16"/>
      <c r="H114" s="16"/>
      <c r="I114" s="16"/>
      <c r="J114" s="16"/>
    </row>
    <row r="115" spans="1:10" ht="9.9" customHeight="1" x14ac:dyDescent="0.2">
      <c r="A115" s="9" t="s">
        <v>247</v>
      </c>
      <c r="C115" s="16">
        <v>974</v>
      </c>
      <c r="D115" s="16">
        <v>998</v>
      </c>
      <c r="E115" s="16">
        <f t="shared" si="8"/>
        <v>24</v>
      </c>
      <c r="F115" s="29">
        <f t="shared" si="9"/>
        <v>2.4640657084188913E-2</v>
      </c>
      <c r="G115" s="16"/>
      <c r="H115" s="16"/>
      <c r="I115" s="16"/>
      <c r="J115" s="16"/>
    </row>
    <row r="116" spans="1:10" ht="9.9" customHeight="1" x14ac:dyDescent="0.2">
      <c r="A116" s="9" t="s">
        <v>204</v>
      </c>
      <c r="C116" s="16">
        <v>2368</v>
      </c>
      <c r="D116" s="16">
        <v>2368</v>
      </c>
      <c r="E116" s="16">
        <f t="shared" si="8"/>
        <v>0</v>
      </c>
      <c r="F116" s="29">
        <f t="shared" si="9"/>
        <v>0</v>
      </c>
      <c r="G116" s="16"/>
      <c r="H116" s="16"/>
      <c r="I116" s="16"/>
      <c r="J116" s="16"/>
    </row>
    <row r="117" spans="1:10" ht="9.9" customHeight="1" x14ac:dyDescent="0.2">
      <c r="A117" s="9" t="s">
        <v>205</v>
      </c>
      <c r="C117" s="16">
        <v>780</v>
      </c>
      <c r="D117" s="16">
        <v>777</v>
      </c>
      <c r="E117" s="16">
        <f t="shared" si="8"/>
        <v>-3</v>
      </c>
      <c r="F117" s="29">
        <f t="shared" si="9"/>
        <v>-3.8461538461538464E-3</v>
      </c>
      <c r="G117" s="16"/>
      <c r="H117" s="16"/>
      <c r="I117" s="16"/>
      <c r="J117" s="16"/>
    </row>
    <row r="118" spans="1:10" ht="9.9" customHeight="1" x14ac:dyDescent="0.2">
      <c r="A118" s="9" t="s">
        <v>248</v>
      </c>
      <c r="C118" s="16">
        <v>939</v>
      </c>
      <c r="D118" s="16">
        <v>957</v>
      </c>
      <c r="E118" s="16">
        <f t="shared" si="8"/>
        <v>18</v>
      </c>
      <c r="F118" s="29">
        <f t="shared" si="9"/>
        <v>1.9169329073482427E-2</v>
      </c>
      <c r="G118" s="16"/>
      <c r="H118" s="16"/>
      <c r="I118" s="16"/>
      <c r="J118" s="16"/>
    </row>
    <row r="119" spans="1:10" ht="9.9" customHeight="1" x14ac:dyDescent="0.2">
      <c r="A119" s="9" t="s">
        <v>18</v>
      </c>
      <c r="C119" s="16">
        <v>1331</v>
      </c>
      <c r="D119" s="16">
        <v>1396</v>
      </c>
      <c r="E119" s="16">
        <f t="shared" si="8"/>
        <v>65</v>
      </c>
      <c r="F119" s="29">
        <f t="shared" si="9"/>
        <v>4.8835462058602556E-2</v>
      </c>
      <c r="G119" s="16"/>
      <c r="H119" s="16"/>
      <c r="I119" s="16"/>
      <c r="J119" s="16"/>
    </row>
    <row r="120" spans="1:10" ht="9.9" customHeight="1" x14ac:dyDescent="0.2">
      <c r="A120" s="9" t="s">
        <v>249</v>
      </c>
      <c r="C120" s="16">
        <v>821</v>
      </c>
      <c r="D120" s="16">
        <v>813</v>
      </c>
      <c r="E120" s="16">
        <f t="shared" si="8"/>
        <v>-8</v>
      </c>
      <c r="F120" s="29">
        <f t="shared" si="9"/>
        <v>-9.7442143727161992E-3</v>
      </c>
      <c r="G120" s="16"/>
      <c r="H120" s="16"/>
      <c r="I120" s="16"/>
      <c r="J120" s="16"/>
    </row>
    <row r="121" spans="1:10" ht="9.9" customHeight="1" x14ac:dyDescent="0.2">
      <c r="A121" s="9" t="s">
        <v>206</v>
      </c>
      <c r="C121" s="16">
        <v>1641</v>
      </c>
      <c r="D121" s="16">
        <v>1656</v>
      </c>
      <c r="E121" s="16">
        <f t="shared" si="8"/>
        <v>15</v>
      </c>
      <c r="F121" s="29">
        <f t="shared" si="9"/>
        <v>9.140767824497258E-3</v>
      </c>
      <c r="G121" s="16"/>
      <c r="H121" s="16"/>
      <c r="I121" s="16"/>
      <c r="J121" s="16"/>
    </row>
    <row r="122" spans="1:10" ht="9.9" customHeight="1" x14ac:dyDescent="0.2">
      <c r="A122" s="9" t="s">
        <v>250</v>
      </c>
      <c r="C122" s="16">
        <v>810</v>
      </c>
      <c r="D122" s="16">
        <v>833</v>
      </c>
      <c r="E122" s="16">
        <f t="shared" si="8"/>
        <v>23</v>
      </c>
      <c r="F122" s="29">
        <f t="shared" si="9"/>
        <v>2.8395061728395062E-2</v>
      </c>
      <c r="G122" s="16"/>
      <c r="H122" s="16"/>
      <c r="I122" s="16"/>
      <c r="J122" s="16"/>
    </row>
    <row r="123" spans="1:10" ht="9.9" customHeight="1" x14ac:dyDescent="0.2">
      <c r="A123" s="9" t="s">
        <v>207</v>
      </c>
      <c r="C123" s="16">
        <v>2939</v>
      </c>
      <c r="D123" s="16">
        <v>2926</v>
      </c>
      <c r="E123" s="16">
        <f t="shared" si="8"/>
        <v>-13</v>
      </c>
      <c r="F123" s="29">
        <f t="shared" si="9"/>
        <v>-4.4232732221844168E-3</v>
      </c>
      <c r="G123" s="16"/>
      <c r="H123" s="16"/>
      <c r="I123" s="16"/>
      <c r="J123" s="16"/>
    </row>
    <row r="124" spans="1:10" ht="9.9" customHeight="1" x14ac:dyDescent="0.2">
      <c r="A124" s="9" t="s">
        <v>208</v>
      </c>
      <c r="C124" s="16">
        <v>764</v>
      </c>
      <c r="D124" s="16">
        <v>763</v>
      </c>
      <c r="E124" s="16">
        <f t="shared" si="8"/>
        <v>-1</v>
      </c>
      <c r="F124" s="29">
        <f t="shared" si="9"/>
        <v>-1.3089005235602095E-3</v>
      </c>
      <c r="G124" s="16"/>
      <c r="H124" s="16"/>
      <c r="I124" s="16"/>
      <c r="J124" s="16"/>
    </row>
    <row r="125" spans="1:10" ht="9.9" customHeight="1" x14ac:dyDescent="0.2">
      <c r="C125" s="16"/>
      <c r="D125" s="16"/>
      <c r="E125" s="16"/>
      <c r="F125" s="29"/>
      <c r="G125" s="16"/>
      <c r="H125" s="16"/>
      <c r="I125" s="16"/>
      <c r="J125" s="16"/>
    </row>
    <row r="126" spans="1:10" ht="9.9" customHeight="1" x14ac:dyDescent="0.2">
      <c r="A126" s="9" t="s">
        <v>221</v>
      </c>
      <c r="C126" s="16">
        <f>SUM(C127:C136)</f>
        <v>7729</v>
      </c>
      <c r="D126" s="16">
        <f t="shared" ref="D126" si="10">SUM(D127:D136)</f>
        <v>7685</v>
      </c>
      <c r="E126" s="16">
        <f t="shared" si="8"/>
        <v>-44</v>
      </c>
      <c r="F126" s="29">
        <f t="shared" si="9"/>
        <v>-5.6928451287359292E-3</v>
      </c>
      <c r="G126" s="16"/>
      <c r="H126" s="16"/>
      <c r="I126" s="16"/>
      <c r="J126" s="16"/>
    </row>
    <row r="127" spans="1:10" ht="9.9" customHeight="1" x14ac:dyDescent="0.2">
      <c r="A127" s="9" t="s">
        <v>41</v>
      </c>
      <c r="C127" s="16">
        <v>714</v>
      </c>
      <c r="D127" s="16">
        <v>728</v>
      </c>
      <c r="E127" s="16">
        <f t="shared" si="8"/>
        <v>14</v>
      </c>
      <c r="F127" s="29">
        <f t="shared" si="9"/>
        <v>1.9607843137254902E-2</v>
      </c>
      <c r="G127" s="16"/>
      <c r="H127" s="16"/>
      <c r="I127" s="16"/>
      <c r="J127" s="16"/>
    </row>
    <row r="128" spans="1:10" ht="9.9" customHeight="1" x14ac:dyDescent="0.2">
      <c r="A128" s="9" t="s">
        <v>42</v>
      </c>
      <c r="C128" s="16">
        <v>561</v>
      </c>
      <c r="D128" s="16">
        <v>559</v>
      </c>
      <c r="E128" s="16">
        <f t="shared" si="8"/>
        <v>-2</v>
      </c>
      <c r="F128" s="29">
        <f t="shared" si="9"/>
        <v>-3.5650623885918001E-3</v>
      </c>
      <c r="G128" s="16"/>
      <c r="H128" s="16"/>
      <c r="I128" s="16"/>
      <c r="J128" s="16"/>
    </row>
    <row r="129" spans="1:10" ht="9.9" customHeight="1" x14ac:dyDescent="0.2">
      <c r="A129" s="9" t="s">
        <v>43</v>
      </c>
      <c r="C129" s="16">
        <v>1739</v>
      </c>
      <c r="D129" s="16">
        <v>1715</v>
      </c>
      <c r="E129" s="16">
        <f t="shared" si="8"/>
        <v>-24</v>
      </c>
      <c r="F129" s="29">
        <f t="shared" si="9"/>
        <v>-1.3801035077630822E-2</v>
      </c>
      <c r="G129" s="16"/>
      <c r="H129" s="16"/>
      <c r="I129" s="16"/>
      <c r="J129" s="16"/>
    </row>
    <row r="130" spans="1:10" ht="9.9" customHeight="1" x14ac:dyDescent="0.2">
      <c r="A130" s="9" t="s">
        <v>44</v>
      </c>
      <c r="C130" s="16">
        <v>315</v>
      </c>
      <c r="D130" s="16">
        <v>315</v>
      </c>
      <c r="E130" s="16">
        <f t="shared" si="8"/>
        <v>0</v>
      </c>
      <c r="F130" s="29">
        <f t="shared" si="9"/>
        <v>0</v>
      </c>
      <c r="G130" s="16"/>
      <c r="H130" s="16"/>
      <c r="I130" s="16"/>
      <c r="J130" s="16"/>
    </row>
    <row r="131" spans="1:10" ht="9.9" customHeight="1" x14ac:dyDescent="0.2">
      <c r="A131" s="9" t="s">
        <v>251</v>
      </c>
      <c r="C131" s="16">
        <v>424</v>
      </c>
      <c r="D131" s="16">
        <v>433</v>
      </c>
      <c r="E131" s="16">
        <f t="shared" si="8"/>
        <v>9</v>
      </c>
      <c r="F131" s="29">
        <f t="shared" si="9"/>
        <v>2.1226415094339621E-2</v>
      </c>
      <c r="G131" s="16"/>
      <c r="H131" s="16"/>
      <c r="I131" s="16"/>
      <c r="J131" s="16"/>
    </row>
    <row r="132" spans="1:10" ht="9.9" customHeight="1" x14ac:dyDescent="0.2">
      <c r="A132" s="9" t="s">
        <v>45</v>
      </c>
      <c r="C132" s="16">
        <v>291</v>
      </c>
      <c r="D132" s="16">
        <v>297</v>
      </c>
      <c r="E132" s="16">
        <f t="shared" si="8"/>
        <v>6</v>
      </c>
      <c r="F132" s="29">
        <f t="shared" si="9"/>
        <v>2.0618556701030927E-2</v>
      </c>
      <c r="G132" s="16"/>
      <c r="H132" s="16"/>
      <c r="I132" s="16"/>
      <c r="J132" s="16"/>
    </row>
    <row r="133" spans="1:10" ht="9.9" customHeight="1" x14ac:dyDescent="0.2">
      <c r="A133" s="9" t="s">
        <v>223</v>
      </c>
      <c r="C133" s="16">
        <v>1036</v>
      </c>
      <c r="D133" s="16">
        <v>1020</v>
      </c>
      <c r="E133" s="16">
        <f t="shared" si="8"/>
        <v>-16</v>
      </c>
      <c r="F133" s="29">
        <f t="shared" si="9"/>
        <v>-1.5444015444015444E-2</v>
      </c>
      <c r="G133" s="16"/>
      <c r="H133" s="16"/>
      <c r="I133" s="16"/>
      <c r="J133" s="16"/>
    </row>
    <row r="134" spans="1:10" ht="9.9" customHeight="1" x14ac:dyDescent="0.2">
      <c r="A134" s="9" t="s">
        <v>252</v>
      </c>
      <c r="C134" s="16">
        <v>202</v>
      </c>
      <c r="D134" s="16">
        <v>207</v>
      </c>
      <c r="E134" s="16">
        <f t="shared" si="8"/>
        <v>5</v>
      </c>
      <c r="F134" s="29">
        <f t="shared" si="9"/>
        <v>2.4752475247524754E-2</v>
      </c>
      <c r="G134" s="16"/>
      <c r="H134" s="16"/>
      <c r="I134" s="16"/>
      <c r="J134" s="16"/>
    </row>
    <row r="135" spans="1:10" ht="9.9" customHeight="1" x14ac:dyDescent="0.2">
      <c r="A135" s="9" t="s">
        <v>46</v>
      </c>
      <c r="C135" s="16">
        <v>827</v>
      </c>
      <c r="D135" s="16">
        <v>807</v>
      </c>
      <c r="E135" s="16">
        <f t="shared" si="8"/>
        <v>-20</v>
      </c>
      <c r="F135" s="29">
        <f t="shared" si="9"/>
        <v>-2.4183796856106408E-2</v>
      </c>
      <c r="G135" s="16"/>
      <c r="H135" s="16"/>
      <c r="I135" s="16"/>
      <c r="J135" s="16"/>
    </row>
    <row r="136" spans="1:10" ht="9.9" customHeight="1" x14ac:dyDescent="0.2">
      <c r="A136" s="9" t="s">
        <v>222</v>
      </c>
      <c r="C136" s="16">
        <v>1620</v>
      </c>
      <c r="D136" s="16">
        <v>1604</v>
      </c>
      <c r="E136" s="16">
        <f t="shared" si="8"/>
        <v>-16</v>
      </c>
      <c r="F136" s="29">
        <f t="shared" si="9"/>
        <v>-9.876543209876543E-3</v>
      </c>
      <c r="G136" s="16"/>
      <c r="H136" s="16"/>
      <c r="I136" s="16"/>
      <c r="J136" s="16"/>
    </row>
    <row r="137" spans="1:10" ht="9.9" customHeight="1" x14ac:dyDescent="0.2">
      <c r="A137" s="10" t="s">
        <v>1</v>
      </c>
      <c r="B137" s="10"/>
      <c r="C137" s="17" t="s">
        <v>1</v>
      </c>
      <c r="D137" s="17" t="s">
        <v>1</v>
      </c>
      <c r="E137" s="17"/>
      <c r="F137" s="10" t="s">
        <v>1</v>
      </c>
      <c r="G137" s="10" t="s">
        <v>1</v>
      </c>
      <c r="H137" s="10" t="s">
        <v>1</v>
      </c>
      <c r="I137" s="10" t="s">
        <v>1</v>
      </c>
      <c r="J137" s="10" t="s">
        <v>1</v>
      </c>
    </row>
  </sheetData>
  <phoneticPr fontId="0" type="noConversion"/>
  <pageMargins left="0.5" right="0.5" top="0.7" bottom="0.2" header="0.5" footer="0.5"/>
  <pageSetup orientation="landscape" horizontalDpi="300" verticalDpi="300" r:id="rId1"/>
  <headerFooter alignWithMargins="0"/>
  <rowBreaks count="5" manualBreakCount="5">
    <brk id="53" max="16383" man="1"/>
    <brk id="105" max="16383" man="1"/>
    <brk id="175" max="65535" man="1"/>
    <brk id="234" max="65535" man="1"/>
    <brk id="285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2"/>
  <dimension ref="A1:J107"/>
  <sheetViews>
    <sheetView defaultGridColor="0" colorId="22" zoomScale="77" workbookViewId="0">
      <selection activeCell="K32" sqref="K32"/>
    </sheetView>
  </sheetViews>
  <sheetFormatPr defaultColWidth="4.54296875" defaultRowHeight="9.9" customHeight="1" x14ac:dyDescent="0.2"/>
  <cols>
    <col min="1" max="1" width="13.453125" style="9" bestFit="1" customWidth="1"/>
    <col min="2" max="2" width="1.08984375" style="9" customWidth="1"/>
    <col min="3" max="5" width="4.54296875" style="9" customWidth="1"/>
    <col min="6" max="6" width="4.90625" style="9" customWidth="1"/>
    <col min="7" max="9" width="4.54296875" style="9"/>
    <col min="10" max="10" width="4.54296875" style="9" customWidth="1"/>
    <col min="11" max="16384" width="4.54296875" style="9"/>
  </cols>
  <sheetData>
    <row r="1" spans="1:10" ht="9.9" customHeight="1" x14ac:dyDescent="0.2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</row>
    <row r="2" spans="1:10" ht="9.9" customHeight="1" x14ac:dyDescent="0.2">
      <c r="A2" s="8" t="s">
        <v>190</v>
      </c>
      <c r="B2" s="8"/>
      <c r="C2" s="8"/>
      <c r="D2" s="8"/>
      <c r="E2" s="8"/>
      <c r="F2" s="8"/>
      <c r="G2" s="8"/>
      <c r="H2" s="8"/>
      <c r="I2" s="8"/>
      <c r="J2" s="8"/>
    </row>
    <row r="3" spans="1:10" ht="9.9" customHeight="1" x14ac:dyDescent="0.2">
      <c r="A3" s="8" t="s">
        <v>258</v>
      </c>
      <c r="B3" s="8"/>
      <c r="C3" s="8"/>
      <c r="D3" s="8"/>
      <c r="E3" s="8"/>
      <c r="F3" s="8"/>
      <c r="G3" s="8"/>
      <c r="H3" s="8"/>
      <c r="I3" s="8"/>
      <c r="J3" s="8"/>
    </row>
    <row r="4" spans="1:10" ht="9.9" customHeight="1" x14ac:dyDescent="0.2">
      <c r="A4" s="10" t="s">
        <v>1</v>
      </c>
      <c r="B4" s="10"/>
      <c r="C4" s="10" t="s">
        <v>1</v>
      </c>
      <c r="D4" s="10" t="s">
        <v>1</v>
      </c>
      <c r="E4" s="10" t="s">
        <v>1</v>
      </c>
      <c r="F4" s="11" t="s">
        <v>1</v>
      </c>
      <c r="G4" s="11" t="s">
        <v>1</v>
      </c>
      <c r="H4" s="18" t="s">
        <v>1</v>
      </c>
      <c r="I4" s="18" t="s">
        <v>1</v>
      </c>
      <c r="J4" s="18" t="s">
        <v>1</v>
      </c>
    </row>
    <row r="5" spans="1:10" ht="9.9" customHeight="1" x14ac:dyDescent="0.2">
      <c r="A5" s="9" t="s">
        <v>2</v>
      </c>
      <c r="C5" s="12">
        <v>2019</v>
      </c>
      <c r="D5" s="12" t="s">
        <v>213</v>
      </c>
      <c r="E5" s="12" t="s">
        <v>225</v>
      </c>
      <c r="F5" s="12" t="s">
        <v>226</v>
      </c>
      <c r="G5" s="12"/>
      <c r="H5" s="12"/>
      <c r="I5" s="12"/>
      <c r="J5" s="12"/>
    </row>
    <row r="6" spans="1:10" ht="9.9" customHeight="1" x14ac:dyDescent="0.2">
      <c r="A6" s="10" t="s">
        <v>1</v>
      </c>
      <c r="B6" s="10"/>
      <c r="C6" s="10" t="s">
        <v>1</v>
      </c>
      <c r="D6" s="10" t="s">
        <v>1</v>
      </c>
      <c r="E6" s="10"/>
      <c r="F6" s="10"/>
      <c r="G6" s="10"/>
      <c r="H6" s="10"/>
      <c r="I6" s="10"/>
      <c r="J6" s="10"/>
    </row>
    <row r="7" spans="1:10" ht="9.9" customHeight="1" x14ac:dyDescent="0.2">
      <c r="A7" s="9" t="s">
        <v>4</v>
      </c>
      <c r="C7" s="16">
        <v>136940</v>
      </c>
      <c r="D7" s="16">
        <v>137773</v>
      </c>
      <c r="E7" s="16">
        <f>D7-C7</f>
        <v>833</v>
      </c>
      <c r="F7" s="29">
        <f>E7/C7</f>
        <v>6.0829560391412298E-3</v>
      </c>
      <c r="G7" s="16"/>
      <c r="H7" s="16"/>
      <c r="I7" s="16"/>
      <c r="J7" s="16"/>
    </row>
    <row r="8" spans="1:10" ht="5.25" customHeight="1" x14ac:dyDescent="0.2">
      <c r="E8" s="16"/>
      <c r="F8" s="29"/>
    </row>
    <row r="9" spans="1:10" ht="9.9" customHeight="1" x14ac:dyDescent="0.2">
      <c r="A9" s="9" t="s">
        <v>48</v>
      </c>
      <c r="C9" s="16">
        <f>SUM(C10:C29)</f>
        <v>26087</v>
      </c>
      <c r="D9" s="16">
        <f t="shared" ref="D9" si="0">SUM(D10:D29)</f>
        <v>26321</v>
      </c>
      <c r="E9" s="16">
        <f t="shared" ref="E9:E49" si="1">D9-C9</f>
        <v>234</v>
      </c>
      <c r="F9" s="29">
        <f t="shared" ref="F9:F49" si="2">E9/C9</f>
        <v>8.9699850500249163E-3</v>
      </c>
      <c r="G9" s="16"/>
      <c r="H9" s="16"/>
      <c r="I9" s="16"/>
      <c r="J9" s="16"/>
    </row>
    <row r="10" spans="1:10" ht="9.9" customHeight="1" x14ac:dyDescent="0.2">
      <c r="A10" s="9" t="s">
        <v>49</v>
      </c>
      <c r="C10" s="16">
        <v>2883</v>
      </c>
      <c r="D10" s="16">
        <v>2887</v>
      </c>
      <c r="E10" s="16">
        <f t="shared" si="1"/>
        <v>4</v>
      </c>
      <c r="F10" s="29">
        <f t="shared" si="2"/>
        <v>1.387443635102324E-3</v>
      </c>
      <c r="G10" s="16"/>
      <c r="H10" s="16"/>
      <c r="I10" s="16"/>
      <c r="J10" s="16"/>
    </row>
    <row r="11" spans="1:10" ht="9.9" customHeight="1" x14ac:dyDescent="0.2">
      <c r="A11" s="9" t="s">
        <v>26</v>
      </c>
      <c r="C11" s="16">
        <v>531</v>
      </c>
      <c r="D11" s="16">
        <v>538</v>
      </c>
      <c r="E11" s="16">
        <f t="shared" si="1"/>
        <v>7</v>
      </c>
      <c r="F11" s="29">
        <f t="shared" si="2"/>
        <v>1.3182674199623353E-2</v>
      </c>
      <c r="G11" s="16"/>
      <c r="H11" s="16"/>
      <c r="I11" s="16"/>
      <c r="J11" s="16"/>
    </row>
    <row r="12" spans="1:10" ht="9.9" customHeight="1" x14ac:dyDescent="0.2">
      <c r="A12" s="9" t="s">
        <v>217</v>
      </c>
      <c r="C12" s="16">
        <v>364</v>
      </c>
      <c r="D12" s="16">
        <v>365</v>
      </c>
      <c r="E12" s="16">
        <f t="shared" si="1"/>
        <v>1</v>
      </c>
      <c r="F12" s="29">
        <f t="shared" si="2"/>
        <v>2.7472527472527475E-3</v>
      </c>
      <c r="G12" s="16"/>
      <c r="H12" s="16"/>
      <c r="I12" s="16"/>
      <c r="J12" s="16"/>
    </row>
    <row r="13" spans="1:10" ht="9.9" customHeight="1" x14ac:dyDescent="0.2">
      <c r="A13" s="9" t="s">
        <v>50</v>
      </c>
      <c r="C13" s="16">
        <v>2537</v>
      </c>
      <c r="D13" s="16">
        <v>2573</v>
      </c>
      <c r="E13" s="16">
        <f t="shared" si="1"/>
        <v>36</v>
      </c>
      <c r="F13" s="29">
        <f t="shared" si="2"/>
        <v>1.4189988175009854E-2</v>
      </c>
      <c r="G13" s="16"/>
      <c r="H13" s="16"/>
      <c r="I13" s="16"/>
      <c r="J13" s="16"/>
    </row>
    <row r="14" spans="1:10" ht="9.9" customHeight="1" x14ac:dyDescent="0.2">
      <c r="A14" s="9" t="s">
        <v>51</v>
      </c>
      <c r="C14" s="16">
        <v>2138</v>
      </c>
      <c r="D14" s="16">
        <v>2137</v>
      </c>
      <c r="E14" s="16">
        <f t="shared" si="1"/>
        <v>-1</v>
      </c>
      <c r="F14" s="29">
        <f t="shared" si="2"/>
        <v>-4.6772684752104771E-4</v>
      </c>
      <c r="G14" s="16"/>
      <c r="H14" s="16"/>
      <c r="I14" s="16"/>
      <c r="J14" s="16"/>
    </row>
    <row r="15" spans="1:10" ht="9.9" customHeight="1" x14ac:dyDescent="0.2">
      <c r="A15" s="9" t="s">
        <v>52</v>
      </c>
      <c r="C15" s="16">
        <v>240</v>
      </c>
      <c r="D15" s="16">
        <v>251</v>
      </c>
      <c r="E15" s="16">
        <f t="shared" si="1"/>
        <v>11</v>
      </c>
      <c r="F15" s="29">
        <f t="shared" si="2"/>
        <v>4.583333333333333E-2</v>
      </c>
      <c r="G15" s="16"/>
      <c r="H15" s="16"/>
      <c r="I15" s="16"/>
      <c r="J15" s="16"/>
    </row>
    <row r="16" spans="1:10" ht="9.9" customHeight="1" x14ac:dyDescent="0.2">
      <c r="A16" s="9" t="s">
        <v>230</v>
      </c>
      <c r="C16" s="16">
        <v>1149</v>
      </c>
      <c r="D16" s="16">
        <v>1170</v>
      </c>
      <c r="E16" s="16">
        <f t="shared" si="1"/>
        <v>21</v>
      </c>
      <c r="F16" s="29">
        <f t="shared" si="2"/>
        <v>1.8276762402088774E-2</v>
      </c>
      <c r="G16" s="16"/>
      <c r="H16" s="16"/>
      <c r="I16" s="16"/>
      <c r="J16" s="16"/>
    </row>
    <row r="17" spans="1:10" ht="9.9" customHeight="1" x14ac:dyDescent="0.2">
      <c r="A17" s="9" t="s">
        <v>53</v>
      </c>
      <c r="C17" s="16">
        <v>1366</v>
      </c>
      <c r="D17" s="16">
        <v>1393</v>
      </c>
      <c r="E17" s="16">
        <f t="shared" si="1"/>
        <v>27</v>
      </c>
      <c r="F17" s="29">
        <f t="shared" si="2"/>
        <v>1.9765739385065886E-2</v>
      </c>
      <c r="G17" s="16"/>
      <c r="H17" s="16"/>
      <c r="I17" s="16"/>
      <c r="J17" s="16"/>
    </row>
    <row r="18" spans="1:10" ht="9.9" customHeight="1" x14ac:dyDescent="0.2">
      <c r="A18" s="9" t="s">
        <v>229</v>
      </c>
      <c r="C18" s="16">
        <v>1270</v>
      </c>
      <c r="D18" s="16">
        <v>1276</v>
      </c>
      <c r="E18" s="16">
        <f t="shared" si="1"/>
        <v>6</v>
      </c>
      <c r="F18" s="29">
        <f t="shared" si="2"/>
        <v>4.7244094488188976E-3</v>
      </c>
      <c r="G18" s="16"/>
      <c r="H18" s="16"/>
      <c r="I18" s="16"/>
      <c r="J18" s="16"/>
    </row>
    <row r="19" spans="1:10" ht="9.9" customHeight="1" x14ac:dyDescent="0.2">
      <c r="A19" s="9" t="s">
        <v>54</v>
      </c>
      <c r="C19" s="16">
        <v>494</v>
      </c>
      <c r="D19" s="16">
        <v>504</v>
      </c>
      <c r="E19" s="16">
        <f t="shared" si="1"/>
        <v>10</v>
      </c>
      <c r="F19" s="29">
        <f t="shared" si="2"/>
        <v>2.0242914979757085E-2</v>
      </c>
      <c r="G19" s="16"/>
      <c r="H19" s="16"/>
      <c r="I19" s="16"/>
      <c r="J19" s="16"/>
    </row>
    <row r="20" spans="1:10" ht="9.9" customHeight="1" x14ac:dyDescent="0.2">
      <c r="A20" s="9" t="s">
        <v>55</v>
      </c>
      <c r="C20" s="16">
        <v>1982</v>
      </c>
      <c r="D20" s="16">
        <v>1974</v>
      </c>
      <c r="E20" s="16">
        <f t="shared" si="1"/>
        <v>-8</v>
      </c>
      <c r="F20" s="29">
        <f t="shared" si="2"/>
        <v>-4.0363269424823411E-3</v>
      </c>
      <c r="G20" s="16"/>
      <c r="H20" s="16"/>
      <c r="I20" s="16"/>
      <c r="J20" s="16"/>
    </row>
    <row r="21" spans="1:10" ht="9.9" customHeight="1" x14ac:dyDescent="0.2">
      <c r="A21" s="9" t="s">
        <v>56</v>
      </c>
      <c r="C21" s="16">
        <v>1430</v>
      </c>
      <c r="D21" s="16">
        <v>1450</v>
      </c>
      <c r="E21" s="16">
        <f t="shared" si="1"/>
        <v>20</v>
      </c>
      <c r="F21" s="29">
        <f t="shared" si="2"/>
        <v>1.3986013986013986E-2</v>
      </c>
      <c r="G21" s="16"/>
      <c r="H21" s="16"/>
      <c r="I21" s="16"/>
      <c r="J21" s="16"/>
    </row>
    <row r="22" spans="1:10" ht="9.9" customHeight="1" x14ac:dyDescent="0.2">
      <c r="A22" s="9" t="s">
        <v>57</v>
      </c>
      <c r="C22" s="16">
        <v>906</v>
      </c>
      <c r="D22" s="16">
        <v>916</v>
      </c>
      <c r="E22" s="16">
        <f t="shared" si="1"/>
        <v>10</v>
      </c>
      <c r="F22" s="29">
        <f t="shared" si="2"/>
        <v>1.1037527593818985E-2</v>
      </c>
      <c r="G22" s="16"/>
      <c r="H22" s="16"/>
      <c r="I22" s="16"/>
      <c r="J22" s="16"/>
    </row>
    <row r="23" spans="1:10" ht="9.9" customHeight="1" x14ac:dyDescent="0.2">
      <c r="A23" s="9" t="s">
        <v>58</v>
      </c>
      <c r="C23" s="16">
        <v>599</v>
      </c>
      <c r="D23" s="16">
        <v>603</v>
      </c>
      <c r="E23" s="16">
        <f t="shared" si="1"/>
        <v>4</v>
      </c>
      <c r="F23" s="29">
        <f t="shared" si="2"/>
        <v>6.6777963272120202E-3</v>
      </c>
      <c r="G23" s="16"/>
      <c r="H23" s="16"/>
      <c r="I23" s="16"/>
      <c r="J23" s="16"/>
    </row>
    <row r="24" spans="1:10" ht="9.9" customHeight="1" x14ac:dyDescent="0.2">
      <c r="A24" s="9" t="s">
        <v>59</v>
      </c>
      <c r="C24" s="16">
        <v>3909</v>
      </c>
      <c r="D24" s="16">
        <v>3961</v>
      </c>
      <c r="E24" s="16">
        <f t="shared" si="1"/>
        <v>52</v>
      </c>
      <c r="F24" s="29">
        <f t="shared" si="2"/>
        <v>1.3302634944998721E-2</v>
      </c>
      <c r="G24" s="16"/>
      <c r="H24" s="16"/>
      <c r="I24" s="16"/>
      <c r="J24" s="16"/>
    </row>
    <row r="25" spans="1:10" ht="9.9" customHeight="1" x14ac:dyDescent="0.2">
      <c r="A25" s="9" t="s">
        <v>60</v>
      </c>
      <c r="C25" s="16">
        <v>493</v>
      </c>
      <c r="D25" s="16">
        <v>488</v>
      </c>
      <c r="E25" s="16">
        <f t="shared" si="1"/>
        <v>-5</v>
      </c>
      <c r="F25" s="29">
        <f t="shared" si="2"/>
        <v>-1.0141987829614604E-2</v>
      </c>
      <c r="G25" s="16"/>
      <c r="H25" s="16"/>
      <c r="I25" s="16"/>
      <c r="J25" s="16"/>
    </row>
    <row r="26" spans="1:10" ht="9.9" customHeight="1" x14ac:dyDescent="0.2">
      <c r="A26" s="9" t="s">
        <v>61</v>
      </c>
      <c r="C26" s="16">
        <v>1243</v>
      </c>
      <c r="D26" s="16">
        <v>1253</v>
      </c>
      <c r="E26" s="16">
        <f t="shared" si="1"/>
        <v>10</v>
      </c>
      <c r="F26" s="29">
        <f t="shared" si="2"/>
        <v>8.0450522928399038E-3</v>
      </c>
      <c r="G26" s="16"/>
      <c r="H26" s="16"/>
      <c r="I26" s="16"/>
      <c r="J26" s="16"/>
    </row>
    <row r="27" spans="1:10" ht="9.9" customHeight="1" x14ac:dyDescent="0.2">
      <c r="A27" s="9" t="s">
        <v>62</v>
      </c>
      <c r="C27" s="16">
        <v>396</v>
      </c>
      <c r="D27" s="16">
        <v>387</v>
      </c>
      <c r="E27" s="16">
        <f t="shared" si="1"/>
        <v>-9</v>
      </c>
      <c r="F27" s="29">
        <f t="shared" si="2"/>
        <v>-2.2727272727272728E-2</v>
      </c>
      <c r="G27" s="16"/>
      <c r="H27" s="16"/>
      <c r="I27" s="16"/>
      <c r="J27" s="16"/>
    </row>
    <row r="28" spans="1:10" ht="9.9" customHeight="1" x14ac:dyDescent="0.2">
      <c r="A28" s="9" t="s">
        <v>63</v>
      </c>
      <c r="C28" s="16">
        <v>582</v>
      </c>
      <c r="D28" s="16">
        <v>580</v>
      </c>
      <c r="E28" s="16">
        <f t="shared" si="1"/>
        <v>-2</v>
      </c>
      <c r="F28" s="29">
        <f t="shared" si="2"/>
        <v>-3.4364261168384879E-3</v>
      </c>
      <c r="G28" s="16"/>
      <c r="H28" s="16"/>
      <c r="I28" s="16"/>
      <c r="J28" s="16"/>
    </row>
    <row r="29" spans="1:10" ht="9.9" customHeight="1" x14ac:dyDescent="0.2">
      <c r="A29" s="9" t="s">
        <v>64</v>
      </c>
      <c r="C29" s="16">
        <v>1575</v>
      </c>
      <c r="D29" s="16">
        <v>1615</v>
      </c>
      <c r="E29" s="16">
        <f t="shared" si="1"/>
        <v>40</v>
      </c>
      <c r="F29" s="29">
        <f t="shared" si="2"/>
        <v>2.5396825396825397E-2</v>
      </c>
      <c r="G29" s="16"/>
      <c r="H29" s="16"/>
      <c r="I29" s="16"/>
      <c r="J29" s="16"/>
    </row>
    <row r="30" spans="1:10" ht="5.25" customHeight="1" x14ac:dyDescent="0.2">
      <c r="C30" s="16"/>
      <c r="D30" s="16"/>
      <c r="E30" s="16"/>
      <c r="F30" s="29"/>
      <c r="G30" s="16"/>
      <c r="H30" s="16"/>
      <c r="I30" s="16"/>
      <c r="J30" s="16"/>
    </row>
    <row r="31" spans="1:10" ht="9.9" customHeight="1" x14ac:dyDescent="0.2">
      <c r="A31" s="9" t="s">
        <v>65</v>
      </c>
      <c r="C31" s="16">
        <f>SUM(C32:C49)</f>
        <v>12487</v>
      </c>
      <c r="D31" s="16">
        <f t="shared" ref="D31" si="3">SUM(D32:D49)</f>
        <v>12666</v>
      </c>
      <c r="E31" s="16">
        <f t="shared" si="1"/>
        <v>179</v>
      </c>
      <c r="F31" s="29">
        <f t="shared" si="2"/>
        <v>1.4334908304636823E-2</v>
      </c>
      <c r="G31" s="16"/>
      <c r="H31" s="16"/>
      <c r="I31" s="16"/>
      <c r="J31" s="16"/>
    </row>
    <row r="32" spans="1:10" ht="9.9" customHeight="1" x14ac:dyDescent="0.2">
      <c r="A32" s="9" t="s">
        <v>66</v>
      </c>
      <c r="C32" s="16">
        <v>602</v>
      </c>
      <c r="D32" s="16">
        <v>597</v>
      </c>
      <c r="E32" s="16">
        <f t="shared" si="1"/>
        <v>-5</v>
      </c>
      <c r="F32" s="29">
        <f t="shared" si="2"/>
        <v>-8.3056478405315621E-3</v>
      </c>
      <c r="G32" s="16"/>
      <c r="H32" s="16"/>
      <c r="I32" s="16"/>
      <c r="J32" s="16"/>
    </row>
    <row r="33" spans="1:10" ht="9.9" customHeight="1" x14ac:dyDescent="0.2">
      <c r="A33" s="9" t="s">
        <v>67</v>
      </c>
      <c r="C33" s="16">
        <v>231</v>
      </c>
      <c r="D33" s="16">
        <v>234</v>
      </c>
      <c r="E33" s="16">
        <f t="shared" si="1"/>
        <v>3</v>
      </c>
      <c r="F33" s="29">
        <f t="shared" si="2"/>
        <v>1.2987012987012988E-2</v>
      </c>
      <c r="G33" s="16"/>
      <c r="H33" s="16"/>
      <c r="I33" s="16"/>
      <c r="J33" s="16"/>
    </row>
    <row r="34" spans="1:10" ht="9.9" customHeight="1" x14ac:dyDescent="0.2">
      <c r="A34" s="9" t="s">
        <v>68</v>
      </c>
      <c r="C34" s="16">
        <v>820</v>
      </c>
      <c r="D34" s="16">
        <v>819</v>
      </c>
      <c r="E34" s="16">
        <f t="shared" si="1"/>
        <v>-1</v>
      </c>
      <c r="F34" s="29">
        <f t="shared" si="2"/>
        <v>-1.2195121951219512E-3</v>
      </c>
      <c r="G34" s="16"/>
      <c r="H34" s="16"/>
      <c r="I34" s="16"/>
      <c r="J34" s="16"/>
    </row>
    <row r="35" spans="1:10" ht="9.9" customHeight="1" x14ac:dyDescent="0.2">
      <c r="A35" s="9" t="s">
        <v>69</v>
      </c>
      <c r="C35" s="16">
        <v>688</v>
      </c>
      <c r="D35" s="16">
        <v>711</v>
      </c>
      <c r="E35" s="16">
        <f t="shared" si="1"/>
        <v>23</v>
      </c>
      <c r="F35" s="29">
        <f t="shared" si="2"/>
        <v>3.3430232558139532E-2</v>
      </c>
      <c r="G35" s="16"/>
      <c r="H35" s="16"/>
      <c r="I35" s="16"/>
      <c r="J35" s="16"/>
    </row>
    <row r="36" spans="1:10" ht="9.9" customHeight="1" x14ac:dyDescent="0.2">
      <c r="A36" s="9" t="s">
        <v>70</v>
      </c>
      <c r="C36" s="16">
        <v>372</v>
      </c>
      <c r="D36" s="16">
        <v>373</v>
      </c>
      <c r="E36" s="16">
        <f t="shared" si="1"/>
        <v>1</v>
      </c>
      <c r="F36" s="29">
        <f t="shared" si="2"/>
        <v>2.6881720430107529E-3</v>
      </c>
      <c r="G36" s="16"/>
      <c r="H36" s="16"/>
      <c r="I36" s="16"/>
      <c r="J36" s="16"/>
    </row>
    <row r="37" spans="1:10" ht="9.9" customHeight="1" x14ac:dyDescent="0.2">
      <c r="A37" s="9" t="s">
        <v>71</v>
      </c>
      <c r="C37" s="16">
        <v>374</v>
      </c>
      <c r="D37" s="16">
        <v>380</v>
      </c>
      <c r="E37" s="16">
        <f t="shared" si="1"/>
        <v>6</v>
      </c>
      <c r="F37" s="29">
        <f t="shared" si="2"/>
        <v>1.6042780748663103E-2</v>
      </c>
      <c r="G37" s="16"/>
      <c r="H37" s="16"/>
      <c r="I37" s="16"/>
      <c r="J37" s="16"/>
    </row>
    <row r="38" spans="1:10" ht="9.9" customHeight="1" x14ac:dyDescent="0.2">
      <c r="A38" s="9" t="s">
        <v>72</v>
      </c>
      <c r="C38" s="16">
        <v>979</v>
      </c>
      <c r="D38" s="16">
        <v>995</v>
      </c>
      <c r="E38" s="16">
        <f t="shared" si="1"/>
        <v>16</v>
      </c>
      <c r="F38" s="29">
        <f t="shared" si="2"/>
        <v>1.634320735444331E-2</v>
      </c>
      <c r="G38" s="16"/>
      <c r="H38" s="16"/>
      <c r="I38" s="16"/>
      <c r="J38" s="16"/>
    </row>
    <row r="39" spans="1:10" ht="9.9" customHeight="1" x14ac:dyDescent="0.2">
      <c r="A39" s="9" t="s">
        <v>73</v>
      </c>
      <c r="C39" s="16">
        <v>1326</v>
      </c>
      <c r="D39" s="16">
        <v>1394</v>
      </c>
      <c r="E39" s="16">
        <f t="shared" si="1"/>
        <v>68</v>
      </c>
      <c r="F39" s="29">
        <f t="shared" si="2"/>
        <v>5.128205128205128E-2</v>
      </c>
      <c r="G39" s="16"/>
      <c r="H39" s="16"/>
      <c r="I39" s="16"/>
      <c r="J39" s="16"/>
    </row>
    <row r="40" spans="1:10" ht="9.9" customHeight="1" x14ac:dyDescent="0.2">
      <c r="A40" s="9" t="s">
        <v>74</v>
      </c>
      <c r="C40" s="16">
        <v>545</v>
      </c>
      <c r="D40" s="16">
        <v>566</v>
      </c>
      <c r="E40" s="16">
        <f t="shared" si="1"/>
        <v>21</v>
      </c>
      <c r="F40" s="29">
        <f t="shared" si="2"/>
        <v>3.8532110091743121E-2</v>
      </c>
      <c r="G40" s="16"/>
      <c r="H40" s="16"/>
      <c r="I40" s="16"/>
      <c r="J40" s="16"/>
    </row>
    <row r="41" spans="1:10" ht="9.9" customHeight="1" x14ac:dyDescent="0.2">
      <c r="A41" s="9" t="s">
        <v>75</v>
      </c>
      <c r="C41" s="16">
        <v>592</v>
      </c>
      <c r="D41" s="16">
        <v>576</v>
      </c>
      <c r="E41" s="16">
        <f t="shared" si="1"/>
        <v>-16</v>
      </c>
      <c r="F41" s="29">
        <f t="shared" si="2"/>
        <v>-2.7027027027027029E-2</v>
      </c>
      <c r="G41" s="16"/>
      <c r="H41" s="16"/>
      <c r="I41" s="16"/>
      <c r="J41" s="16"/>
    </row>
    <row r="42" spans="1:10" ht="9.9" customHeight="1" x14ac:dyDescent="0.2">
      <c r="A42" s="9" t="s">
        <v>76</v>
      </c>
      <c r="C42" s="16">
        <v>277</v>
      </c>
      <c r="D42" s="16">
        <v>272</v>
      </c>
      <c r="E42" s="16">
        <f t="shared" si="1"/>
        <v>-5</v>
      </c>
      <c r="F42" s="29">
        <f t="shared" si="2"/>
        <v>-1.8050541516245487E-2</v>
      </c>
      <c r="G42" s="16"/>
      <c r="H42" s="16"/>
      <c r="I42" s="16"/>
      <c r="J42" s="16"/>
    </row>
    <row r="43" spans="1:10" ht="9.9" customHeight="1" x14ac:dyDescent="0.2">
      <c r="A43" s="9" t="s">
        <v>257</v>
      </c>
      <c r="C43" s="16">
        <v>85</v>
      </c>
      <c r="D43" s="16">
        <v>86</v>
      </c>
      <c r="E43" s="16">
        <f t="shared" si="1"/>
        <v>1</v>
      </c>
      <c r="F43" s="29">
        <f t="shared" si="2"/>
        <v>1.1764705882352941E-2</v>
      </c>
      <c r="G43" s="16"/>
      <c r="H43" s="16"/>
      <c r="I43" s="16"/>
      <c r="J43" s="16"/>
    </row>
    <row r="44" spans="1:10" ht="9.9" customHeight="1" x14ac:dyDescent="0.2">
      <c r="A44" s="9" t="s">
        <v>77</v>
      </c>
      <c r="C44" s="16">
        <v>1209</v>
      </c>
      <c r="D44" s="16">
        <v>1204</v>
      </c>
      <c r="E44" s="16">
        <f t="shared" si="1"/>
        <v>-5</v>
      </c>
      <c r="F44" s="29">
        <f t="shared" si="2"/>
        <v>-4.1356492969396195E-3</v>
      </c>
      <c r="G44" s="16"/>
      <c r="H44" s="16"/>
      <c r="I44" s="16"/>
      <c r="J44" s="16"/>
    </row>
    <row r="45" spans="1:10" ht="9.9" customHeight="1" x14ac:dyDescent="0.2">
      <c r="A45" s="9" t="s">
        <v>78</v>
      </c>
      <c r="C45" s="16">
        <v>243</v>
      </c>
      <c r="D45" s="16">
        <v>240</v>
      </c>
      <c r="E45" s="16">
        <f t="shared" si="1"/>
        <v>-3</v>
      </c>
      <c r="F45" s="29">
        <f t="shared" si="2"/>
        <v>-1.2345679012345678E-2</v>
      </c>
      <c r="G45" s="16"/>
      <c r="H45" s="16"/>
      <c r="I45" s="16"/>
      <c r="J45" s="16"/>
    </row>
    <row r="46" spans="1:10" ht="9.9" customHeight="1" x14ac:dyDescent="0.2">
      <c r="A46" s="9" t="s">
        <v>79</v>
      </c>
      <c r="C46" s="16">
        <v>98</v>
      </c>
      <c r="D46" s="16">
        <v>101</v>
      </c>
      <c r="E46" s="16">
        <f t="shared" si="1"/>
        <v>3</v>
      </c>
      <c r="F46" s="29">
        <f t="shared" si="2"/>
        <v>3.0612244897959183E-2</v>
      </c>
      <c r="G46" s="16"/>
      <c r="H46" s="16"/>
      <c r="I46" s="16"/>
      <c r="J46" s="16"/>
    </row>
    <row r="47" spans="1:10" ht="9.9" customHeight="1" x14ac:dyDescent="0.2">
      <c r="A47" s="9" t="s">
        <v>80</v>
      </c>
      <c r="C47" s="16">
        <v>93</v>
      </c>
      <c r="D47" s="16">
        <v>94</v>
      </c>
      <c r="E47" s="16">
        <f t="shared" si="1"/>
        <v>1</v>
      </c>
      <c r="F47" s="29">
        <f t="shared" si="2"/>
        <v>1.0752688172043012E-2</v>
      </c>
      <c r="G47" s="16"/>
      <c r="H47" s="16"/>
      <c r="I47" s="16"/>
      <c r="J47" s="16"/>
    </row>
    <row r="48" spans="1:10" ht="9.9" customHeight="1" x14ac:dyDescent="0.2">
      <c r="A48" s="9" t="s">
        <v>81</v>
      </c>
      <c r="C48" s="16">
        <v>1364</v>
      </c>
      <c r="D48" s="16">
        <v>1387</v>
      </c>
      <c r="E48" s="16">
        <f t="shared" si="1"/>
        <v>23</v>
      </c>
      <c r="F48" s="29">
        <f t="shared" si="2"/>
        <v>1.6862170087976538E-2</v>
      </c>
      <c r="G48" s="16"/>
      <c r="H48" s="16"/>
      <c r="I48" s="16"/>
      <c r="J48" s="16"/>
    </row>
    <row r="49" spans="1:10" ht="9.9" customHeight="1" x14ac:dyDescent="0.2">
      <c r="A49" s="9" t="s">
        <v>82</v>
      </c>
      <c r="C49" s="16">
        <v>2589</v>
      </c>
      <c r="D49" s="16">
        <v>2637</v>
      </c>
      <c r="E49" s="16">
        <f t="shared" si="1"/>
        <v>48</v>
      </c>
      <c r="F49" s="29">
        <f t="shared" si="2"/>
        <v>1.8539976825028968E-2</v>
      </c>
      <c r="G49" s="16"/>
      <c r="H49" s="16"/>
      <c r="I49" s="16"/>
      <c r="J49" s="16"/>
    </row>
    <row r="50" spans="1:10" ht="9.9" customHeight="1" x14ac:dyDescent="0.2">
      <c r="A50" s="10" t="s">
        <v>1</v>
      </c>
      <c r="B50" s="10"/>
      <c r="C50" s="10" t="s">
        <v>1</v>
      </c>
      <c r="D50" s="17" t="s">
        <v>1</v>
      </c>
      <c r="E50" s="17" t="s">
        <v>1</v>
      </c>
      <c r="F50" s="10" t="s">
        <v>1</v>
      </c>
      <c r="G50" s="17" t="s">
        <v>1</v>
      </c>
      <c r="H50" s="17" t="s">
        <v>1</v>
      </c>
      <c r="I50" s="17" t="s">
        <v>1</v>
      </c>
      <c r="J50" s="17" t="s">
        <v>1</v>
      </c>
    </row>
    <row r="53" spans="1:10" ht="9.9" customHeight="1" x14ac:dyDescent="0.2">
      <c r="A53" s="8" t="s">
        <v>47</v>
      </c>
      <c r="B53" s="8"/>
      <c r="C53" s="8"/>
      <c r="D53" s="8"/>
      <c r="E53" s="8"/>
      <c r="F53" s="8"/>
      <c r="G53" s="8"/>
      <c r="H53" s="8"/>
      <c r="I53" s="8"/>
      <c r="J53" s="8"/>
    </row>
    <row r="54" spans="1:10" ht="9.9" customHeight="1" x14ac:dyDescent="0.2">
      <c r="A54" s="8" t="s">
        <v>190</v>
      </c>
      <c r="B54" s="8"/>
      <c r="C54" s="8"/>
      <c r="D54" s="8"/>
      <c r="E54" s="8"/>
      <c r="F54" s="8"/>
      <c r="G54" s="8"/>
      <c r="H54" s="8"/>
      <c r="I54" s="8"/>
      <c r="J54" s="8"/>
    </row>
    <row r="55" spans="1:10" ht="9.9" customHeight="1" x14ac:dyDescent="0.2">
      <c r="A55" s="8" t="s">
        <v>258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6" customHeight="1" x14ac:dyDescent="0.2"/>
    <row r="57" spans="1:10" ht="9.9" customHeight="1" x14ac:dyDescent="0.2">
      <c r="A57" s="10" t="s">
        <v>1</v>
      </c>
      <c r="B57" s="10"/>
      <c r="C57" s="10" t="s">
        <v>1</v>
      </c>
      <c r="D57" s="10" t="s">
        <v>1</v>
      </c>
      <c r="E57" s="10" t="s">
        <v>1</v>
      </c>
      <c r="F57" s="11" t="s">
        <v>1</v>
      </c>
      <c r="G57" s="11" t="s">
        <v>1</v>
      </c>
      <c r="H57" s="18" t="s">
        <v>1</v>
      </c>
      <c r="I57" s="18" t="s">
        <v>1</v>
      </c>
      <c r="J57" s="18" t="s">
        <v>1</v>
      </c>
    </row>
    <row r="58" spans="1:10" ht="9.9" customHeight="1" x14ac:dyDescent="0.2">
      <c r="A58" s="9" t="s">
        <v>2</v>
      </c>
      <c r="C58" s="12">
        <v>2019</v>
      </c>
      <c r="D58" s="12" t="s">
        <v>213</v>
      </c>
      <c r="E58" s="12" t="s">
        <v>225</v>
      </c>
      <c r="F58" s="12" t="s">
        <v>226</v>
      </c>
      <c r="G58" s="12"/>
      <c r="H58" s="12"/>
      <c r="I58" s="12"/>
      <c r="J58" s="12"/>
    </row>
    <row r="59" spans="1:10" ht="9.9" customHeight="1" x14ac:dyDescent="0.2">
      <c r="A59" s="10" t="s">
        <v>1</v>
      </c>
      <c r="B59" s="10"/>
      <c r="C59" s="10" t="s">
        <v>1</v>
      </c>
      <c r="D59" s="10" t="s">
        <v>1</v>
      </c>
      <c r="E59" s="10"/>
      <c r="F59" s="10"/>
      <c r="G59" s="10"/>
      <c r="H59" s="10"/>
      <c r="I59" s="10"/>
      <c r="J59" s="10"/>
    </row>
    <row r="60" spans="1:10" ht="9.9" customHeight="1" x14ac:dyDescent="0.2">
      <c r="E60" s="16"/>
      <c r="F60" s="16"/>
    </row>
    <row r="61" spans="1:10" ht="9.9" customHeight="1" x14ac:dyDescent="0.2">
      <c r="A61" s="9" t="s">
        <v>83</v>
      </c>
      <c r="C61" s="16">
        <f>SUM(C62:C76)</f>
        <v>6769</v>
      </c>
      <c r="D61" s="16">
        <f t="shared" ref="D61" si="4">SUM(D62:D76)</f>
        <v>6834</v>
      </c>
      <c r="E61" s="16">
        <f t="shared" ref="E61:E105" si="5">D61-C61</f>
        <v>65</v>
      </c>
      <c r="F61" s="29">
        <f t="shared" ref="F61:F105" si="6">E61/C61</f>
        <v>9.6026000886393851E-3</v>
      </c>
      <c r="G61" s="16"/>
      <c r="H61" s="16"/>
      <c r="I61" s="16"/>
      <c r="J61" s="16"/>
    </row>
    <row r="62" spans="1:10" ht="9.9" customHeight="1" x14ac:dyDescent="0.2">
      <c r="A62" s="9" t="s">
        <v>84</v>
      </c>
      <c r="C62" s="16">
        <v>230</v>
      </c>
      <c r="D62" s="16">
        <v>231</v>
      </c>
      <c r="E62" s="16">
        <f t="shared" si="5"/>
        <v>1</v>
      </c>
      <c r="F62" s="29">
        <f t="shared" si="6"/>
        <v>4.3478260869565218E-3</v>
      </c>
      <c r="G62" s="16"/>
      <c r="H62" s="16"/>
      <c r="I62" s="16"/>
      <c r="J62" s="16"/>
    </row>
    <row r="63" spans="1:10" ht="9.9" customHeight="1" x14ac:dyDescent="0.2">
      <c r="A63" s="9" t="s">
        <v>85</v>
      </c>
      <c r="C63" s="16">
        <v>267</v>
      </c>
      <c r="D63" s="16">
        <v>264</v>
      </c>
      <c r="E63" s="16">
        <f t="shared" si="5"/>
        <v>-3</v>
      </c>
      <c r="F63" s="29">
        <f t="shared" si="6"/>
        <v>-1.1235955056179775E-2</v>
      </c>
      <c r="G63" s="16"/>
      <c r="H63" s="16"/>
      <c r="I63" s="16"/>
      <c r="J63" s="16"/>
    </row>
    <row r="64" spans="1:10" ht="9.9" customHeight="1" x14ac:dyDescent="0.2">
      <c r="A64" s="9" t="s">
        <v>86</v>
      </c>
      <c r="C64" s="16">
        <v>319</v>
      </c>
      <c r="D64" s="16">
        <v>342</v>
      </c>
      <c r="E64" s="16">
        <f t="shared" si="5"/>
        <v>23</v>
      </c>
      <c r="F64" s="29">
        <f t="shared" si="6"/>
        <v>7.2100313479623826E-2</v>
      </c>
      <c r="G64" s="16"/>
      <c r="H64" s="16"/>
      <c r="I64" s="16"/>
      <c r="J64" s="16"/>
    </row>
    <row r="65" spans="1:10" ht="9.9" customHeight="1" x14ac:dyDescent="0.2">
      <c r="A65" s="9" t="s">
        <v>87</v>
      </c>
      <c r="C65" s="16">
        <v>377</v>
      </c>
      <c r="D65" s="16">
        <v>370</v>
      </c>
      <c r="E65" s="16">
        <f t="shared" si="5"/>
        <v>-7</v>
      </c>
      <c r="F65" s="29">
        <f t="shared" si="6"/>
        <v>-1.8567639257294429E-2</v>
      </c>
      <c r="G65" s="16"/>
      <c r="H65" s="16"/>
      <c r="I65" s="16"/>
      <c r="J65" s="16"/>
    </row>
    <row r="66" spans="1:10" ht="9.9" customHeight="1" x14ac:dyDescent="0.2">
      <c r="A66" s="9" t="s">
        <v>88</v>
      </c>
      <c r="C66" s="16">
        <v>840</v>
      </c>
      <c r="D66" s="16">
        <v>843</v>
      </c>
      <c r="E66" s="16">
        <f t="shared" si="5"/>
        <v>3</v>
      </c>
      <c r="F66" s="29">
        <f t="shared" si="6"/>
        <v>3.5714285714285713E-3</v>
      </c>
      <c r="G66" s="16"/>
      <c r="H66" s="16"/>
      <c r="I66" s="16"/>
      <c r="J66" s="16"/>
    </row>
    <row r="67" spans="1:10" ht="9.9" customHeight="1" x14ac:dyDescent="0.2">
      <c r="A67" s="9" t="s">
        <v>89</v>
      </c>
      <c r="C67" s="16">
        <v>275</v>
      </c>
      <c r="D67" s="16">
        <v>288</v>
      </c>
      <c r="E67" s="16">
        <f t="shared" si="5"/>
        <v>13</v>
      </c>
      <c r="F67" s="29">
        <f t="shared" si="6"/>
        <v>4.7272727272727272E-2</v>
      </c>
      <c r="G67" s="16"/>
      <c r="H67" s="16"/>
      <c r="I67" s="16"/>
      <c r="J67" s="16"/>
    </row>
    <row r="68" spans="1:10" ht="9.9" customHeight="1" x14ac:dyDescent="0.2">
      <c r="A68" s="9" t="s">
        <v>90</v>
      </c>
      <c r="C68" s="16">
        <v>219</v>
      </c>
      <c r="D68" s="16">
        <v>232</v>
      </c>
      <c r="E68" s="16">
        <f t="shared" si="5"/>
        <v>13</v>
      </c>
      <c r="F68" s="29">
        <f t="shared" si="6"/>
        <v>5.9360730593607303E-2</v>
      </c>
      <c r="G68" s="16"/>
      <c r="H68" s="16"/>
      <c r="I68" s="16"/>
      <c r="J68" s="16"/>
    </row>
    <row r="69" spans="1:10" ht="9.9" customHeight="1" x14ac:dyDescent="0.2">
      <c r="A69" s="9" t="s">
        <v>91</v>
      </c>
      <c r="C69" s="16">
        <v>839</v>
      </c>
      <c r="D69" s="16">
        <v>834</v>
      </c>
      <c r="E69" s="16">
        <f t="shared" si="5"/>
        <v>-5</v>
      </c>
      <c r="F69" s="29">
        <f t="shared" si="6"/>
        <v>-5.9594755661501785E-3</v>
      </c>
      <c r="G69" s="16"/>
      <c r="H69" s="16"/>
      <c r="I69" s="16"/>
      <c r="J69" s="16"/>
    </row>
    <row r="70" spans="1:10" ht="9.9" customHeight="1" x14ac:dyDescent="0.2">
      <c r="A70" s="9" t="s">
        <v>92</v>
      </c>
      <c r="C70" s="16">
        <v>267</v>
      </c>
      <c r="D70" s="16">
        <v>270</v>
      </c>
      <c r="E70" s="16">
        <f t="shared" si="5"/>
        <v>3</v>
      </c>
      <c r="F70" s="29">
        <f t="shared" si="6"/>
        <v>1.1235955056179775E-2</v>
      </c>
      <c r="G70" s="16"/>
      <c r="H70" s="16"/>
      <c r="I70" s="16"/>
      <c r="J70" s="16"/>
    </row>
    <row r="71" spans="1:10" ht="9.9" customHeight="1" x14ac:dyDescent="0.2">
      <c r="A71" s="9" t="s">
        <v>93</v>
      </c>
      <c r="C71" s="16">
        <v>1600</v>
      </c>
      <c r="D71" s="16">
        <v>1623</v>
      </c>
      <c r="E71" s="16">
        <f t="shared" si="5"/>
        <v>23</v>
      </c>
      <c r="F71" s="29">
        <f t="shared" si="6"/>
        <v>1.4375000000000001E-2</v>
      </c>
      <c r="G71" s="16"/>
      <c r="H71" s="16"/>
      <c r="I71" s="16"/>
      <c r="J71" s="16"/>
    </row>
    <row r="72" spans="1:10" ht="9.9" customHeight="1" x14ac:dyDescent="0.2">
      <c r="A72" s="9" t="s">
        <v>94</v>
      </c>
      <c r="C72" s="16">
        <v>320</v>
      </c>
      <c r="D72" s="16">
        <v>329</v>
      </c>
      <c r="E72" s="16">
        <f t="shared" si="5"/>
        <v>9</v>
      </c>
      <c r="F72" s="29">
        <f t="shared" si="6"/>
        <v>2.8125000000000001E-2</v>
      </c>
      <c r="G72" s="16"/>
      <c r="H72" s="16"/>
      <c r="I72" s="16"/>
      <c r="J72" s="16"/>
    </row>
    <row r="73" spans="1:10" ht="9.9" customHeight="1" x14ac:dyDescent="0.2">
      <c r="A73" s="9" t="s">
        <v>95</v>
      </c>
      <c r="C73" s="16">
        <v>316</v>
      </c>
      <c r="D73" s="16">
        <v>309</v>
      </c>
      <c r="E73" s="16">
        <f t="shared" si="5"/>
        <v>-7</v>
      </c>
      <c r="F73" s="29">
        <f t="shared" si="6"/>
        <v>-2.2151898734177215E-2</v>
      </c>
      <c r="G73" s="16"/>
      <c r="H73" s="16"/>
      <c r="I73" s="16"/>
      <c r="J73" s="16"/>
    </row>
    <row r="74" spans="1:10" ht="9.9" customHeight="1" x14ac:dyDescent="0.2">
      <c r="A74" s="9" t="s">
        <v>96</v>
      </c>
      <c r="C74" s="16">
        <v>97</v>
      </c>
      <c r="D74" s="16">
        <v>93</v>
      </c>
      <c r="E74" s="16">
        <f t="shared" si="5"/>
        <v>-4</v>
      </c>
      <c r="F74" s="29">
        <f t="shared" si="6"/>
        <v>-4.1237113402061855E-2</v>
      </c>
      <c r="G74" s="16"/>
      <c r="H74" s="16"/>
      <c r="I74" s="16"/>
      <c r="J74" s="16"/>
    </row>
    <row r="75" spans="1:10" ht="9.9" customHeight="1" x14ac:dyDescent="0.2">
      <c r="A75" s="9" t="s">
        <v>97</v>
      </c>
      <c r="C75" s="16">
        <v>500</v>
      </c>
      <c r="D75" s="16">
        <v>511</v>
      </c>
      <c r="E75" s="16">
        <f t="shared" si="5"/>
        <v>11</v>
      </c>
      <c r="F75" s="29">
        <f t="shared" si="6"/>
        <v>2.1999999999999999E-2</v>
      </c>
      <c r="G75" s="16"/>
      <c r="H75" s="16"/>
      <c r="I75" s="16"/>
      <c r="J75" s="16"/>
    </row>
    <row r="76" spans="1:10" ht="9.9" customHeight="1" x14ac:dyDescent="0.2">
      <c r="A76" s="9" t="s">
        <v>210</v>
      </c>
      <c r="C76" s="16">
        <v>303</v>
      </c>
      <c r="D76" s="16">
        <v>295</v>
      </c>
      <c r="E76" s="16">
        <f t="shared" si="5"/>
        <v>-8</v>
      </c>
      <c r="F76" s="29">
        <f t="shared" si="6"/>
        <v>-2.6402640264026403E-2</v>
      </c>
      <c r="G76" s="16"/>
      <c r="H76" s="16"/>
      <c r="I76" s="16"/>
      <c r="J76" s="16"/>
    </row>
    <row r="77" spans="1:10" ht="9.9" customHeight="1" x14ac:dyDescent="0.2">
      <c r="C77" s="16"/>
      <c r="D77" s="16"/>
      <c r="E77" s="16"/>
      <c r="F77" s="29"/>
      <c r="G77" s="16"/>
      <c r="H77" s="16"/>
      <c r="I77" s="16"/>
      <c r="J77" s="16"/>
    </row>
    <row r="78" spans="1:10" ht="9.9" customHeight="1" x14ac:dyDescent="0.2">
      <c r="A78" s="9" t="s">
        <v>98</v>
      </c>
      <c r="C78" s="16">
        <f>SUM(C79:C88)</f>
        <v>13741</v>
      </c>
      <c r="D78" s="16">
        <f t="shared" ref="D78" si="7">SUM(D79:D88)</f>
        <v>13682</v>
      </c>
      <c r="E78" s="16">
        <f t="shared" si="5"/>
        <v>-59</v>
      </c>
      <c r="F78" s="29">
        <f t="shared" si="6"/>
        <v>-4.293719525507605E-3</v>
      </c>
      <c r="G78" s="16"/>
      <c r="H78" s="16"/>
      <c r="I78" s="16"/>
      <c r="J78" s="16"/>
    </row>
    <row r="79" spans="1:10" ht="9.9" customHeight="1" x14ac:dyDescent="0.2">
      <c r="A79" s="9" t="s">
        <v>99</v>
      </c>
      <c r="C79" s="16">
        <v>2469</v>
      </c>
      <c r="D79" s="16">
        <v>2480</v>
      </c>
      <c r="E79" s="16">
        <f t="shared" si="5"/>
        <v>11</v>
      </c>
      <c r="F79" s="29">
        <f t="shared" si="6"/>
        <v>4.4552450384771165E-3</v>
      </c>
      <c r="G79" s="16"/>
      <c r="H79" s="16"/>
      <c r="I79" s="16"/>
      <c r="J79" s="16"/>
    </row>
    <row r="80" spans="1:10" ht="9.9" customHeight="1" x14ac:dyDescent="0.2">
      <c r="A80" s="9" t="s">
        <v>100</v>
      </c>
      <c r="C80" s="16">
        <v>2051</v>
      </c>
      <c r="D80" s="16">
        <v>2048</v>
      </c>
      <c r="E80" s="16">
        <f t="shared" si="5"/>
        <v>-3</v>
      </c>
      <c r="F80" s="29">
        <f t="shared" si="6"/>
        <v>-1.4627011214041932E-3</v>
      </c>
      <c r="G80" s="16"/>
      <c r="H80" s="16"/>
      <c r="I80" s="16"/>
      <c r="J80" s="16"/>
    </row>
    <row r="81" spans="1:10" ht="9.9" customHeight="1" x14ac:dyDescent="0.2">
      <c r="A81" s="9" t="s">
        <v>101</v>
      </c>
      <c r="C81" s="16">
        <v>702</v>
      </c>
      <c r="D81" s="16">
        <v>699</v>
      </c>
      <c r="E81" s="16">
        <f t="shared" si="5"/>
        <v>-3</v>
      </c>
      <c r="F81" s="29">
        <f t="shared" si="6"/>
        <v>-4.2735042735042739E-3</v>
      </c>
      <c r="G81" s="16"/>
      <c r="H81" s="16"/>
      <c r="I81" s="16"/>
      <c r="J81" s="16"/>
    </row>
    <row r="82" spans="1:10" ht="9.9" customHeight="1" x14ac:dyDescent="0.2">
      <c r="A82" s="9" t="s">
        <v>102</v>
      </c>
      <c r="C82" s="16">
        <v>700</v>
      </c>
      <c r="D82" s="16">
        <v>694</v>
      </c>
      <c r="E82" s="16">
        <f t="shared" si="5"/>
        <v>-6</v>
      </c>
      <c r="F82" s="29">
        <f t="shared" si="6"/>
        <v>-8.5714285714285719E-3</v>
      </c>
      <c r="G82" s="16"/>
      <c r="H82" s="16"/>
      <c r="I82" s="16"/>
      <c r="J82" s="16"/>
    </row>
    <row r="83" spans="1:10" ht="9.9" customHeight="1" x14ac:dyDescent="0.2">
      <c r="A83" s="9" t="s">
        <v>103</v>
      </c>
      <c r="C83" s="16">
        <v>2828</v>
      </c>
      <c r="D83" s="16">
        <v>2789</v>
      </c>
      <c r="E83" s="16">
        <f t="shared" si="5"/>
        <v>-39</v>
      </c>
      <c r="F83" s="29">
        <f t="shared" si="6"/>
        <v>-1.3790664780763792E-2</v>
      </c>
      <c r="G83" s="16"/>
      <c r="H83" s="16"/>
      <c r="I83" s="16"/>
      <c r="J83" s="16"/>
    </row>
    <row r="84" spans="1:10" ht="9.9" customHeight="1" x14ac:dyDescent="0.2">
      <c r="A84" s="9" t="s">
        <v>104</v>
      </c>
      <c r="C84" s="16">
        <v>496</v>
      </c>
      <c r="D84" s="16">
        <v>495</v>
      </c>
      <c r="E84" s="16">
        <f t="shared" si="5"/>
        <v>-1</v>
      </c>
      <c r="F84" s="29">
        <f t="shared" si="6"/>
        <v>-2.0161290322580645E-3</v>
      </c>
      <c r="G84" s="16"/>
      <c r="H84" s="16"/>
      <c r="I84" s="16"/>
      <c r="J84" s="16"/>
    </row>
    <row r="85" spans="1:10" ht="9.9" customHeight="1" x14ac:dyDescent="0.2">
      <c r="A85" s="9" t="s">
        <v>105</v>
      </c>
      <c r="C85" s="16">
        <v>2327</v>
      </c>
      <c r="D85" s="16">
        <v>2322</v>
      </c>
      <c r="E85" s="16">
        <f t="shared" si="5"/>
        <v>-5</v>
      </c>
      <c r="F85" s="29">
        <f t="shared" si="6"/>
        <v>-2.1486892995272885E-3</v>
      </c>
      <c r="G85" s="16"/>
      <c r="H85" s="16"/>
      <c r="I85" s="16"/>
      <c r="J85" s="16"/>
    </row>
    <row r="86" spans="1:10" ht="9.9" customHeight="1" x14ac:dyDescent="0.2">
      <c r="A86" s="9" t="s">
        <v>106</v>
      </c>
      <c r="C86" s="16">
        <v>941</v>
      </c>
      <c r="D86" s="16">
        <v>942</v>
      </c>
      <c r="E86" s="16">
        <f t="shared" si="5"/>
        <v>1</v>
      </c>
      <c r="F86" s="29">
        <f t="shared" si="6"/>
        <v>1.0626992561105207E-3</v>
      </c>
      <c r="G86" s="16"/>
      <c r="H86" s="16"/>
      <c r="I86" s="16"/>
      <c r="J86" s="16"/>
    </row>
    <row r="87" spans="1:10" ht="9.9" customHeight="1" x14ac:dyDescent="0.2">
      <c r="A87" s="9" t="s">
        <v>107</v>
      </c>
      <c r="C87" s="16">
        <v>596</v>
      </c>
      <c r="D87" s="16">
        <v>591</v>
      </c>
      <c r="E87" s="16">
        <f t="shared" si="5"/>
        <v>-5</v>
      </c>
      <c r="F87" s="29">
        <f t="shared" si="6"/>
        <v>-8.389261744966443E-3</v>
      </c>
      <c r="G87" s="16"/>
      <c r="H87" s="16"/>
      <c r="I87" s="16"/>
      <c r="J87" s="16"/>
    </row>
    <row r="88" spans="1:10" ht="9.9" customHeight="1" x14ac:dyDescent="0.2">
      <c r="A88" s="9" t="s">
        <v>209</v>
      </c>
      <c r="C88" s="16">
        <v>631</v>
      </c>
      <c r="D88" s="16">
        <v>622</v>
      </c>
      <c r="E88" s="16">
        <f t="shared" si="5"/>
        <v>-9</v>
      </c>
      <c r="F88" s="29">
        <f t="shared" si="6"/>
        <v>-1.4263074484944533E-2</v>
      </c>
      <c r="G88" s="16"/>
      <c r="H88" s="16"/>
      <c r="I88" s="16"/>
      <c r="J88" s="16"/>
    </row>
    <row r="89" spans="1:10" ht="9.9" customHeight="1" x14ac:dyDescent="0.2">
      <c r="A89" s="9" t="s">
        <v>108</v>
      </c>
      <c r="C89" s="16"/>
      <c r="D89" s="16"/>
      <c r="E89" s="16"/>
      <c r="F89" s="29"/>
      <c r="G89" s="16"/>
      <c r="H89" s="16"/>
      <c r="I89" s="16"/>
      <c r="J89" s="16"/>
    </row>
    <row r="90" spans="1:10" ht="9.9" customHeight="1" x14ac:dyDescent="0.2">
      <c r="A90" s="9" t="s">
        <v>109</v>
      </c>
      <c r="C90" s="16">
        <f>SUM(C91:C105)</f>
        <v>9686</v>
      </c>
      <c r="D90" s="16">
        <f t="shared" ref="D90" si="8">SUM(D91:D105)</f>
        <v>9776</v>
      </c>
      <c r="E90" s="16">
        <f t="shared" si="5"/>
        <v>90</v>
      </c>
      <c r="F90" s="29">
        <f t="shared" si="6"/>
        <v>9.2917613049762551E-3</v>
      </c>
      <c r="G90" s="16"/>
      <c r="H90" s="16"/>
      <c r="I90" s="16"/>
      <c r="J90" s="16"/>
    </row>
    <row r="91" spans="1:10" ht="9.9" customHeight="1" x14ac:dyDescent="0.2">
      <c r="A91" s="9" t="s">
        <v>110</v>
      </c>
      <c r="C91" s="16">
        <v>364</v>
      </c>
      <c r="D91" s="16">
        <v>374</v>
      </c>
      <c r="E91" s="16">
        <f t="shared" si="5"/>
        <v>10</v>
      </c>
      <c r="F91" s="29">
        <f t="shared" si="6"/>
        <v>2.7472527472527472E-2</v>
      </c>
      <c r="G91" s="16"/>
      <c r="H91" s="16"/>
      <c r="I91" s="16"/>
      <c r="J91" s="16"/>
    </row>
    <row r="92" spans="1:10" ht="9.9" customHeight="1" x14ac:dyDescent="0.2">
      <c r="A92" s="9" t="s">
        <v>111</v>
      </c>
      <c r="C92" s="16">
        <v>441</v>
      </c>
      <c r="D92" s="16">
        <v>448</v>
      </c>
      <c r="E92" s="16">
        <f t="shared" si="5"/>
        <v>7</v>
      </c>
      <c r="F92" s="29">
        <f t="shared" si="6"/>
        <v>1.5873015873015872E-2</v>
      </c>
      <c r="G92" s="16"/>
      <c r="H92" s="16"/>
      <c r="I92" s="16"/>
      <c r="J92" s="16"/>
    </row>
    <row r="93" spans="1:10" ht="9.9" customHeight="1" x14ac:dyDescent="0.2">
      <c r="A93" s="9" t="s">
        <v>112</v>
      </c>
      <c r="C93" s="16">
        <v>442</v>
      </c>
      <c r="D93" s="16">
        <v>437</v>
      </c>
      <c r="E93" s="16">
        <f t="shared" si="5"/>
        <v>-5</v>
      </c>
      <c r="F93" s="29">
        <f t="shared" si="6"/>
        <v>-1.1312217194570135E-2</v>
      </c>
      <c r="G93" s="16"/>
      <c r="H93" s="16"/>
      <c r="I93" s="16"/>
      <c r="J93" s="16"/>
    </row>
    <row r="94" spans="1:10" ht="9.9" customHeight="1" x14ac:dyDescent="0.2">
      <c r="A94" s="9" t="s">
        <v>113</v>
      </c>
      <c r="C94" s="16">
        <v>197</v>
      </c>
      <c r="D94" s="16">
        <v>211</v>
      </c>
      <c r="E94" s="16">
        <f t="shared" si="5"/>
        <v>14</v>
      </c>
      <c r="F94" s="29">
        <f t="shared" si="6"/>
        <v>7.1065989847715741E-2</v>
      </c>
      <c r="G94" s="16"/>
      <c r="H94" s="16"/>
      <c r="I94" s="16"/>
      <c r="J94" s="16"/>
    </row>
    <row r="95" spans="1:10" ht="9.9" customHeight="1" x14ac:dyDescent="0.2">
      <c r="A95" s="9" t="s">
        <v>114</v>
      </c>
      <c r="C95" s="16">
        <v>283</v>
      </c>
      <c r="D95" s="16">
        <v>290</v>
      </c>
      <c r="E95" s="16">
        <f t="shared" si="5"/>
        <v>7</v>
      </c>
      <c r="F95" s="29">
        <f t="shared" si="6"/>
        <v>2.4734982332155476E-2</v>
      </c>
      <c r="G95" s="16"/>
      <c r="H95" s="16"/>
      <c r="I95" s="16"/>
      <c r="J95" s="16"/>
    </row>
    <row r="96" spans="1:10" ht="9.9" customHeight="1" x14ac:dyDescent="0.2">
      <c r="A96" s="9" t="s">
        <v>115</v>
      </c>
      <c r="C96" s="16">
        <v>533</v>
      </c>
      <c r="D96" s="16">
        <v>541</v>
      </c>
      <c r="E96" s="16">
        <f t="shared" si="5"/>
        <v>8</v>
      </c>
      <c r="F96" s="29">
        <f t="shared" si="6"/>
        <v>1.50093808630394E-2</v>
      </c>
      <c r="G96" s="16"/>
      <c r="H96" s="16"/>
      <c r="I96" s="16"/>
      <c r="J96" s="16"/>
    </row>
    <row r="97" spans="1:10" ht="9.9" customHeight="1" x14ac:dyDescent="0.2">
      <c r="A97" s="9" t="s">
        <v>116</v>
      </c>
      <c r="C97" s="16">
        <v>243</v>
      </c>
      <c r="D97" s="16">
        <v>243</v>
      </c>
      <c r="E97" s="16">
        <f t="shared" si="5"/>
        <v>0</v>
      </c>
      <c r="F97" s="29">
        <f t="shared" si="6"/>
        <v>0</v>
      </c>
      <c r="G97" s="16"/>
      <c r="H97" s="16"/>
      <c r="I97" s="16"/>
      <c r="J97" s="16"/>
    </row>
    <row r="98" spans="1:10" ht="9.9" customHeight="1" x14ac:dyDescent="0.2">
      <c r="A98" s="9" t="s">
        <v>117</v>
      </c>
      <c r="C98" s="16">
        <v>438</v>
      </c>
      <c r="D98" s="16">
        <v>437</v>
      </c>
      <c r="E98" s="16">
        <f t="shared" si="5"/>
        <v>-1</v>
      </c>
      <c r="F98" s="29">
        <f t="shared" si="6"/>
        <v>-2.2831050228310501E-3</v>
      </c>
      <c r="G98" s="16"/>
      <c r="H98" s="16"/>
      <c r="I98" s="16"/>
      <c r="J98" s="16"/>
    </row>
    <row r="99" spans="1:10" ht="9.9" customHeight="1" x14ac:dyDescent="0.2">
      <c r="A99" s="9" t="s">
        <v>227</v>
      </c>
      <c r="C99" s="16">
        <v>1974</v>
      </c>
      <c r="D99" s="16">
        <v>1975</v>
      </c>
      <c r="E99" s="16">
        <f t="shared" si="5"/>
        <v>1</v>
      </c>
      <c r="F99" s="29">
        <f t="shared" si="6"/>
        <v>5.0658561296859173E-4</v>
      </c>
      <c r="G99" s="16"/>
      <c r="H99" s="16"/>
      <c r="I99" s="16"/>
      <c r="J99" s="16"/>
    </row>
    <row r="100" spans="1:10" ht="9.9" customHeight="1" x14ac:dyDescent="0.2">
      <c r="A100" s="9" t="s">
        <v>118</v>
      </c>
      <c r="C100" s="16">
        <v>110</v>
      </c>
      <c r="D100" s="16">
        <v>114</v>
      </c>
      <c r="E100" s="16">
        <f t="shared" si="5"/>
        <v>4</v>
      </c>
      <c r="F100" s="29">
        <f t="shared" si="6"/>
        <v>3.6363636363636362E-2</v>
      </c>
      <c r="G100" s="16"/>
      <c r="H100" s="16"/>
      <c r="I100" s="16"/>
      <c r="J100" s="16"/>
    </row>
    <row r="101" spans="1:10" ht="9.9" customHeight="1" x14ac:dyDescent="0.2">
      <c r="A101" s="9" t="s">
        <v>119</v>
      </c>
      <c r="C101" s="16">
        <v>81</v>
      </c>
      <c r="D101" s="16">
        <v>83</v>
      </c>
      <c r="E101" s="16">
        <f t="shared" si="5"/>
        <v>2</v>
      </c>
      <c r="F101" s="29">
        <f t="shared" si="6"/>
        <v>2.4691358024691357E-2</v>
      </c>
      <c r="G101" s="16"/>
      <c r="H101" s="16"/>
      <c r="I101" s="16"/>
      <c r="J101" s="16"/>
    </row>
    <row r="102" spans="1:10" ht="9.9" customHeight="1" x14ac:dyDescent="0.2">
      <c r="A102" s="9" t="s">
        <v>120</v>
      </c>
      <c r="C102" s="16">
        <v>501</v>
      </c>
      <c r="D102" s="16">
        <v>507</v>
      </c>
      <c r="E102" s="16">
        <f t="shared" si="5"/>
        <v>6</v>
      </c>
      <c r="F102" s="29">
        <f t="shared" si="6"/>
        <v>1.1976047904191617E-2</v>
      </c>
      <c r="G102" s="16"/>
      <c r="H102" s="16"/>
      <c r="I102" s="16"/>
      <c r="J102" s="16"/>
    </row>
    <row r="103" spans="1:10" ht="9.9" customHeight="1" x14ac:dyDescent="0.2">
      <c r="A103" s="9" t="s">
        <v>228</v>
      </c>
      <c r="C103" s="16">
        <v>1007</v>
      </c>
      <c r="D103" s="16">
        <v>998</v>
      </c>
      <c r="E103" s="16">
        <f t="shared" si="5"/>
        <v>-9</v>
      </c>
      <c r="F103" s="29">
        <f t="shared" si="6"/>
        <v>-8.9374379344587893E-3</v>
      </c>
      <c r="G103" s="16"/>
      <c r="H103" s="16"/>
      <c r="I103" s="16"/>
      <c r="J103" s="16"/>
    </row>
    <row r="104" spans="1:10" ht="9.9" customHeight="1" x14ac:dyDescent="0.2">
      <c r="A104" s="9" t="s">
        <v>121</v>
      </c>
      <c r="C104" s="16">
        <v>1251</v>
      </c>
      <c r="D104" s="16">
        <v>1267</v>
      </c>
      <c r="E104" s="16">
        <f t="shared" si="5"/>
        <v>16</v>
      </c>
      <c r="F104" s="29">
        <f t="shared" si="6"/>
        <v>1.2789768185451638E-2</v>
      </c>
      <c r="G104" s="16"/>
      <c r="H104" s="16"/>
      <c r="I104" s="16"/>
      <c r="J104" s="16"/>
    </row>
    <row r="105" spans="1:10" ht="9.9" customHeight="1" x14ac:dyDescent="0.2">
      <c r="A105" s="9" t="s">
        <v>122</v>
      </c>
      <c r="C105" s="16">
        <v>1821</v>
      </c>
      <c r="D105" s="16">
        <v>1851</v>
      </c>
      <c r="E105" s="16">
        <f t="shared" si="5"/>
        <v>30</v>
      </c>
      <c r="F105" s="29">
        <f t="shared" si="6"/>
        <v>1.6474464579901153E-2</v>
      </c>
      <c r="G105" s="16"/>
      <c r="H105" s="16"/>
      <c r="I105" s="16"/>
      <c r="J105" s="16"/>
    </row>
    <row r="106" spans="1:10" ht="6.75" customHeight="1" x14ac:dyDescent="0.2">
      <c r="C106" s="16"/>
      <c r="D106" s="16"/>
      <c r="E106" s="15"/>
      <c r="F106" s="16"/>
      <c r="G106" s="16"/>
      <c r="H106" s="16"/>
      <c r="I106" s="16"/>
      <c r="J106" s="16"/>
    </row>
    <row r="107" spans="1:10" ht="9.9" customHeight="1" x14ac:dyDescent="0.2">
      <c r="A107" s="10" t="s">
        <v>1</v>
      </c>
      <c r="B107" s="10"/>
      <c r="C107" s="10" t="s">
        <v>1</v>
      </c>
      <c r="D107" s="17" t="s">
        <v>1</v>
      </c>
      <c r="E107" s="17" t="s">
        <v>1</v>
      </c>
      <c r="F107" s="10" t="s">
        <v>1</v>
      </c>
      <c r="G107" s="10" t="s">
        <v>1</v>
      </c>
      <c r="H107" s="10" t="s">
        <v>1</v>
      </c>
      <c r="I107" s="10" t="s">
        <v>1</v>
      </c>
      <c r="J107" s="10" t="s">
        <v>1</v>
      </c>
    </row>
  </sheetData>
  <phoneticPr fontId="0" type="noConversion"/>
  <pageMargins left="0.5" right="0.5" top="0.49" bottom="0.2" header="0.5" footer="0.22"/>
  <pageSetup orientation="landscape" horizontalDpi="4294967292" verticalDpi="300" r:id="rId1"/>
  <headerFooter alignWithMargins="0"/>
  <rowBreaks count="2" manualBreakCount="2">
    <brk id="52" max="16383" man="1"/>
    <brk id="285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 codeName="Sheet3"/>
  <dimension ref="A1:J97"/>
  <sheetViews>
    <sheetView defaultGridColor="0" colorId="22" zoomScale="50" zoomScaleNormal="50" workbookViewId="0">
      <selection activeCell="K11" sqref="K11"/>
    </sheetView>
  </sheetViews>
  <sheetFormatPr defaultColWidth="11.453125" defaultRowHeight="15" x14ac:dyDescent="0.25"/>
  <cols>
    <col min="1" max="1" width="24.453125" customWidth="1"/>
    <col min="2" max="2" width="1.6328125" customWidth="1"/>
    <col min="3" max="4" width="7.81640625" customWidth="1"/>
    <col min="5" max="5" width="7.6328125" customWidth="1"/>
    <col min="6" max="7" width="7.36328125" customWidth="1"/>
    <col min="8" max="8" width="8.36328125" customWidth="1"/>
    <col min="9" max="9" width="7.90625" customWidth="1"/>
    <col min="10" max="10" width="8" customWidth="1"/>
  </cols>
  <sheetData>
    <row r="1" spans="1:10" x14ac:dyDescent="0.25">
      <c r="A1" s="7" t="s">
        <v>123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7" t="s">
        <v>191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20" t="s">
        <v>258</v>
      </c>
      <c r="B3" s="20"/>
      <c r="C3" s="7"/>
      <c r="D3" s="7"/>
      <c r="E3" s="7"/>
      <c r="F3" s="7"/>
      <c r="G3" s="7"/>
      <c r="H3" s="7"/>
      <c r="I3" s="7"/>
      <c r="J3" s="7"/>
    </row>
    <row r="5" spans="1:10" x14ac:dyDescent="0.25">
      <c r="A5" s="1" t="s">
        <v>1</v>
      </c>
      <c r="B5" s="1"/>
      <c r="C5" s="1" t="s">
        <v>1</v>
      </c>
      <c r="D5" s="1" t="s">
        <v>1</v>
      </c>
      <c r="E5" s="1" t="s">
        <v>1</v>
      </c>
      <c r="F5" s="2" t="s">
        <v>1</v>
      </c>
      <c r="G5" s="2"/>
      <c r="H5" s="6"/>
      <c r="I5" s="6"/>
      <c r="J5" s="6"/>
    </row>
    <row r="6" spans="1:10" x14ac:dyDescent="0.25">
      <c r="A6" t="s">
        <v>124</v>
      </c>
      <c r="C6" s="21">
        <v>2019</v>
      </c>
      <c r="D6" s="21" t="s">
        <v>213</v>
      </c>
      <c r="E6" s="21" t="s">
        <v>225</v>
      </c>
      <c r="F6" s="21" t="s">
        <v>226</v>
      </c>
      <c r="G6" s="3"/>
      <c r="H6" s="3"/>
      <c r="I6" s="3"/>
      <c r="J6" s="3"/>
    </row>
    <row r="7" spans="1:10" x14ac:dyDescent="0.25">
      <c r="A7" s="1" t="s">
        <v>1</v>
      </c>
      <c r="B7" s="1"/>
      <c r="C7" s="1" t="s">
        <v>1</v>
      </c>
      <c r="D7" s="1" t="s">
        <v>1</v>
      </c>
      <c r="E7" s="1"/>
      <c r="F7" s="1"/>
      <c r="G7" s="1"/>
      <c r="H7" s="1"/>
      <c r="I7" s="1"/>
      <c r="J7" s="1"/>
    </row>
    <row r="9" spans="1:10" x14ac:dyDescent="0.25">
      <c r="A9" t="s">
        <v>125</v>
      </c>
      <c r="C9" s="4">
        <f>C11+C17+C25+C38+C59+C66+C77+C88+C95</f>
        <v>64686</v>
      </c>
      <c r="D9" s="24">
        <f>D11+D17+D25+D38+D59+D66+D77+D88+D95</f>
        <v>65270</v>
      </c>
      <c r="E9" s="24">
        <f>D9-C9</f>
        <v>584</v>
      </c>
      <c r="F9" s="28">
        <f>E9/C9</f>
        <v>9.0282286739016178E-3</v>
      </c>
      <c r="G9" s="24"/>
      <c r="H9" s="24"/>
      <c r="I9" s="24"/>
      <c r="J9" s="24"/>
    </row>
    <row r="10" spans="1:10" x14ac:dyDescent="0.25">
      <c r="D10" s="25"/>
      <c r="E10" s="24"/>
      <c r="F10" s="28"/>
      <c r="G10" s="25"/>
      <c r="H10" s="25"/>
      <c r="I10" s="25"/>
      <c r="J10" s="25"/>
    </row>
    <row r="11" spans="1:10" x14ac:dyDescent="0.25">
      <c r="A11" s="3" t="s">
        <v>126</v>
      </c>
      <c r="B11" s="3"/>
      <c r="C11" s="4">
        <f>SUM(C12:C15)</f>
        <v>7050</v>
      </c>
      <c r="D11" s="24">
        <f t="shared" ref="D11" si="0">SUM(D12:D15)</f>
        <v>7006</v>
      </c>
      <c r="E11" s="24">
        <f t="shared" ref="E11:E46" si="1">D11-C11</f>
        <v>-44</v>
      </c>
      <c r="F11" s="28">
        <f t="shared" ref="F11:F46" si="2">E11/C11</f>
        <v>-6.2411347517730498E-3</v>
      </c>
      <c r="G11" s="24"/>
      <c r="H11" s="24"/>
      <c r="I11" s="24"/>
      <c r="J11" s="24"/>
    </row>
    <row r="12" spans="1:10" x14ac:dyDescent="0.25">
      <c r="A12" s="3">
        <v>60601</v>
      </c>
      <c r="B12" s="3"/>
      <c r="C12" s="4">
        <v>2422</v>
      </c>
      <c r="D12" s="24">
        <v>2410</v>
      </c>
      <c r="E12" s="24">
        <f t="shared" si="1"/>
        <v>-12</v>
      </c>
      <c r="F12" s="28">
        <f t="shared" si="2"/>
        <v>-4.9545829892650699E-3</v>
      </c>
      <c r="G12" s="24"/>
      <c r="H12" s="24"/>
      <c r="I12" s="24"/>
      <c r="J12" s="24"/>
    </row>
    <row r="13" spans="1:10" x14ac:dyDescent="0.25">
      <c r="A13" s="3" t="s">
        <v>127</v>
      </c>
      <c r="B13" s="3"/>
      <c r="C13" s="4">
        <v>1785</v>
      </c>
      <c r="D13" s="24">
        <v>1758</v>
      </c>
      <c r="E13" s="24">
        <f t="shared" si="1"/>
        <v>-27</v>
      </c>
      <c r="F13" s="28">
        <f t="shared" si="2"/>
        <v>-1.5126050420168067E-2</v>
      </c>
      <c r="G13" s="24"/>
      <c r="H13" s="24"/>
      <c r="I13" s="24"/>
      <c r="J13" s="24"/>
    </row>
    <row r="14" spans="1:10" x14ac:dyDescent="0.25">
      <c r="A14" s="3" t="s">
        <v>128</v>
      </c>
      <c r="B14" s="3"/>
      <c r="C14" s="4">
        <v>1730</v>
      </c>
      <c r="D14" s="24">
        <v>1715</v>
      </c>
      <c r="E14" s="24">
        <f t="shared" si="1"/>
        <v>-15</v>
      </c>
      <c r="F14" s="28">
        <f t="shared" si="2"/>
        <v>-8.670520231213872E-3</v>
      </c>
      <c r="G14" s="24"/>
      <c r="H14" s="24"/>
      <c r="I14" s="24"/>
      <c r="J14" s="24"/>
    </row>
    <row r="15" spans="1:10" x14ac:dyDescent="0.25">
      <c r="A15" s="3" t="s">
        <v>129</v>
      </c>
      <c r="B15" s="3"/>
      <c r="C15" s="4">
        <v>1113</v>
      </c>
      <c r="D15" s="24">
        <v>1123</v>
      </c>
      <c r="E15" s="24">
        <f t="shared" si="1"/>
        <v>10</v>
      </c>
      <c r="F15" s="28">
        <f t="shared" si="2"/>
        <v>8.9847259658580418E-3</v>
      </c>
      <c r="G15" s="24"/>
      <c r="H15" s="24"/>
      <c r="I15" s="24"/>
      <c r="J15" s="24"/>
    </row>
    <row r="16" spans="1:10" x14ac:dyDescent="0.25">
      <c r="D16" s="25"/>
      <c r="E16" s="24"/>
      <c r="F16" s="28"/>
      <c r="G16" s="25"/>
      <c r="H16" s="25"/>
      <c r="I16" s="25"/>
      <c r="J16" s="25"/>
    </row>
    <row r="17" spans="1:10" x14ac:dyDescent="0.25">
      <c r="A17" s="3" t="s">
        <v>130</v>
      </c>
      <c r="B17" s="3"/>
      <c r="C17" s="4">
        <f>SUM(C18:C23)</f>
        <v>14647</v>
      </c>
      <c r="D17" s="24">
        <f>SUM(D18:D23)</f>
        <v>14748</v>
      </c>
      <c r="E17" s="24">
        <f t="shared" si="1"/>
        <v>101</v>
      </c>
      <c r="F17" s="28">
        <f t="shared" si="2"/>
        <v>6.8956100225302111E-3</v>
      </c>
      <c r="G17" s="24"/>
      <c r="H17" s="24"/>
      <c r="I17" s="24"/>
      <c r="J17" s="24"/>
    </row>
    <row r="18" spans="1:10" x14ac:dyDescent="0.25">
      <c r="A18" s="3" t="s">
        <v>131</v>
      </c>
      <c r="B18" s="3"/>
      <c r="C18" s="4">
        <v>1093</v>
      </c>
      <c r="D18" s="24">
        <v>1117</v>
      </c>
      <c r="E18" s="24">
        <f t="shared" si="1"/>
        <v>24</v>
      </c>
      <c r="F18" s="28">
        <f t="shared" si="2"/>
        <v>2.1957913998170174E-2</v>
      </c>
      <c r="G18" s="24"/>
      <c r="H18" s="24"/>
      <c r="I18" s="24"/>
      <c r="J18" s="24"/>
    </row>
    <row r="19" spans="1:10" x14ac:dyDescent="0.25">
      <c r="A19" s="3">
        <v>60606</v>
      </c>
      <c r="B19" s="3"/>
      <c r="C19" s="4">
        <v>3284</v>
      </c>
      <c r="D19" s="23">
        <v>3251</v>
      </c>
      <c r="E19" s="24">
        <f t="shared" si="1"/>
        <v>-33</v>
      </c>
      <c r="F19" s="28">
        <f t="shared" si="2"/>
        <v>-1.0048721071863581E-2</v>
      </c>
      <c r="G19" s="23"/>
      <c r="H19" s="23"/>
      <c r="I19" s="23"/>
      <c r="J19" s="23"/>
    </row>
    <row r="20" spans="1:10" x14ac:dyDescent="0.25">
      <c r="A20" s="3">
        <v>60661</v>
      </c>
      <c r="B20" s="3"/>
      <c r="C20" s="4">
        <v>1002</v>
      </c>
      <c r="D20" s="23">
        <v>1030</v>
      </c>
      <c r="E20" s="24">
        <f t="shared" si="1"/>
        <v>28</v>
      </c>
      <c r="F20" s="28">
        <f t="shared" si="2"/>
        <v>2.7944111776447105E-2</v>
      </c>
      <c r="G20" s="23"/>
      <c r="H20" s="23"/>
      <c r="I20" s="23"/>
      <c r="J20" s="23"/>
    </row>
    <row r="21" spans="1:10" x14ac:dyDescent="0.25">
      <c r="A21" s="3" t="s">
        <v>132</v>
      </c>
      <c r="B21" s="3"/>
      <c r="C21" s="4">
        <v>2014</v>
      </c>
      <c r="D21" s="24">
        <v>2029</v>
      </c>
      <c r="E21" s="24">
        <f t="shared" si="1"/>
        <v>15</v>
      </c>
      <c r="F21" s="28">
        <f t="shared" si="2"/>
        <v>7.4478649453823239E-3</v>
      </c>
      <c r="G21" s="24"/>
      <c r="H21" s="24"/>
      <c r="I21" s="24"/>
      <c r="J21" s="24"/>
    </row>
    <row r="22" spans="1:10" x14ac:dyDescent="0.25">
      <c r="A22" s="3" t="s">
        <v>133</v>
      </c>
      <c r="B22" s="3"/>
      <c r="C22" s="4">
        <v>4266</v>
      </c>
      <c r="D22" s="24">
        <v>4321</v>
      </c>
      <c r="E22" s="24">
        <f t="shared" si="1"/>
        <v>55</v>
      </c>
      <c r="F22" s="28">
        <f t="shared" si="2"/>
        <v>1.2892639474917957E-2</v>
      </c>
      <c r="G22" s="24"/>
      <c r="H22" s="24"/>
      <c r="I22" s="24"/>
      <c r="J22" s="24"/>
    </row>
    <row r="23" spans="1:10" x14ac:dyDescent="0.25">
      <c r="A23" s="3" t="s">
        <v>134</v>
      </c>
      <c r="B23" s="3"/>
      <c r="C23" s="4">
        <v>2988</v>
      </c>
      <c r="D23" s="24">
        <v>3000</v>
      </c>
      <c r="E23" s="24">
        <f t="shared" si="1"/>
        <v>12</v>
      </c>
      <c r="F23" s="28">
        <f t="shared" si="2"/>
        <v>4.0160642570281121E-3</v>
      </c>
      <c r="G23" s="24"/>
      <c r="H23" s="24"/>
      <c r="I23" s="24"/>
      <c r="J23" s="24"/>
    </row>
    <row r="24" spans="1:10" x14ac:dyDescent="0.25">
      <c r="D24" s="25"/>
      <c r="E24" s="24"/>
      <c r="F24" s="28"/>
      <c r="G24" s="25"/>
      <c r="H24" s="25"/>
      <c r="I24" s="25"/>
      <c r="J24" s="25"/>
    </row>
    <row r="25" spans="1:10" x14ac:dyDescent="0.25">
      <c r="A25" s="3" t="s">
        <v>135</v>
      </c>
      <c r="B25" s="3"/>
      <c r="C25" s="4">
        <f>SUM(C26:C36)</f>
        <v>16756</v>
      </c>
      <c r="D25" s="24">
        <f t="shared" ref="D25" si="3">SUM(D26:D36)</f>
        <v>16981</v>
      </c>
      <c r="E25" s="24">
        <f t="shared" si="1"/>
        <v>225</v>
      </c>
      <c r="F25" s="28">
        <f t="shared" si="2"/>
        <v>1.3428025781809501E-2</v>
      </c>
      <c r="G25" s="24"/>
      <c r="H25" s="24"/>
      <c r="I25" s="24"/>
      <c r="J25" s="24"/>
    </row>
    <row r="26" spans="1:10" x14ac:dyDescent="0.25">
      <c r="A26" s="3" t="s">
        <v>136</v>
      </c>
      <c r="B26" s="3"/>
      <c r="C26" s="4">
        <v>1437</v>
      </c>
      <c r="D26" s="24">
        <v>1461</v>
      </c>
      <c r="E26" s="24">
        <f t="shared" si="1"/>
        <v>24</v>
      </c>
      <c r="F26" s="28">
        <f t="shared" si="2"/>
        <v>1.6701461377870562E-2</v>
      </c>
      <c r="G26" s="24"/>
      <c r="H26" s="24"/>
      <c r="I26" s="24"/>
      <c r="J26" s="24"/>
    </row>
    <row r="27" spans="1:10" x14ac:dyDescent="0.25">
      <c r="A27" s="3" t="s">
        <v>137</v>
      </c>
      <c r="B27" s="3"/>
      <c r="C27" s="4">
        <v>2800</v>
      </c>
      <c r="D27" s="24">
        <v>2805</v>
      </c>
      <c r="E27" s="24">
        <f t="shared" si="1"/>
        <v>5</v>
      </c>
      <c r="F27" s="28">
        <f t="shared" si="2"/>
        <v>1.7857142857142857E-3</v>
      </c>
      <c r="G27" s="24"/>
      <c r="H27" s="24"/>
      <c r="I27" s="24"/>
      <c r="J27" s="24"/>
    </row>
    <row r="28" spans="1:10" x14ac:dyDescent="0.25">
      <c r="A28" s="3" t="s">
        <v>138</v>
      </c>
      <c r="B28" s="3"/>
      <c r="C28" s="4">
        <v>2290</v>
      </c>
      <c r="D28" s="24">
        <v>2348</v>
      </c>
      <c r="E28" s="24">
        <f t="shared" si="1"/>
        <v>58</v>
      </c>
      <c r="F28" s="28">
        <f t="shared" si="2"/>
        <v>2.5327510917030567E-2</v>
      </c>
      <c r="G28" s="24"/>
      <c r="H28" s="24"/>
      <c r="I28" s="24"/>
      <c r="J28" s="24"/>
    </row>
    <row r="29" spans="1:10" x14ac:dyDescent="0.25">
      <c r="A29" s="3" t="s">
        <v>139</v>
      </c>
      <c r="B29" s="3"/>
      <c r="C29" s="4">
        <v>1361</v>
      </c>
      <c r="D29" s="24">
        <v>1384</v>
      </c>
      <c r="E29" s="24">
        <f t="shared" si="1"/>
        <v>23</v>
      </c>
      <c r="F29" s="28">
        <f t="shared" si="2"/>
        <v>1.6899338721528288E-2</v>
      </c>
      <c r="G29" s="24"/>
      <c r="H29" s="24"/>
      <c r="I29" s="24"/>
      <c r="J29" s="24"/>
    </row>
    <row r="30" spans="1:10" x14ac:dyDescent="0.25">
      <c r="A30" s="3" t="s">
        <v>140</v>
      </c>
      <c r="B30" s="3"/>
      <c r="C30" s="4">
        <v>554</v>
      </c>
      <c r="D30" s="24">
        <v>568</v>
      </c>
      <c r="E30" s="24">
        <f t="shared" si="1"/>
        <v>14</v>
      </c>
      <c r="F30" s="28">
        <f t="shared" si="2"/>
        <v>2.5270758122743681E-2</v>
      </c>
      <c r="G30" s="24"/>
      <c r="H30" s="24"/>
      <c r="I30" s="24"/>
      <c r="J30" s="24"/>
    </row>
    <row r="31" spans="1:10" x14ac:dyDescent="0.25">
      <c r="A31" s="3" t="s">
        <v>141</v>
      </c>
      <c r="B31" s="3"/>
      <c r="C31" s="4">
        <v>1516</v>
      </c>
      <c r="D31" s="24">
        <v>1521</v>
      </c>
      <c r="E31" s="24">
        <f t="shared" si="1"/>
        <v>5</v>
      </c>
      <c r="F31" s="28">
        <f t="shared" si="2"/>
        <v>3.2981530343007917E-3</v>
      </c>
      <c r="G31" s="24"/>
      <c r="H31" s="24"/>
      <c r="I31" s="24"/>
      <c r="J31" s="24"/>
    </row>
    <row r="32" spans="1:10" x14ac:dyDescent="0.25">
      <c r="A32" s="3" t="s">
        <v>142</v>
      </c>
      <c r="B32" s="3"/>
      <c r="C32" s="4">
        <v>579</v>
      </c>
      <c r="D32" s="24">
        <v>600</v>
      </c>
      <c r="E32" s="24">
        <f t="shared" si="1"/>
        <v>21</v>
      </c>
      <c r="F32" s="28">
        <f t="shared" si="2"/>
        <v>3.6269430051813469E-2</v>
      </c>
      <c r="G32" s="24"/>
      <c r="H32" s="24"/>
      <c r="I32" s="24"/>
      <c r="J32" s="24"/>
    </row>
    <row r="33" spans="1:10" x14ac:dyDescent="0.25">
      <c r="A33" s="3" t="s">
        <v>143</v>
      </c>
      <c r="B33" s="3"/>
      <c r="C33" s="4">
        <v>2149</v>
      </c>
      <c r="D33" s="24">
        <v>2194</v>
      </c>
      <c r="E33" s="24">
        <f t="shared" si="1"/>
        <v>45</v>
      </c>
      <c r="F33" s="28">
        <f t="shared" si="2"/>
        <v>2.0939972080037228E-2</v>
      </c>
      <c r="G33" s="24"/>
      <c r="H33" s="24"/>
      <c r="I33" s="24"/>
      <c r="J33" s="24"/>
    </row>
    <row r="34" spans="1:10" x14ac:dyDescent="0.25">
      <c r="A34" s="3" t="s">
        <v>144</v>
      </c>
      <c r="B34" s="3"/>
      <c r="C34" s="4">
        <v>2382</v>
      </c>
      <c r="D34" s="24">
        <v>2381</v>
      </c>
      <c r="E34" s="24">
        <f t="shared" si="1"/>
        <v>-1</v>
      </c>
      <c r="F34" s="28">
        <f t="shared" si="2"/>
        <v>-4.1981528127623844E-4</v>
      </c>
      <c r="G34" s="24"/>
      <c r="H34" s="24"/>
      <c r="I34" s="24"/>
      <c r="J34" s="24"/>
    </row>
    <row r="35" spans="1:10" x14ac:dyDescent="0.25">
      <c r="A35" s="3" t="s">
        <v>145</v>
      </c>
      <c r="B35" s="3"/>
      <c r="C35" s="4">
        <v>964</v>
      </c>
      <c r="D35" s="24">
        <v>985</v>
      </c>
      <c r="E35" s="24">
        <f t="shared" si="1"/>
        <v>21</v>
      </c>
      <c r="F35" s="28">
        <f t="shared" si="2"/>
        <v>2.1784232365145227E-2</v>
      </c>
      <c r="G35" s="24"/>
      <c r="H35" s="24"/>
      <c r="I35" s="24"/>
      <c r="J35" s="24"/>
    </row>
    <row r="36" spans="1:10" x14ac:dyDescent="0.25">
      <c r="A36" s="3" t="s">
        <v>146</v>
      </c>
      <c r="B36" s="3"/>
      <c r="C36" s="4">
        <v>724</v>
      </c>
      <c r="D36" s="24">
        <v>734</v>
      </c>
      <c r="E36" s="24">
        <f t="shared" si="1"/>
        <v>10</v>
      </c>
      <c r="F36" s="28">
        <f t="shared" si="2"/>
        <v>1.3812154696132596E-2</v>
      </c>
      <c r="G36" s="24"/>
      <c r="H36" s="24"/>
      <c r="I36" s="24"/>
      <c r="J36" s="24"/>
    </row>
    <row r="37" spans="1:10" x14ac:dyDescent="0.25">
      <c r="D37" s="25"/>
      <c r="E37" s="24"/>
      <c r="F37" s="28"/>
      <c r="G37" s="25"/>
      <c r="H37" s="25"/>
      <c r="I37" s="25"/>
      <c r="J37" s="25"/>
    </row>
    <row r="38" spans="1:10" x14ac:dyDescent="0.25">
      <c r="A38" s="3" t="s">
        <v>147</v>
      </c>
      <c r="B38" s="3"/>
      <c r="C38" s="4">
        <f>SUM(C39:C46)</f>
        <v>5403</v>
      </c>
      <c r="D38" s="24">
        <f t="shared" ref="D38" si="4">SUM(D39:D46)</f>
        <v>5541</v>
      </c>
      <c r="E38" s="24">
        <f t="shared" si="1"/>
        <v>138</v>
      </c>
      <c r="F38" s="28">
        <f t="shared" si="2"/>
        <v>2.5541365907828985E-2</v>
      </c>
      <c r="G38" s="24"/>
      <c r="H38" s="24"/>
      <c r="I38" s="24"/>
      <c r="J38" s="24"/>
    </row>
    <row r="39" spans="1:10" x14ac:dyDescent="0.25">
      <c r="A39" s="3" t="s">
        <v>148</v>
      </c>
      <c r="B39" s="3"/>
      <c r="C39" s="4">
        <v>1392</v>
      </c>
      <c r="D39" s="24">
        <v>1418</v>
      </c>
      <c r="E39" s="24">
        <f t="shared" si="1"/>
        <v>26</v>
      </c>
      <c r="F39" s="28">
        <f t="shared" si="2"/>
        <v>1.8678160919540231E-2</v>
      </c>
      <c r="G39" s="24"/>
      <c r="H39" s="24"/>
      <c r="I39" s="24"/>
      <c r="J39" s="24"/>
    </row>
    <row r="40" spans="1:10" x14ac:dyDescent="0.25">
      <c r="A40" s="3" t="s">
        <v>149</v>
      </c>
      <c r="B40" s="3"/>
      <c r="C40" s="4">
        <v>942</v>
      </c>
      <c r="D40" s="24">
        <v>934</v>
      </c>
      <c r="E40" s="24">
        <f t="shared" si="1"/>
        <v>-8</v>
      </c>
      <c r="F40" s="28">
        <f t="shared" si="2"/>
        <v>-8.4925690021231421E-3</v>
      </c>
      <c r="G40" s="24"/>
      <c r="H40" s="24"/>
      <c r="I40" s="24"/>
      <c r="J40" s="24"/>
    </row>
    <row r="41" spans="1:10" x14ac:dyDescent="0.25">
      <c r="A41" s="3" t="s">
        <v>150</v>
      </c>
      <c r="B41" s="3"/>
      <c r="C41" s="4">
        <v>646</v>
      </c>
      <c r="D41" s="24">
        <v>688</v>
      </c>
      <c r="E41" s="24">
        <f t="shared" si="1"/>
        <v>42</v>
      </c>
      <c r="F41" s="28">
        <f t="shared" si="2"/>
        <v>6.5015479876160992E-2</v>
      </c>
      <c r="G41" s="24"/>
      <c r="H41" s="24"/>
      <c r="I41" s="24"/>
      <c r="J41" s="24"/>
    </row>
    <row r="42" spans="1:10" x14ac:dyDescent="0.25">
      <c r="A42" s="3" t="s">
        <v>151</v>
      </c>
      <c r="B42" s="3"/>
      <c r="C42" s="4">
        <v>1290</v>
      </c>
      <c r="D42" s="24">
        <v>1319</v>
      </c>
      <c r="E42" s="24">
        <f t="shared" si="1"/>
        <v>29</v>
      </c>
      <c r="F42" s="28">
        <f t="shared" si="2"/>
        <v>2.2480620155038759E-2</v>
      </c>
      <c r="G42" s="24"/>
      <c r="H42" s="24"/>
      <c r="I42" s="24"/>
      <c r="J42" s="24"/>
    </row>
    <row r="43" spans="1:10" x14ac:dyDescent="0.25">
      <c r="A43" s="3" t="s">
        <v>152</v>
      </c>
      <c r="B43" s="3"/>
      <c r="C43" s="4">
        <v>194</v>
      </c>
      <c r="D43" s="24">
        <v>203</v>
      </c>
      <c r="E43" s="24">
        <f t="shared" si="1"/>
        <v>9</v>
      </c>
      <c r="F43" s="28">
        <f t="shared" si="2"/>
        <v>4.6391752577319589E-2</v>
      </c>
      <c r="G43" s="24"/>
      <c r="H43" s="24"/>
      <c r="I43" s="24"/>
      <c r="J43" s="24"/>
    </row>
    <row r="44" spans="1:10" x14ac:dyDescent="0.25">
      <c r="A44" s="3" t="s">
        <v>153</v>
      </c>
      <c r="B44" s="3"/>
      <c r="C44" s="4">
        <v>296</v>
      </c>
      <c r="D44" s="24">
        <v>296</v>
      </c>
      <c r="E44" s="24">
        <f t="shared" si="1"/>
        <v>0</v>
      </c>
      <c r="F44" s="28">
        <f t="shared" si="2"/>
        <v>0</v>
      </c>
      <c r="G44" s="24"/>
      <c r="H44" s="24"/>
      <c r="I44" s="24"/>
      <c r="J44" s="24"/>
    </row>
    <row r="45" spans="1:10" x14ac:dyDescent="0.25">
      <c r="A45" s="3" t="s">
        <v>154</v>
      </c>
      <c r="B45" s="3"/>
      <c r="C45" s="4">
        <v>372</v>
      </c>
      <c r="D45" s="24">
        <v>392</v>
      </c>
      <c r="E45" s="24">
        <f t="shared" si="1"/>
        <v>20</v>
      </c>
      <c r="F45" s="28">
        <f t="shared" si="2"/>
        <v>5.3763440860215055E-2</v>
      </c>
      <c r="G45" s="24"/>
      <c r="H45" s="24"/>
      <c r="I45" s="24"/>
      <c r="J45" s="24"/>
    </row>
    <row r="46" spans="1:10" x14ac:dyDescent="0.25">
      <c r="A46" s="3" t="s">
        <v>155</v>
      </c>
      <c r="B46" s="3"/>
      <c r="C46" s="4">
        <v>271</v>
      </c>
      <c r="D46" s="24">
        <v>291</v>
      </c>
      <c r="E46" s="24">
        <f t="shared" si="1"/>
        <v>20</v>
      </c>
      <c r="F46" s="28">
        <f t="shared" si="2"/>
        <v>7.3800738007380073E-2</v>
      </c>
      <c r="G46" s="24"/>
      <c r="H46" s="24"/>
      <c r="I46" s="24"/>
      <c r="J46" s="24"/>
    </row>
    <row r="48" spans="1:10" x14ac:dyDescent="0.25">
      <c r="A48" s="1" t="s">
        <v>1</v>
      </c>
      <c r="B48" s="1"/>
      <c r="C48" s="5" t="s">
        <v>1</v>
      </c>
      <c r="D48" s="5" t="s">
        <v>1</v>
      </c>
      <c r="E48" s="5" t="s">
        <v>1</v>
      </c>
      <c r="F48" s="1" t="s">
        <v>1</v>
      </c>
      <c r="G48" s="5"/>
      <c r="H48" s="5"/>
      <c r="I48" s="5"/>
      <c r="J48" s="5"/>
    </row>
    <row r="51" spans="1:10" x14ac:dyDescent="0.25">
      <c r="A51" s="7" t="s">
        <v>123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 t="s">
        <v>191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20" t="s">
        <v>258</v>
      </c>
      <c r="B53" s="20"/>
      <c r="C53" s="7"/>
      <c r="D53" s="7"/>
      <c r="E53" s="7"/>
      <c r="F53" s="7"/>
      <c r="G53" s="7"/>
      <c r="H53" s="7"/>
      <c r="I53" s="7"/>
      <c r="J53" s="7"/>
    </row>
    <row r="55" spans="1:10" x14ac:dyDescent="0.25">
      <c r="A55" s="1" t="s">
        <v>1</v>
      </c>
      <c r="B55" s="1"/>
      <c r="C55" s="1" t="s">
        <v>1</v>
      </c>
      <c r="D55" s="1" t="s">
        <v>1</v>
      </c>
      <c r="E55" s="1" t="s">
        <v>1</v>
      </c>
      <c r="F55" s="2" t="s">
        <v>1</v>
      </c>
      <c r="G55" s="2" t="s">
        <v>1</v>
      </c>
      <c r="H55" s="6" t="s">
        <v>1</v>
      </c>
      <c r="I55" s="6" t="s">
        <v>1</v>
      </c>
      <c r="J55" s="6" t="s">
        <v>1</v>
      </c>
    </row>
    <row r="56" spans="1:10" x14ac:dyDescent="0.25">
      <c r="A56" t="s">
        <v>124</v>
      </c>
      <c r="C56" s="21">
        <v>2019</v>
      </c>
      <c r="D56" s="21" t="s">
        <v>213</v>
      </c>
      <c r="E56" s="21" t="s">
        <v>225</v>
      </c>
      <c r="F56" s="21" t="s">
        <v>226</v>
      </c>
      <c r="G56" s="3"/>
      <c r="H56" s="3"/>
      <c r="I56" s="3"/>
      <c r="J56" s="3"/>
    </row>
    <row r="57" spans="1:10" x14ac:dyDescent="0.25">
      <c r="A57" s="1" t="s">
        <v>1</v>
      </c>
      <c r="B57" s="1"/>
      <c r="C57" s="1" t="s">
        <v>1</v>
      </c>
      <c r="D57" s="1" t="s">
        <v>1</v>
      </c>
      <c r="E57" s="1"/>
      <c r="F57" s="1"/>
      <c r="G57" s="1"/>
      <c r="H57" s="1"/>
      <c r="I57" s="1"/>
      <c r="J57" s="1"/>
    </row>
    <row r="59" spans="1:10" x14ac:dyDescent="0.25">
      <c r="A59" s="3" t="s">
        <v>156</v>
      </c>
      <c r="B59" s="3"/>
      <c r="C59" s="4">
        <f>SUM(C60:C64)</f>
        <v>4381</v>
      </c>
      <c r="D59" s="4">
        <f>SUM(D60:D64)</f>
        <v>4430</v>
      </c>
      <c r="E59" s="24">
        <f>D59-C59</f>
        <v>49</v>
      </c>
      <c r="F59" s="28">
        <f>E59/C59</f>
        <v>1.1184661036293083E-2</v>
      </c>
      <c r="G59" s="4"/>
      <c r="H59" s="4"/>
      <c r="I59" s="4"/>
      <c r="J59" s="4"/>
    </row>
    <row r="60" spans="1:10" x14ac:dyDescent="0.25">
      <c r="A60" s="3" t="s">
        <v>157</v>
      </c>
      <c r="B60" s="3"/>
      <c r="C60" s="4">
        <v>959</v>
      </c>
      <c r="D60" s="4">
        <v>992</v>
      </c>
      <c r="E60" s="24"/>
      <c r="F60" s="28"/>
      <c r="G60" s="4"/>
      <c r="H60" s="4"/>
      <c r="I60" s="4"/>
      <c r="J60" s="4"/>
    </row>
    <row r="61" spans="1:10" x14ac:dyDescent="0.25">
      <c r="A61" s="3" t="s">
        <v>158</v>
      </c>
      <c r="B61" s="3"/>
      <c r="C61" s="4">
        <v>2262</v>
      </c>
      <c r="D61" s="4">
        <v>2288</v>
      </c>
      <c r="E61" s="24">
        <f t="shared" ref="E61:E64" si="5">D61-C61</f>
        <v>26</v>
      </c>
      <c r="F61" s="28">
        <f t="shared" ref="F61:F64" si="6">E61/C61</f>
        <v>1.1494252873563218E-2</v>
      </c>
      <c r="G61" s="4"/>
      <c r="H61" s="4"/>
      <c r="I61" s="4"/>
      <c r="J61" s="4"/>
    </row>
    <row r="62" spans="1:10" x14ac:dyDescent="0.25">
      <c r="A62" s="3" t="s">
        <v>159</v>
      </c>
      <c r="B62" s="3"/>
      <c r="C62" s="4">
        <v>328</v>
      </c>
      <c r="D62" s="4">
        <v>322</v>
      </c>
      <c r="E62" s="24">
        <f t="shared" si="5"/>
        <v>-6</v>
      </c>
      <c r="F62" s="28">
        <f t="shared" si="6"/>
        <v>-1.8292682926829267E-2</v>
      </c>
      <c r="G62" s="4"/>
      <c r="H62" s="4"/>
      <c r="I62" s="4"/>
      <c r="J62" s="4"/>
    </row>
    <row r="63" spans="1:10" x14ac:dyDescent="0.25">
      <c r="A63" s="3" t="s">
        <v>160</v>
      </c>
      <c r="B63" s="3"/>
      <c r="C63" s="4">
        <v>319</v>
      </c>
      <c r="D63" s="4">
        <v>330</v>
      </c>
      <c r="E63" s="24">
        <f t="shared" si="5"/>
        <v>11</v>
      </c>
      <c r="F63" s="28">
        <f t="shared" si="6"/>
        <v>3.4482758620689655E-2</v>
      </c>
      <c r="G63" s="4"/>
      <c r="H63" s="4"/>
      <c r="I63" s="4"/>
      <c r="J63" s="4"/>
    </row>
    <row r="64" spans="1:10" x14ac:dyDescent="0.25">
      <c r="A64" s="3" t="s">
        <v>161</v>
      </c>
      <c r="B64" s="3"/>
      <c r="C64" s="4">
        <v>513</v>
      </c>
      <c r="D64" s="4">
        <v>498</v>
      </c>
      <c r="E64" s="24">
        <f t="shared" si="5"/>
        <v>-15</v>
      </c>
      <c r="F64" s="28">
        <f t="shared" si="6"/>
        <v>-2.9239766081871343E-2</v>
      </c>
      <c r="G64" s="4"/>
      <c r="H64" s="4"/>
      <c r="I64" s="4"/>
      <c r="J64" s="4"/>
    </row>
    <row r="65" spans="1:10" x14ac:dyDescent="0.25">
      <c r="E65" s="24"/>
      <c r="F65" s="28"/>
    </row>
    <row r="66" spans="1:10" x14ac:dyDescent="0.25">
      <c r="A66" s="3" t="s">
        <v>162</v>
      </c>
      <c r="B66" s="3"/>
      <c r="C66" s="4">
        <f>SUM(C67:C75)</f>
        <v>8416</v>
      </c>
      <c r="D66" s="4">
        <f>SUM(D67:D75)</f>
        <v>8439</v>
      </c>
      <c r="E66" s="24">
        <f t="shared" ref="E66" si="7">D66-C66</f>
        <v>23</v>
      </c>
      <c r="F66" s="28">
        <f t="shared" ref="F66" si="8">E66/C66</f>
        <v>2.7328897338403041E-3</v>
      </c>
      <c r="G66" s="4"/>
      <c r="H66" s="4"/>
      <c r="I66" s="4"/>
      <c r="J66" s="4"/>
    </row>
    <row r="67" spans="1:10" x14ac:dyDescent="0.25">
      <c r="A67" s="3" t="s">
        <v>163</v>
      </c>
      <c r="B67" s="3"/>
      <c r="C67" s="4">
        <v>1215</v>
      </c>
      <c r="D67" s="4">
        <v>1238</v>
      </c>
      <c r="E67" s="24">
        <f t="shared" ref="E67:E73" si="9">D67-C67</f>
        <v>23</v>
      </c>
      <c r="F67" s="28">
        <f t="shared" ref="F67:F73" si="10">E67/C67</f>
        <v>1.8930041152263374E-2</v>
      </c>
      <c r="G67" s="4"/>
      <c r="H67" s="4"/>
      <c r="I67" s="4"/>
      <c r="J67" s="4"/>
    </row>
    <row r="68" spans="1:10" x14ac:dyDescent="0.25">
      <c r="A68" s="3" t="s">
        <v>164</v>
      </c>
      <c r="B68" s="3"/>
      <c r="C68" s="4">
        <v>981</v>
      </c>
      <c r="D68" s="4">
        <v>994</v>
      </c>
      <c r="E68" s="24">
        <f t="shared" si="9"/>
        <v>13</v>
      </c>
      <c r="F68" s="28">
        <f t="shared" si="10"/>
        <v>1.3251783893985729E-2</v>
      </c>
      <c r="G68" s="4"/>
      <c r="H68" s="4"/>
      <c r="I68" s="4"/>
      <c r="J68" s="4"/>
    </row>
    <row r="69" spans="1:10" x14ac:dyDescent="0.25">
      <c r="A69" s="3" t="s">
        <v>165</v>
      </c>
      <c r="B69" s="3"/>
      <c r="C69" s="4">
        <v>1654</v>
      </c>
      <c r="D69" s="4">
        <v>1651</v>
      </c>
      <c r="E69" s="24">
        <f t="shared" si="9"/>
        <v>-3</v>
      </c>
      <c r="F69" s="28">
        <f t="shared" si="10"/>
        <v>-1.8137847642079807E-3</v>
      </c>
      <c r="G69" s="4"/>
      <c r="H69" s="4"/>
      <c r="I69" s="4"/>
      <c r="J69" s="4"/>
    </row>
    <row r="70" spans="1:10" x14ac:dyDescent="0.25">
      <c r="A70" s="3" t="s">
        <v>166</v>
      </c>
      <c r="B70" s="3"/>
      <c r="C70" s="4">
        <v>291</v>
      </c>
      <c r="D70" s="4">
        <v>291</v>
      </c>
      <c r="E70" s="24">
        <f t="shared" si="9"/>
        <v>0</v>
      </c>
      <c r="F70" s="28">
        <f t="shared" si="10"/>
        <v>0</v>
      </c>
      <c r="G70" s="4"/>
      <c r="H70" s="4"/>
      <c r="I70" s="4"/>
      <c r="J70" s="4"/>
    </row>
    <row r="71" spans="1:10" x14ac:dyDescent="0.25">
      <c r="A71" s="3" t="s">
        <v>167</v>
      </c>
      <c r="B71" s="3"/>
      <c r="C71" s="4">
        <v>1191</v>
      </c>
      <c r="D71" s="4">
        <v>1183</v>
      </c>
      <c r="E71" s="24">
        <f t="shared" si="9"/>
        <v>-8</v>
      </c>
      <c r="F71" s="28">
        <f t="shared" si="10"/>
        <v>-6.7170445004198151E-3</v>
      </c>
      <c r="G71" s="4"/>
      <c r="H71" s="4"/>
      <c r="I71" s="4"/>
      <c r="J71" s="4"/>
    </row>
    <row r="72" spans="1:10" x14ac:dyDescent="0.25">
      <c r="A72" s="3" t="s">
        <v>168</v>
      </c>
      <c r="B72" s="3"/>
      <c r="C72" s="4">
        <v>1410</v>
      </c>
      <c r="D72" s="4">
        <v>1401</v>
      </c>
      <c r="E72" s="24">
        <f t="shared" si="9"/>
        <v>-9</v>
      </c>
      <c r="F72" s="28">
        <f t="shared" si="10"/>
        <v>-6.382978723404255E-3</v>
      </c>
      <c r="G72" s="4"/>
      <c r="H72" s="4"/>
      <c r="I72" s="4"/>
      <c r="J72" s="4"/>
    </row>
    <row r="73" spans="1:10" x14ac:dyDescent="0.25">
      <c r="A73" s="3" t="s">
        <v>169</v>
      </c>
      <c r="B73" s="3"/>
      <c r="C73" s="4">
        <v>881</v>
      </c>
      <c r="D73" s="4">
        <v>882</v>
      </c>
      <c r="E73" s="24">
        <f t="shared" si="9"/>
        <v>1</v>
      </c>
      <c r="F73" s="28">
        <f t="shared" si="10"/>
        <v>1.1350737797956867E-3</v>
      </c>
      <c r="G73" s="4"/>
      <c r="H73" s="4"/>
      <c r="I73" s="4"/>
      <c r="J73" s="4"/>
    </row>
    <row r="74" spans="1:10" x14ac:dyDescent="0.25">
      <c r="A74" s="3" t="s">
        <v>170</v>
      </c>
      <c r="B74" s="3"/>
      <c r="C74" s="4">
        <v>638</v>
      </c>
      <c r="D74" s="4">
        <v>640</v>
      </c>
      <c r="E74" s="24">
        <f t="shared" ref="E74:E85" si="11">D74-C74</f>
        <v>2</v>
      </c>
      <c r="F74" s="28">
        <f t="shared" ref="F74:F85" si="12">E74/C74</f>
        <v>3.134796238244514E-3</v>
      </c>
      <c r="G74" s="4"/>
      <c r="H74" s="4"/>
      <c r="I74" s="4"/>
      <c r="J74" s="4"/>
    </row>
    <row r="75" spans="1:10" x14ac:dyDescent="0.25">
      <c r="A75" s="3" t="s">
        <v>171</v>
      </c>
      <c r="B75" s="3"/>
      <c r="C75" s="4">
        <v>155</v>
      </c>
      <c r="D75" s="4">
        <v>159</v>
      </c>
      <c r="E75" s="24">
        <f t="shared" si="11"/>
        <v>4</v>
      </c>
      <c r="F75" s="28">
        <f t="shared" si="12"/>
        <v>2.5806451612903226E-2</v>
      </c>
      <c r="G75" s="4"/>
      <c r="H75" s="4"/>
      <c r="I75" s="4"/>
      <c r="J75" s="4"/>
    </row>
    <row r="76" spans="1:10" x14ac:dyDescent="0.25">
      <c r="E76" s="24"/>
      <c r="F76" s="28"/>
    </row>
    <row r="77" spans="1:10" x14ac:dyDescent="0.25">
      <c r="A77" s="3" t="s">
        <v>172</v>
      </c>
      <c r="B77" s="3"/>
      <c r="C77" s="4">
        <f>SUM(C78:C86)</f>
        <v>3548</v>
      </c>
      <c r="D77" s="4">
        <f t="shared" ref="D77" si="13">SUM(D78:D86)</f>
        <v>3605</v>
      </c>
      <c r="E77" s="24">
        <f t="shared" si="11"/>
        <v>57</v>
      </c>
      <c r="F77" s="28">
        <f t="shared" si="12"/>
        <v>1.6065388951521983E-2</v>
      </c>
      <c r="G77" s="4"/>
      <c r="H77" s="4"/>
      <c r="I77" s="4"/>
      <c r="J77" s="4"/>
    </row>
    <row r="78" spans="1:10" x14ac:dyDescent="0.25">
      <c r="A78" s="3" t="s">
        <v>173</v>
      </c>
      <c r="B78" s="3"/>
      <c r="C78" s="4">
        <v>690</v>
      </c>
      <c r="D78" s="4">
        <v>710</v>
      </c>
      <c r="E78" s="24">
        <f t="shared" si="11"/>
        <v>20</v>
      </c>
      <c r="F78" s="28">
        <f t="shared" si="12"/>
        <v>2.8985507246376812E-2</v>
      </c>
      <c r="G78" s="4"/>
      <c r="H78" s="4"/>
      <c r="I78" s="4"/>
      <c r="J78" s="4"/>
    </row>
    <row r="79" spans="1:10" x14ac:dyDescent="0.25">
      <c r="A79" s="3" t="s">
        <v>174</v>
      </c>
      <c r="B79" s="3"/>
      <c r="C79" s="4">
        <v>500</v>
      </c>
      <c r="D79" s="4">
        <v>509</v>
      </c>
      <c r="E79" s="24">
        <f t="shared" si="11"/>
        <v>9</v>
      </c>
      <c r="F79" s="28">
        <f t="shared" si="12"/>
        <v>1.7999999999999999E-2</v>
      </c>
      <c r="G79" s="4"/>
      <c r="H79" s="4"/>
      <c r="I79" s="4"/>
      <c r="J79" s="4"/>
    </row>
    <row r="80" spans="1:10" x14ac:dyDescent="0.25">
      <c r="A80" s="3" t="s">
        <v>175</v>
      </c>
      <c r="B80" s="3"/>
      <c r="C80" s="4">
        <v>506</v>
      </c>
      <c r="D80" s="4">
        <v>516</v>
      </c>
      <c r="E80" s="24">
        <f t="shared" si="11"/>
        <v>10</v>
      </c>
      <c r="F80" s="28">
        <f t="shared" si="12"/>
        <v>1.9762845849802372E-2</v>
      </c>
      <c r="G80" s="4"/>
      <c r="H80" s="4"/>
      <c r="I80" s="4"/>
      <c r="J80" s="4"/>
    </row>
    <row r="81" spans="1:10" x14ac:dyDescent="0.25">
      <c r="A81" s="3" t="s">
        <v>176</v>
      </c>
      <c r="B81" s="3"/>
      <c r="C81" s="4">
        <v>4</v>
      </c>
      <c r="D81" s="4">
        <v>4</v>
      </c>
      <c r="E81" s="24">
        <f t="shared" si="11"/>
        <v>0</v>
      </c>
      <c r="F81" s="28">
        <f t="shared" si="12"/>
        <v>0</v>
      </c>
      <c r="G81" s="4"/>
      <c r="H81" s="4"/>
      <c r="I81" s="4"/>
      <c r="J81" s="4"/>
    </row>
    <row r="82" spans="1:10" x14ac:dyDescent="0.25">
      <c r="A82" s="3" t="s">
        <v>177</v>
      </c>
      <c r="B82" s="3"/>
      <c r="C82" s="4">
        <v>437</v>
      </c>
      <c r="D82" s="4">
        <v>442</v>
      </c>
      <c r="E82" s="24">
        <f t="shared" si="11"/>
        <v>5</v>
      </c>
      <c r="F82" s="28">
        <f t="shared" si="12"/>
        <v>1.1441647597254004E-2</v>
      </c>
      <c r="G82" s="4"/>
      <c r="H82" s="4"/>
      <c r="I82" s="4"/>
      <c r="J82" s="4"/>
    </row>
    <row r="83" spans="1:10" x14ac:dyDescent="0.25">
      <c r="A83" s="3" t="s">
        <v>178</v>
      </c>
      <c r="B83" s="3"/>
      <c r="C83" s="4">
        <v>114</v>
      </c>
      <c r="D83" s="4">
        <v>115</v>
      </c>
      <c r="E83" s="24">
        <f t="shared" si="11"/>
        <v>1</v>
      </c>
      <c r="F83" s="28">
        <f t="shared" si="12"/>
        <v>8.771929824561403E-3</v>
      </c>
      <c r="G83" s="4"/>
      <c r="H83" s="4"/>
      <c r="I83" s="4"/>
      <c r="J83" s="4"/>
    </row>
    <row r="84" spans="1:10" x14ac:dyDescent="0.25">
      <c r="A84" s="3" t="s">
        <v>179</v>
      </c>
      <c r="B84" s="3"/>
      <c r="C84" s="4">
        <v>661</v>
      </c>
      <c r="D84" s="4">
        <v>661</v>
      </c>
      <c r="E84" s="24">
        <f t="shared" si="11"/>
        <v>0</v>
      </c>
      <c r="F84" s="28">
        <f t="shared" si="12"/>
        <v>0</v>
      </c>
      <c r="G84" s="4"/>
      <c r="H84" s="4"/>
      <c r="I84" s="4"/>
      <c r="J84" s="4"/>
    </row>
    <row r="85" spans="1:10" x14ac:dyDescent="0.25">
      <c r="A85" s="3" t="s">
        <v>180</v>
      </c>
      <c r="B85" s="3"/>
      <c r="C85" s="4">
        <v>327</v>
      </c>
      <c r="D85" s="4">
        <v>331</v>
      </c>
      <c r="E85" s="24">
        <f t="shared" si="11"/>
        <v>4</v>
      </c>
      <c r="F85" s="28">
        <f t="shared" si="12"/>
        <v>1.2232415902140673E-2</v>
      </c>
      <c r="G85" s="4"/>
      <c r="H85" s="4"/>
      <c r="I85" s="4"/>
      <c r="J85" s="4"/>
    </row>
    <row r="86" spans="1:10" x14ac:dyDescent="0.25">
      <c r="A86" s="3" t="s">
        <v>181</v>
      </c>
      <c r="B86" s="3"/>
      <c r="C86" s="4">
        <v>309</v>
      </c>
      <c r="D86" s="4">
        <v>317</v>
      </c>
      <c r="E86" s="24"/>
      <c r="F86" s="28"/>
      <c r="G86" s="4"/>
      <c r="H86" s="4"/>
      <c r="I86" s="4"/>
      <c r="J86" s="4"/>
    </row>
    <row r="87" spans="1:10" x14ac:dyDescent="0.25">
      <c r="E87" s="24"/>
      <c r="F87" s="28"/>
    </row>
    <row r="88" spans="1:10" x14ac:dyDescent="0.25">
      <c r="A88" s="3" t="s">
        <v>182</v>
      </c>
      <c r="B88" s="3"/>
      <c r="C88" s="4">
        <f>SUM(C89:C93)</f>
        <v>4321</v>
      </c>
      <c r="D88" s="4">
        <f t="shared" ref="D88" si="14">SUM(D89:D93)</f>
        <v>4359</v>
      </c>
      <c r="E88" s="24">
        <f t="shared" ref="E88:E95" si="15">D88-C88</f>
        <v>38</v>
      </c>
      <c r="F88" s="28">
        <f t="shared" ref="F88:F95" si="16">E88/C88</f>
        <v>8.7942605878268913E-3</v>
      </c>
      <c r="G88" s="4"/>
      <c r="H88" s="4"/>
      <c r="I88" s="4"/>
      <c r="J88" s="4"/>
    </row>
    <row r="89" spans="1:10" x14ac:dyDescent="0.25">
      <c r="A89" s="3" t="s">
        <v>183</v>
      </c>
      <c r="B89" s="3"/>
      <c r="C89" s="4">
        <v>774</v>
      </c>
      <c r="D89" s="4">
        <v>783</v>
      </c>
      <c r="E89" s="24">
        <f t="shared" si="15"/>
        <v>9</v>
      </c>
      <c r="F89" s="28">
        <f t="shared" si="16"/>
        <v>1.1627906976744186E-2</v>
      </c>
      <c r="G89" s="4"/>
      <c r="H89" s="4"/>
      <c r="I89" s="4"/>
      <c r="J89" s="4"/>
    </row>
    <row r="90" spans="1:10" x14ac:dyDescent="0.25">
      <c r="A90" s="3" t="s">
        <v>184</v>
      </c>
      <c r="B90" s="3"/>
      <c r="C90" s="4">
        <v>913</v>
      </c>
      <c r="D90" s="4">
        <v>913</v>
      </c>
      <c r="E90" s="24">
        <f t="shared" si="15"/>
        <v>0</v>
      </c>
      <c r="F90" s="28">
        <f t="shared" si="16"/>
        <v>0</v>
      </c>
      <c r="G90" s="4"/>
      <c r="H90" s="4"/>
      <c r="I90" s="4"/>
      <c r="J90" s="4"/>
    </row>
    <row r="91" spans="1:10" x14ac:dyDescent="0.25">
      <c r="A91" s="3" t="s">
        <v>185</v>
      </c>
      <c r="B91" s="3"/>
      <c r="C91" s="4">
        <v>1263</v>
      </c>
      <c r="D91" s="4">
        <v>1266</v>
      </c>
      <c r="E91" s="24">
        <f t="shared" si="15"/>
        <v>3</v>
      </c>
      <c r="F91" s="28">
        <f t="shared" si="16"/>
        <v>2.3752969121140144E-3</v>
      </c>
      <c r="G91" s="4"/>
      <c r="H91" s="4"/>
      <c r="I91" s="4"/>
      <c r="J91" s="4"/>
    </row>
    <row r="92" spans="1:10" x14ac:dyDescent="0.25">
      <c r="A92" s="3" t="s">
        <v>186</v>
      </c>
      <c r="B92" s="3"/>
      <c r="C92" s="4">
        <v>964</v>
      </c>
      <c r="D92" s="4">
        <v>979</v>
      </c>
      <c r="E92" s="24">
        <f t="shared" si="15"/>
        <v>15</v>
      </c>
      <c r="F92" s="28">
        <f t="shared" si="16"/>
        <v>1.5560165975103735E-2</v>
      </c>
      <c r="G92" s="4"/>
      <c r="H92" s="4"/>
      <c r="I92" s="4"/>
      <c r="J92" s="4"/>
    </row>
    <row r="93" spans="1:10" x14ac:dyDescent="0.25">
      <c r="A93" s="3" t="s">
        <v>187</v>
      </c>
      <c r="B93" s="3"/>
      <c r="C93" s="4">
        <v>407</v>
      </c>
      <c r="D93" s="4">
        <v>418</v>
      </c>
      <c r="E93" s="24">
        <f t="shared" si="15"/>
        <v>11</v>
      </c>
      <c r="F93" s="28">
        <f t="shared" si="16"/>
        <v>2.7027027027027029E-2</v>
      </c>
      <c r="G93" s="4"/>
      <c r="H93" s="4"/>
      <c r="I93" s="4"/>
      <c r="J93" s="4"/>
    </row>
    <row r="94" spans="1:10" x14ac:dyDescent="0.25">
      <c r="E94" s="24"/>
      <c r="F94" s="28"/>
    </row>
    <row r="95" spans="1:10" x14ac:dyDescent="0.25">
      <c r="A95" s="3" t="s">
        <v>188</v>
      </c>
      <c r="B95" s="3"/>
      <c r="C95" s="4">
        <v>164</v>
      </c>
      <c r="D95" s="4">
        <v>161</v>
      </c>
      <c r="E95" s="24">
        <f t="shared" si="15"/>
        <v>-3</v>
      </c>
      <c r="F95" s="28">
        <f t="shared" si="16"/>
        <v>-1.8292682926829267E-2</v>
      </c>
      <c r="G95" s="4"/>
      <c r="H95" s="4"/>
      <c r="I95" s="4"/>
      <c r="J95" s="4"/>
    </row>
    <row r="96" spans="1:10" x14ac:dyDescent="0.25">
      <c r="C96" s="4"/>
      <c r="D96" s="4"/>
      <c r="E96" s="22"/>
    </row>
    <row r="97" spans="1:10" x14ac:dyDescent="0.25">
      <c r="A97" s="1" t="s">
        <v>1</v>
      </c>
      <c r="B97" s="1"/>
      <c r="C97" s="1" t="s">
        <v>1</v>
      </c>
      <c r="D97" s="1" t="s">
        <v>1</v>
      </c>
      <c r="E97" s="5" t="s">
        <v>1</v>
      </c>
      <c r="F97" s="5" t="s">
        <v>1</v>
      </c>
      <c r="G97" s="1" t="s">
        <v>1</v>
      </c>
      <c r="H97" s="1" t="s">
        <v>1</v>
      </c>
      <c r="I97" s="1" t="s">
        <v>1</v>
      </c>
      <c r="J97" s="1" t="s">
        <v>1</v>
      </c>
    </row>
  </sheetData>
  <phoneticPr fontId="0" type="noConversion"/>
  <pageMargins left="0.5" right="0.5" top="0.7" bottom="0.2" header="0.5" footer="0.5"/>
  <pageSetup scale="58" orientation="landscape" horizontalDpi="4294967292" verticalDpi="300" r:id="rId1"/>
  <headerFooter alignWithMargins="0"/>
  <rowBreaks count="2" manualBreakCount="2">
    <brk id="49" max="16383" man="1"/>
    <brk id="28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Table33</vt:lpstr>
      <vt:lpstr>Table34</vt:lpstr>
      <vt:lpstr>Table35</vt:lpstr>
      <vt:lpstr>Table33!Print_Area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Bieneman, Dave</dc:creator>
  <cp:lastModifiedBy>Carey, Charles</cp:lastModifiedBy>
  <cp:lastPrinted>2021-06-17T20:37:54Z</cp:lastPrinted>
  <dcterms:created xsi:type="dcterms:W3CDTF">2000-02-22T19:27:34Z</dcterms:created>
  <dcterms:modified xsi:type="dcterms:W3CDTF">2021-06-17T20:38:40Z</dcterms:modified>
</cp:coreProperties>
</file>