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thias Lampert\Documents\Mathias Schule_Studium\FH\EIT_1\Labor ET\"/>
    </mc:Choice>
  </mc:AlternateContent>
  <xr:revisionPtr revIDLastSave="0" documentId="8_{0F798663-66A9-4C42-8503-AC2BDAB3B24E}" xr6:coauthVersionLast="47" xr6:coauthVersionMax="47" xr10:uidLastSave="{00000000-0000-0000-0000-000000000000}"/>
  <bookViews>
    <workbookView xWindow="-120" yWindow="-120" windowWidth="29040" windowHeight="15840" xr2:uid="{61F47CB5-C1FD-43E8-9763-EF5E45EAF2D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" i="1" l="1"/>
  <c r="Q55" i="1"/>
  <c r="Q56" i="1"/>
  <c r="Q57" i="1"/>
  <c r="Q58" i="1"/>
  <c r="Q59" i="1"/>
  <c r="Q60" i="1"/>
  <c r="Q61" i="1"/>
  <c r="Q62" i="1"/>
  <c r="Q63" i="1"/>
  <c r="Q64" i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N7" i="1"/>
  <c r="N10" i="1" s="1"/>
  <c r="P64" i="1"/>
  <c r="P63" i="1"/>
  <c r="P62" i="1"/>
  <c r="P61" i="1"/>
  <c r="P60" i="1"/>
  <c r="P59" i="1"/>
  <c r="P58" i="1"/>
  <c r="P57" i="1"/>
  <c r="P56" i="1"/>
  <c r="P55" i="1"/>
  <c r="P54" i="1"/>
  <c r="N48" i="1"/>
  <c r="N51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B48" i="1"/>
  <c r="B51" i="1" s="1"/>
  <c r="E21" i="1"/>
  <c r="E22" i="1"/>
  <c r="D22" i="1"/>
  <c r="D23" i="1"/>
  <c r="E23" i="1" s="1"/>
  <c r="D24" i="1"/>
  <c r="E2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D14" i="1"/>
  <c r="E14" i="1" s="1"/>
  <c r="B7" i="1"/>
  <c r="B10" i="1" s="1"/>
</calcChain>
</file>

<file path=xl/sharedStrings.xml><?xml version="1.0" encoding="utf-8"?>
<sst xmlns="http://schemas.openxmlformats.org/spreadsheetml/2006/main" count="44" uniqueCount="14">
  <si>
    <t>Grenzfrequenz</t>
  </si>
  <si>
    <t>Sinus UPP</t>
  </si>
  <si>
    <t>V</t>
  </si>
  <si>
    <t>R</t>
  </si>
  <si>
    <t>C</t>
  </si>
  <si>
    <t>Frequenz</t>
  </si>
  <si>
    <t>Vin</t>
  </si>
  <si>
    <t>Vout</t>
  </si>
  <si>
    <t>dB</t>
  </si>
  <si>
    <t>Verhältnis</t>
  </si>
  <si>
    <t>Sinuswelle</t>
  </si>
  <si>
    <t>Binärwelle</t>
  </si>
  <si>
    <t>Sinuswelle - doppelter Widerstand</t>
  </si>
  <si>
    <t>Binärwelle - doppelter Widerstand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</si>
</sst>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Verlauf</a:t>
            </a:r>
            <a:r>
              <a:rPr lang="de-AT" baseline="0"/>
              <a:t> - Uin zu Uout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Tabelle1!$A$14:$A$24</c:f>
              <c:numCache>
                <c:formatCode>General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xVal>
          <c:yVal>
            <c:numRef>
              <c:f>Tabelle1!$B$14:$B$24</c:f>
              <c:numCache>
                <c:formatCode>General</c:formatCode>
                <c:ptCount val="11"/>
                <c:pt idx="0">
                  <c:v>3.87</c:v>
                </c:pt>
                <c:pt idx="1">
                  <c:v>3.86</c:v>
                </c:pt>
                <c:pt idx="2">
                  <c:v>3.86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3.84</c:v>
                </c:pt>
                <c:pt idx="7">
                  <c:v>3.84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B-4493-B510-0788C2873E2A}"/>
            </c:ext>
          </c:extLst>
        </c:ser>
        <c:ser>
          <c:idx val="1"/>
          <c:order val="1"/>
          <c:tx>
            <c:strRef>
              <c:f>Tabelle1!$C$13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Tabelle1!$A$14:$A$24</c:f>
              <c:numCache>
                <c:formatCode>General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xVal>
          <c:yVal>
            <c:numRef>
              <c:f>Tabelle1!$C$14:$C$24</c:f>
              <c:numCache>
                <c:formatCode>General</c:formatCode>
                <c:ptCount val="11"/>
                <c:pt idx="0">
                  <c:v>3.68</c:v>
                </c:pt>
                <c:pt idx="1">
                  <c:v>3.51</c:v>
                </c:pt>
                <c:pt idx="2">
                  <c:v>3.34</c:v>
                </c:pt>
                <c:pt idx="3">
                  <c:v>3.15</c:v>
                </c:pt>
                <c:pt idx="4">
                  <c:v>2.96</c:v>
                </c:pt>
                <c:pt idx="5">
                  <c:v>2.77</c:v>
                </c:pt>
                <c:pt idx="6">
                  <c:v>2.61</c:v>
                </c:pt>
                <c:pt idx="7">
                  <c:v>2.4500000000000002</c:v>
                </c:pt>
                <c:pt idx="8">
                  <c:v>2.31</c:v>
                </c:pt>
                <c:pt idx="9">
                  <c:v>2.17</c:v>
                </c:pt>
                <c:pt idx="10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B-4493-B510-0788C287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626447"/>
        <c:axId val="1095614159"/>
      </c:scatterChart>
      <c:valAx>
        <c:axId val="135062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5614159"/>
        <c:crosses val="autoZero"/>
        <c:crossBetween val="midCat"/>
      </c:valAx>
      <c:valAx>
        <c:axId val="10956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062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Verhältnis</a:t>
            </a:r>
            <a:r>
              <a:rPr lang="de-AT" baseline="0"/>
              <a:t> Vin Vout und dB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Tabelle1!$D$13</c:f>
              <c:strCache>
                <c:ptCount val="1"/>
                <c:pt idx="0">
                  <c:v>Verhältnis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Tabelle1!$A$14:$A$24</c:f>
              <c:numCache>
                <c:formatCode>General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Tabelle1!$D$14:$D$24</c:f>
              <c:numCache>
                <c:formatCode>General</c:formatCode>
                <c:ptCount val="11"/>
                <c:pt idx="0">
                  <c:v>0.95090439276485794</c:v>
                </c:pt>
                <c:pt idx="1">
                  <c:v>0.90932642487046633</c:v>
                </c:pt>
                <c:pt idx="2">
                  <c:v>0.86528497409326421</c:v>
                </c:pt>
                <c:pt idx="3">
                  <c:v>0.81818181818181812</c:v>
                </c:pt>
                <c:pt idx="4">
                  <c:v>0.76883116883116875</c:v>
                </c:pt>
                <c:pt idx="5">
                  <c:v>0.7194805194805195</c:v>
                </c:pt>
                <c:pt idx="6">
                  <c:v>0.6796875</c:v>
                </c:pt>
                <c:pt idx="7">
                  <c:v>0.63802083333333337</c:v>
                </c:pt>
                <c:pt idx="8">
                  <c:v>0.6015625</c:v>
                </c:pt>
                <c:pt idx="9">
                  <c:v>0.56510416666666663</c:v>
                </c:pt>
                <c:pt idx="10">
                  <c:v>0.53385416666666663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8-4888-9ACA-28E32E54FE7F}"/>
            </c:ext>
          </c:extLst>
        </c:ser>
        <c:ser>
          <c:idx val="1"/>
          <c:order val="1"/>
          <c:tx>
            <c:strRef>
              <c:f>Tabelle1!$E$13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Tabelle1!$A$14:$A$24</c:f>
              <c:numCache>
                <c:formatCode>General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Tabelle1!$E$14:$E$24</c:f>
              <c:numCache>
                <c:formatCode>General</c:formatCode>
                <c:ptCount val="11"/>
                <c:pt idx="0">
                  <c:v>-0.43726292690787427</c:v>
                </c:pt>
                <c:pt idx="1">
                  <c:v>-0.82560376411861747</c:v>
                </c:pt>
                <c:pt idx="2">
                  <c:v>-1.25681675720381</c:v>
                </c:pt>
                <c:pt idx="3">
                  <c:v>-1.743003514378004</c:v>
                </c:pt>
                <c:pt idx="4">
                  <c:v>-2.2833803689912426</c:v>
                </c:pt>
                <c:pt idx="5">
                  <c:v>-2.8596192088810426</c:v>
                </c:pt>
                <c:pt idx="6">
                  <c:v>-3.3538143405849969</c:v>
                </c:pt>
                <c:pt idx="7">
                  <c:v>-3.9033028000599663</c:v>
                </c:pt>
                <c:pt idx="8">
                  <c:v>-4.4143848895077298</c:v>
                </c:pt>
                <c:pt idx="9">
                  <c:v>-4.9574298103800265</c:v>
                </c:pt>
                <c:pt idx="10">
                  <c:v>-5.4515472662355302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8-4888-9ACA-28E32E54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720815"/>
        <c:axId val="1469303887"/>
      </c:lineChart>
      <c:catAx>
        <c:axId val="14007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303887"/>
        <c:crosses val="autoZero"/>
        <c:auto val="1"/>
        <c:lblAlgn val="ctr"/>
        <c:lblOffset val="100"/>
        <c:noMultiLvlLbl val="0"/>
      </c:catAx>
      <c:valAx>
        <c:axId val="14693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07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Vin</a:t>
            </a:r>
            <a:r>
              <a:rPr lang="de-AT" baseline="0"/>
              <a:t> zu Vout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Tabelle1!$B$53</c:f>
              <c:strCache>
                <c:ptCount val="1"/>
                <c:pt idx="0">
                  <c:v>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Tabelle1!$A$54:$A$64</c:f>
              <c:numCache>
                <c:formatCode>General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Tabelle1!$B$54:$B$64</c:f>
              <c:numCache>
                <c:formatCode>General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3.88</c:v>
                </c:pt>
                <c:pt idx="3">
                  <c:v>3.88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D-495C-9965-5B77113C1A33}"/>
            </c:ext>
          </c:extLst>
        </c:ser>
        <c:ser>
          <c:idx val="1"/>
          <c:order val="1"/>
          <c:tx>
            <c:strRef>
              <c:f>Tabelle1!$C$53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Tabelle1!$A$54:$A$64</c:f>
              <c:numCache>
                <c:formatCode>General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Tabelle1!$C$54:$C$64</c:f>
              <c:numCache>
                <c:formatCode>General</c:formatCode>
                <c:ptCount val="11"/>
                <c:pt idx="0">
                  <c:v>3.9</c:v>
                </c:pt>
                <c:pt idx="1">
                  <c:v>3.87</c:v>
                </c:pt>
                <c:pt idx="2">
                  <c:v>3.82</c:v>
                </c:pt>
                <c:pt idx="3">
                  <c:v>3.73</c:v>
                </c:pt>
                <c:pt idx="4">
                  <c:v>3.61</c:v>
                </c:pt>
                <c:pt idx="5">
                  <c:v>3.45</c:v>
                </c:pt>
                <c:pt idx="6">
                  <c:v>3.3</c:v>
                </c:pt>
                <c:pt idx="7">
                  <c:v>3.13</c:v>
                </c:pt>
                <c:pt idx="8">
                  <c:v>2.96</c:v>
                </c:pt>
                <c:pt idx="9">
                  <c:v>2.88</c:v>
                </c:pt>
                <c:pt idx="10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D-495C-9965-5B77113C1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815103"/>
        <c:axId val="1617813183"/>
      </c:lineChart>
      <c:catAx>
        <c:axId val="16178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13183"/>
        <c:crosses val="autoZero"/>
        <c:auto val="1"/>
        <c:lblAlgn val="ctr"/>
        <c:lblOffset val="100"/>
        <c:noMultiLvlLbl val="0"/>
      </c:catAx>
      <c:valAx>
        <c:axId val="16178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Verhältnis Vin Vout und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Tabelle1!$D$53</c:f>
              <c:strCache>
                <c:ptCount val="1"/>
                <c:pt idx="0">
                  <c:v>Verhältnis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Tabelle1!$A$54:$A$64</c:f>
              <c:numCache>
                <c:formatCode>General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Tabelle1!$D$54:$D$64</c:f>
              <c:numCache>
                <c:formatCode>General</c:formatCode>
                <c:ptCount val="11"/>
                <c:pt idx="0">
                  <c:v>1</c:v>
                </c:pt>
                <c:pt idx="1">
                  <c:v>0.99230769230769234</c:v>
                </c:pt>
                <c:pt idx="2">
                  <c:v>0.98453608247422675</c:v>
                </c:pt>
                <c:pt idx="3">
                  <c:v>0.96134020618556704</c:v>
                </c:pt>
                <c:pt idx="4">
                  <c:v>0.93281653746770021</c:v>
                </c:pt>
                <c:pt idx="5">
                  <c:v>0.89147286821705429</c:v>
                </c:pt>
                <c:pt idx="6">
                  <c:v>0.8527131782945736</c:v>
                </c:pt>
                <c:pt idx="7">
                  <c:v>0.80878552971576223</c:v>
                </c:pt>
                <c:pt idx="8">
                  <c:v>0.76485788113695086</c:v>
                </c:pt>
                <c:pt idx="9">
                  <c:v>0.7441860465116279</c:v>
                </c:pt>
                <c:pt idx="10">
                  <c:v>0.70284237726098198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D-475E-A47D-82D2B913D8F9}"/>
            </c:ext>
          </c:extLst>
        </c:ser>
        <c:ser>
          <c:idx val="1"/>
          <c:order val="1"/>
          <c:tx>
            <c:strRef>
              <c:f>Tabelle1!$E$53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Tabelle1!$A$54:$A$64</c:f>
              <c:numCache>
                <c:formatCode>General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Tabelle1!$E$54:$E$64</c:f>
              <c:numCache>
                <c:formatCode>General</c:formatCode>
                <c:ptCount val="11"/>
                <c:pt idx="0">
                  <c:v>0</c:v>
                </c:pt>
                <c:pt idx="1">
                  <c:v>-6.707284015175588E-2</c:v>
                </c:pt>
                <c:pt idx="2">
                  <c:v>-0.13536725364997068</c:v>
                </c:pt>
                <c:pt idx="3">
                  <c:v>-0.34245787571039249</c:v>
                </c:pt>
                <c:pt idx="4">
                  <c:v>-0.60407526226507002</c:v>
                </c:pt>
                <c:pt idx="5">
                  <c:v>-0.99783739891274537</c:v>
                </c:pt>
                <c:pt idx="6">
                  <c:v>-1.3839405028204788</c:v>
                </c:pt>
                <c:pt idx="7">
                  <c:v>-1.843332549449259</c:v>
                </c:pt>
                <c:pt idx="8">
                  <c:v>-2.3283850791994571</c:v>
                </c:pt>
                <c:pt idx="9">
                  <c:v>-2.5663695451936115</c:v>
                </c:pt>
                <c:pt idx="10">
                  <c:v>-3.0628412196942527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D-475E-A47D-82D2B913D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431519"/>
        <c:axId val="1683432479"/>
      </c:lineChart>
      <c:catAx>
        <c:axId val="16834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432479"/>
        <c:crosses val="autoZero"/>
        <c:auto val="1"/>
        <c:lblAlgn val="ctr"/>
        <c:lblOffset val="100"/>
        <c:noMultiLvlLbl val="0"/>
      </c:catAx>
      <c:valAx>
        <c:axId val="16834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4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zu Vout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Tabelle1!$N$13</c:f>
              <c:strCache>
                <c:ptCount val="1"/>
                <c:pt idx="0">
                  <c:v>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Tabelle1!$M$14:$M$24</c:f>
              <c:numCache>
                <c:formatCode>General</c:formatCod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</c:numCache>
            </c:numRef>
          </c:cat>
          <c:val>
            <c:numRef>
              <c:f>Tabelle1!$N$14:$N$24</c:f>
              <c:numCache>
                <c:formatCode>General</c:formatCode>
                <c:ptCount val="11"/>
                <c:pt idx="0">
                  <c:v>3.9</c:v>
                </c:pt>
                <c:pt idx="1">
                  <c:v>3.88</c:v>
                </c:pt>
                <c:pt idx="2">
                  <c:v>3.87</c:v>
                </c:pt>
                <c:pt idx="3">
                  <c:v>3.86</c:v>
                </c:pt>
                <c:pt idx="4">
                  <c:v>3.86</c:v>
                </c:pt>
                <c:pt idx="5">
                  <c:v>3.86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3-431B-B4E4-78FD47910555}"/>
            </c:ext>
          </c:extLst>
        </c:ser>
        <c:ser>
          <c:idx val="1"/>
          <c:order val="1"/>
          <c:tx>
            <c:strRef>
              <c:f>Tabelle1!$O$13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Tabelle1!$M$14:$M$24</c:f>
              <c:numCache>
                <c:formatCode>General</c:formatCod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</c:numCache>
            </c:numRef>
          </c:cat>
          <c:val>
            <c:numRef>
              <c:f>Tabelle1!$O$14:$O$24</c:f>
              <c:numCache>
                <c:formatCode>General</c:formatCode>
                <c:ptCount val="11"/>
                <c:pt idx="0">
                  <c:v>3.77</c:v>
                </c:pt>
                <c:pt idx="1">
                  <c:v>3.44</c:v>
                </c:pt>
                <c:pt idx="2">
                  <c:v>3.06</c:v>
                </c:pt>
                <c:pt idx="3">
                  <c:v>2.7</c:v>
                </c:pt>
                <c:pt idx="4">
                  <c:v>2.38</c:v>
                </c:pt>
                <c:pt idx="5">
                  <c:v>2.1</c:v>
                </c:pt>
                <c:pt idx="6">
                  <c:v>1.88</c:v>
                </c:pt>
                <c:pt idx="7">
                  <c:v>1.7</c:v>
                </c:pt>
                <c:pt idx="8">
                  <c:v>1.54</c:v>
                </c:pt>
                <c:pt idx="9">
                  <c:v>1.41</c:v>
                </c:pt>
                <c:pt idx="1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3-431B-B4E4-78FD4791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45407"/>
        <c:axId val="1891245887"/>
      </c:lineChart>
      <c:catAx>
        <c:axId val="189124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1245887"/>
        <c:crosses val="autoZero"/>
        <c:auto val="1"/>
        <c:lblAlgn val="ctr"/>
        <c:lblOffset val="100"/>
        <c:noMultiLvlLbl val="0"/>
      </c:catAx>
      <c:valAx>
        <c:axId val="18912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124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Verhältnis</a:t>
            </a:r>
            <a:r>
              <a:rPr lang="de-AT" baseline="0"/>
              <a:t> Vout zu Vin und dB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Tabelle1!$P$13</c:f>
              <c:strCache>
                <c:ptCount val="1"/>
                <c:pt idx="0">
                  <c:v>Verhältnis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Tabelle1!$M$14:$M$24</c:f>
              <c:numCache>
                <c:formatCode>General</c:formatCod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</c:numCache>
            </c:numRef>
          </c:cat>
          <c:val>
            <c:numRef>
              <c:f>Tabelle1!$P$14:$P$24</c:f>
              <c:numCache>
                <c:formatCode>General</c:formatCode>
                <c:ptCount val="11"/>
                <c:pt idx="0">
                  <c:v>0.96666666666666667</c:v>
                </c:pt>
                <c:pt idx="1">
                  <c:v>0.88659793814432986</c:v>
                </c:pt>
                <c:pt idx="2">
                  <c:v>0.79069767441860461</c:v>
                </c:pt>
                <c:pt idx="3">
                  <c:v>0.69948186528497414</c:v>
                </c:pt>
                <c:pt idx="4">
                  <c:v>0.61658031088082899</c:v>
                </c:pt>
                <c:pt idx="5">
                  <c:v>0.54404145077720212</c:v>
                </c:pt>
                <c:pt idx="6">
                  <c:v>0.48704663212435234</c:v>
                </c:pt>
                <c:pt idx="7">
                  <c:v>0.44041450777202074</c:v>
                </c:pt>
                <c:pt idx="8">
                  <c:v>0.39896373056994822</c:v>
                </c:pt>
                <c:pt idx="9">
                  <c:v>0.36528497409326421</c:v>
                </c:pt>
                <c:pt idx="10">
                  <c:v>0.33419689119170987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6-4AF7-AB96-B43A29B65D23}"/>
            </c:ext>
          </c:extLst>
        </c:ser>
        <c:ser>
          <c:idx val="1"/>
          <c:order val="1"/>
          <c:tx>
            <c:strRef>
              <c:f>Tabelle1!$Q$13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Tabelle1!$M$14:$M$24</c:f>
              <c:numCache>
                <c:formatCode>General</c:formatCod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</c:numCache>
            </c:numRef>
          </c:cat>
          <c:val>
            <c:numRef>
              <c:f>Tabelle1!$Q$14:$Q$24</c:f>
              <c:numCache>
                <c:formatCode>General</c:formatCode>
                <c:ptCount val="11"/>
                <c:pt idx="0">
                  <c:v>-0.29446513641412697</c:v>
                </c:pt>
                <c:pt idx="1">
                  <c:v>-1.0454656604535431</c:v>
                </c:pt>
                <c:pt idx="2">
                  <c:v>-2.0397907707466283</c:v>
                </c:pt>
                <c:pt idx="3">
                  <c:v>-3.1044708102553527</c:v>
                </c:pt>
                <c:pt idx="4">
                  <c:v>-4.2002069523048604</c:v>
                </c:pt>
                <c:pt idx="5">
                  <c:v>-5.2873601987567129</c:v>
                </c:pt>
                <c:pt idx="6">
                  <c:v>-6.2485891081615019</c:v>
                </c:pt>
                <c:pt idx="7">
                  <c:v>-7.1227676658696204</c:v>
                </c:pt>
                <c:pt idx="8">
                  <c:v>-7.9813316767058371</c:v>
                </c:pt>
                <c:pt idx="9">
                  <c:v>-8.7473638403275018</c:v>
                </c:pt>
                <c:pt idx="10">
                  <c:v>-9.5199518874501194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AF7-AB96-B43A29B6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241615"/>
        <c:axId val="1621243055"/>
      </c:lineChart>
      <c:catAx>
        <c:axId val="16212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1243055"/>
        <c:crosses val="autoZero"/>
        <c:auto val="1"/>
        <c:lblAlgn val="ctr"/>
        <c:lblOffset val="100"/>
        <c:noMultiLvlLbl val="0"/>
      </c:catAx>
      <c:valAx>
        <c:axId val="16212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12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Vin</a:t>
            </a:r>
            <a:r>
              <a:rPr lang="de-AT" baseline="0"/>
              <a:t> zu Vout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Tabelle1!$N$53</c:f>
              <c:strCache>
                <c:ptCount val="1"/>
                <c:pt idx="0">
                  <c:v>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Tabelle1!$M$54:$M$64</c:f>
              <c:numCache>
                <c:formatCode>General</c:formatCod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</c:numCache>
            </c:numRef>
          </c:cat>
          <c:val>
            <c:numRef>
              <c:f>Tabelle1!$N$54:$N$64</c:f>
              <c:numCache>
                <c:formatCode>General</c:formatCode>
                <c:ptCount val="11"/>
                <c:pt idx="0">
                  <c:v>3.94</c:v>
                </c:pt>
                <c:pt idx="1">
                  <c:v>3.92</c:v>
                </c:pt>
                <c:pt idx="2">
                  <c:v>3.9</c:v>
                </c:pt>
                <c:pt idx="3">
                  <c:v>3.89</c:v>
                </c:pt>
                <c:pt idx="4">
                  <c:v>3.89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6-42E3-AD31-851F68609671}"/>
            </c:ext>
          </c:extLst>
        </c:ser>
        <c:ser>
          <c:idx val="1"/>
          <c:order val="1"/>
          <c:tx>
            <c:strRef>
              <c:f>Tabelle1!$O$53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Tabelle1!$M$54:$M$64</c:f>
              <c:numCache>
                <c:formatCode>General</c:formatCod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</c:numCache>
            </c:numRef>
          </c:cat>
          <c:val>
            <c:numRef>
              <c:f>Tabelle1!$O$54:$O$64</c:f>
              <c:numCache>
                <c:formatCode>General</c:formatCode>
                <c:ptCount val="11"/>
                <c:pt idx="0">
                  <c:v>3.93</c:v>
                </c:pt>
                <c:pt idx="1">
                  <c:v>3.87</c:v>
                </c:pt>
                <c:pt idx="2">
                  <c:v>3.69</c:v>
                </c:pt>
                <c:pt idx="3">
                  <c:v>3.39</c:v>
                </c:pt>
                <c:pt idx="4">
                  <c:v>3.02</c:v>
                </c:pt>
                <c:pt idx="5">
                  <c:v>2.7</c:v>
                </c:pt>
                <c:pt idx="6">
                  <c:v>2.36</c:v>
                </c:pt>
                <c:pt idx="7">
                  <c:v>2.16</c:v>
                </c:pt>
                <c:pt idx="8">
                  <c:v>1.8</c:v>
                </c:pt>
                <c:pt idx="9">
                  <c:v>2.2999999999999998</c:v>
                </c:pt>
                <c:pt idx="1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6-42E3-AD31-851F6860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508783"/>
        <c:axId val="1692509743"/>
      </c:lineChart>
      <c:catAx>
        <c:axId val="16925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2509743"/>
        <c:crosses val="autoZero"/>
        <c:auto val="1"/>
        <c:lblAlgn val="ctr"/>
        <c:lblOffset val="100"/>
        <c:noMultiLvlLbl val="0"/>
      </c:catAx>
      <c:valAx>
        <c:axId val="16925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25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Verhältnis</a:t>
            </a:r>
            <a:r>
              <a:rPr lang="de-AT" baseline="0"/>
              <a:t> Vin zu Vout und dB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Tabelle1!$P$53</c:f>
              <c:strCache>
                <c:ptCount val="1"/>
                <c:pt idx="0">
                  <c:v>Verhältnis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Tabelle1!$M$54:$M$64</c:f>
              <c:numCache>
                <c:formatCode>General</c:formatCod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</c:numCache>
            </c:numRef>
          </c:cat>
          <c:val>
            <c:numRef>
              <c:f>Tabelle1!$P$54:$P$64</c:f>
              <c:numCache>
                <c:formatCode>General</c:formatCode>
                <c:ptCount val="11"/>
                <c:pt idx="0">
                  <c:v>0.9974619289340102</c:v>
                </c:pt>
                <c:pt idx="1">
                  <c:v>0.98724489795918369</c:v>
                </c:pt>
                <c:pt idx="2">
                  <c:v>0.94615384615384612</c:v>
                </c:pt>
                <c:pt idx="3">
                  <c:v>0.87146529562982</c:v>
                </c:pt>
                <c:pt idx="4">
                  <c:v>0.7763496143958869</c:v>
                </c:pt>
                <c:pt idx="5">
                  <c:v>0.67839195979899503</c:v>
                </c:pt>
                <c:pt idx="6">
                  <c:v>0.59296482412060303</c:v>
                </c:pt>
                <c:pt idx="7">
                  <c:v>0.542713567839196</c:v>
                </c:pt>
                <c:pt idx="8">
                  <c:v>0.46391752577319589</c:v>
                </c:pt>
                <c:pt idx="9">
                  <c:v>0.59278350515463918</c:v>
                </c:pt>
                <c:pt idx="10">
                  <c:v>0.56701030927835061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D-436A-A528-A44202C60357}"/>
            </c:ext>
          </c:extLst>
        </c:ser>
        <c:ser>
          <c:idx val="1"/>
          <c:order val="1"/>
          <c:tx>
            <c:strRef>
              <c:f>Tabelle1!$Q$53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Tabelle1!$M$54:$M$64</c:f>
              <c:numCache>
                <c:formatCode>General</c:formatCod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</c:numCache>
            </c:numRef>
          </c:cat>
          <c:val>
            <c:numRef>
              <c:f>Tabelle1!$Q$54:$Q$64</c:f>
              <c:numCache>
                <c:formatCode>General</c:formatCode>
                <c:ptCount val="11"/>
                <c:pt idx="0">
                  <c:v>-2.2073429002948071E-2</c:v>
                </c:pt>
                <c:pt idx="1">
                  <c:v>-0.11150204003091679</c:v>
                </c:pt>
                <c:pt idx="2">
                  <c:v>-0.48076481734877707</c:v>
                </c:pt>
                <c:pt idx="3">
                  <c:v>-1.1949980624525121</c:v>
                </c:pt>
                <c:pt idx="4">
                  <c:v>-2.198853167371142</c:v>
                </c:pt>
                <c:pt idx="5">
                  <c:v>-3.3703861582940098</c:v>
                </c:pt>
                <c:pt idx="6">
                  <c:v>-4.5394213820716249</c:v>
                </c:pt>
                <c:pt idx="7">
                  <c:v>-5.308586418455139</c:v>
                </c:pt>
                <c:pt idx="8">
                  <c:v>-6.6711844098180233</c:v>
                </c:pt>
                <c:pt idx="9">
                  <c:v>-4.5420777915322876</c:v>
                </c:pt>
                <c:pt idx="10">
                  <c:v>-4.9281808954400184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D-436A-A528-A44202C60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924223"/>
        <c:axId val="1683922783"/>
      </c:lineChart>
      <c:catAx>
        <c:axId val="168392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922783"/>
        <c:crosses val="autoZero"/>
        <c:auto val="1"/>
        <c:lblAlgn val="ctr"/>
        <c:lblOffset val="100"/>
        <c:noMultiLvlLbl val="0"/>
      </c:catAx>
      <c:valAx>
        <c:axId val="16839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39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26604</xdr:rowOff>
    </xdr:from>
    <xdr:to>
      <xdr:col>5</xdr:col>
      <xdr:colOff>523875</xdr:colOff>
      <xdr:row>38</xdr:row>
      <xdr:rowOff>102804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55B68B-2349-D7FA-C40C-E7F2E4E78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24</xdr:row>
      <xdr:rowOff>23647</xdr:rowOff>
    </xdr:from>
    <xdr:to>
      <xdr:col>11</xdr:col>
      <xdr:colOff>542925</xdr:colOff>
      <xdr:row>38</xdr:row>
      <xdr:rowOff>99847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DC04663-12DB-21F5-23E4-18DB55B7E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23812</xdr:rowOff>
    </xdr:from>
    <xdr:to>
      <xdr:col>5</xdr:col>
      <xdr:colOff>523875</xdr:colOff>
      <xdr:row>78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B26470-2898-D263-483F-E5AAC7F39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552450</xdr:colOff>
      <xdr:row>63</xdr:row>
      <xdr:rowOff>185737</xdr:rowOff>
    </xdr:from>
    <xdr:to>
      <xdr:col>11</xdr:col>
      <xdr:colOff>552450</xdr:colOff>
      <xdr:row>78</xdr:row>
      <xdr:rowOff>71437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2556773-E656-44DF-9BB0-0DAEAE51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747712</xdr:colOff>
      <xdr:row>24</xdr:row>
      <xdr:rowOff>33337</xdr:rowOff>
    </xdr:from>
    <xdr:to>
      <xdr:col>17</xdr:col>
      <xdr:colOff>747712</xdr:colOff>
      <xdr:row>38</xdr:row>
      <xdr:rowOff>109537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FDF9CD8-CE8D-09B2-CD0F-991533BA2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23812</xdr:colOff>
      <xdr:row>24</xdr:row>
      <xdr:rowOff>14287</xdr:rowOff>
    </xdr:from>
    <xdr:to>
      <xdr:col>24</xdr:col>
      <xdr:colOff>23812</xdr:colOff>
      <xdr:row>38</xdr:row>
      <xdr:rowOff>90487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AE578B4-3E09-A7E8-0603-79BA13C30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738187</xdr:colOff>
      <xdr:row>64</xdr:row>
      <xdr:rowOff>61912</xdr:rowOff>
    </xdr:from>
    <xdr:to>
      <xdr:col>17</xdr:col>
      <xdr:colOff>738187</xdr:colOff>
      <xdr:row>78</xdr:row>
      <xdr:rowOff>138112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1726F21-1A90-2E4F-025A-137E2943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64</xdr:row>
      <xdr:rowOff>14287</xdr:rowOff>
    </xdr:from>
    <xdr:to>
      <xdr:col>25</xdr:col>
      <xdr:colOff>4762</xdr:colOff>
      <xdr:row>78</xdr:row>
      <xdr:rowOff>90487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169487A-0070-87C2-51E3-CC1B03C0B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82E9-36F5-4944-8CFE-E145F1EC7B41}">
  <dimension ref="A1:X64"/>
  <sheetViews>
    <sheetView tabSelected="1" topLeftCell="A17" zoomScaleNormal="100" workbookViewId="0">
      <selection activeCell="I41" sqref="I41"/>
    </sheetView>
  </sheetViews>
  <sheetFormatPr baseColWidth="10" defaultRowHeight="15" x14ac:dyDescent="0.25"/>
  <cols>
    <col min="1" max="1" width="13.5703125" bestFit="1" customWidth="1"/>
    <col min="2" max="2" width="12.85546875" bestFit="1" customWidth="1"/>
  </cols>
  <sheetData>
    <row r="1" spans="1:24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5" spans="1:24" x14ac:dyDescent="0.25">
      <c r="A5" t="s">
        <v>1</v>
      </c>
      <c r="B5">
        <v>2</v>
      </c>
      <c r="C5" t="s">
        <v>2</v>
      </c>
      <c r="M5" t="s">
        <v>1</v>
      </c>
      <c r="N5">
        <v>2</v>
      </c>
      <c r="O5" t="s">
        <v>2</v>
      </c>
    </row>
    <row r="6" spans="1:24" x14ac:dyDescent="0.25">
      <c r="A6" t="s">
        <v>3</v>
      </c>
      <c r="B6">
        <v>10000</v>
      </c>
      <c r="M6" t="s">
        <v>3</v>
      </c>
      <c r="N6">
        <v>20000</v>
      </c>
    </row>
    <row r="7" spans="1:24" x14ac:dyDescent="0.25">
      <c r="A7" t="s">
        <v>4</v>
      </c>
      <c r="B7">
        <f>1*10^-9</f>
        <v>1.0000000000000001E-9</v>
      </c>
      <c r="M7" t="s">
        <v>4</v>
      </c>
      <c r="N7">
        <f>1*10^-9</f>
        <v>1.0000000000000001E-9</v>
      </c>
    </row>
    <row r="10" spans="1:24" x14ac:dyDescent="0.25">
      <c r="A10" t="s">
        <v>0</v>
      </c>
      <c r="B10">
        <f>1/(2*3.1415927*B6*B7)</f>
        <v>15915.494074072683</v>
      </c>
      <c r="M10" t="s">
        <v>0</v>
      </c>
      <c r="N10">
        <f>1/(2*3.1415927*N6*N7)</f>
        <v>7957.7470370363417</v>
      </c>
    </row>
    <row r="13" spans="1:24" x14ac:dyDescent="0.25">
      <c r="A13" t="s">
        <v>5</v>
      </c>
      <c r="B13" t="s">
        <v>6</v>
      </c>
      <c r="C13" t="s">
        <v>7</v>
      </c>
      <c r="D13" t="s">
        <v>9</v>
      </c>
      <c r="E13" t="s">
        <v>8</v>
      </c>
      <c r="M13" t="s">
        <v>5</v>
      </c>
      <c r="N13" t="s">
        <v>6</v>
      </c>
      <c r="O13" t="s">
        <v>7</v>
      </c>
      <c r="P13" t="s">
        <v>9</v>
      </c>
      <c r="Q13" t="s">
        <v>8</v>
      </c>
    </row>
    <row r="14" spans="1:24" x14ac:dyDescent="0.25">
      <c r="A14">
        <v>5000</v>
      </c>
      <c r="B14">
        <v>3.87</v>
      </c>
      <c r="C14">
        <v>3.68</v>
      </c>
      <c r="D14">
        <f>C14/B14</f>
        <v>0.95090439276485794</v>
      </c>
      <c r="E14">
        <f>LOG10(D14)*20</f>
        <v>-0.43726292690787427</v>
      </c>
      <c r="M14">
        <v>2000</v>
      </c>
      <c r="N14">
        <v>3.9</v>
      </c>
      <c r="O14">
        <v>3.77</v>
      </c>
      <c r="P14">
        <f>O14/N14</f>
        <v>0.96666666666666667</v>
      </c>
      <c r="Q14">
        <f>LOG10(P14)*20</f>
        <v>-0.29446513641412697</v>
      </c>
    </row>
    <row r="15" spans="1:24" x14ac:dyDescent="0.25">
      <c r="A15">
        <v>7000</v>
      </c>
      <c r="B15">
        <v>3.86</v>
      </c>
      <c r="C15">
        <v>3.51</v>
      </c>
      <c r="D15">
        <f t="shared" ref="D15:D24" si="0">C15/B15</f>
        <v>0.90932642487046633</v>
      </c>
      <c r="E15">
        <f t="shared" ref="E15:E24" si="1">LOG10(D15)*20</f>
        <v>-0.82560376411861747</v>
      </c>
      <c r="M15">
        <v>4000</v>
      </c>
      <c r="N15">
        <v>3.88</v>
      </c>
      <c r="O15">
        <v>3.44</v>
      </c>
      <c r="P15">
        <f t="shared" ref="P15:P24" si="2">O15/N15</f>
        <v>0.88659793814432986</v>
      </c>
      <c r="Q15">
        <f t="shared" ref="Q15:Q24" si="3">LOG10(P15)*20</f>
        <v>-1.0454656604535431</v>
      </c>
    </row>
    <row r="16" spans="1:24" x14ac:dyDescent="0.25">
      <c r="A16">
        <v>9000</v>
      </c>
      <c r="B16">
        <v>3.86</v>
      </c>
      <c r="C16">
        <v>3.34</v>
      </c>
      <c r="D16">
        <f t="shared" si="0"/>
        <v>0.86528497409326421</v>
      </c>
      <c r="E16">
        <f t="shared" si="1"/>
        <v>-1.25681675720381</v>
      </c>
      <c r="M16">
        <v>6000</v>
      </c>
      <c r="N16">
        <v>3.87</v>
      </c>
      <c r="O16">
        <v>3.06</v>
      </c>
      <c r="P16">
        <f t="shared" si="2"/>
        <v>0.79069767441860461</v>
      </c>
      <c r="Q16">
        <f t="shared" si="3"/>
        <v>-2.0397907707466283</v>
      </c>
    </row>
    <row r="17" spans="1:17" x14ac:dyDescent="0.25">
      <c r="A17">
        <v>11000</v>
      </c>
      <c r="B17">
        <v>3.85</v>
      </c>
      <c r="C17">
        <v>3.15</v>
      </c>
      <c r="D17">
        <f t="shared" si="0"/>
        <v>0.81818181818181812</v>
      </c>
      <c r="E17">
        <f t="shared" si="1"/>
        <v>-1.743003514378004</v>
      </c>
      <c r="M17">
        <v>8000</v>
      </c>
      <c r="N17">
        <v>3.86</v>
      </c>
      <c r="O17">
        <v>2.7</v>
      </c>
      <c r="P17">
        <f t="shared" si="2"/>
        <v>0.69948186528497414</v>
      </c>
      <c r="Q17">
        <f t="shared" si="3"/>
        <v>-3.1044708102553527</v>
      </c>
    </row>
    <row r="18" spans="1:17" x14ac:dyDescent="0.25">
      <c r="A18">
        <v>13000</v>
      </c>
      <c r="B18">
        <v>3.85</v>
      </c>
      <c r="C18">
        <v>2.96</v>
      </c>
      <c r="D18">
        <f t="shared" si="0"/>
        <v>0.76883116883116875</v>
      </c>
      <c r="E18">
        <f t="shared" si="1"/>
        <v>-2.2833803689912426</v>
      </c>
      <c r="M18">
        <v>10000</v>
      </c>
      <c r="N18">
        <v>3.86</v>
      </c>
      <c r="O18">
        <v>2.38</v>
      </c>
      <c r="P18">
        <f t="shared" si="2"/>
        <v>0.61658031088082899</v>
      </c>
      <c r="Q18">
        <f t="shared" si="3"/>
        <v>-4.2002069523048604</v>
      </c>
    </row>
    <row r="19" spans="1:17" x14ac:dyDescent="0.25">
      <c r="A19">
        <v>15000</v>
      </c>
      <c r="B19">
        <v>3.85</v>
      </c>
      <c r="C19">
        <v>2.77</v>
      </c>
      <c r="D19">
        <f t="shared" si="0"/>
        <v>0.7194805194805195</v>
      </c>
      <c r="E19">
        <f t="shared" si="1"/>
        <v>-2.8596192088810426</v>
      </c>
      <c r="M19">
        <v>12000</v>
      </c>
      <c r="N19">
        <v>3.86</v>
      </c>
      <c r="O19">
        <v>2.1</v>
      </c>
      <c r="P19">
        <f t="shared" si="2"/>
        <v>0.54404145077720212</v>
      </c>
      <c r="Q19">
        <f t="shared" si="3"/>
        <v>-5.2873601987567129</v>
      </c>
    </row>
    <row r="20" spans="1:17" x14ac:dyDescent="0.25">
      <c r="A20">
        <v>17000</v>
      </c>
      <c r="B20">
        <v>3.84</v>
      </c>
      <c r="C20">
        <v>2.61</v>
      </c>
      <c r="D20">
        <f t="shared" si="0"/>
        <v>0.6796875</v>
      </c>
      <c r="E20">
        <f t="shared" si="1"/>
        <v>-3.3538143405849969</v>
      </c>
      <c r="M20">
        <v>14000</v>
      </c>
      <c r="N20">
        <v>3.86</v>
      </c>
      <c r="O20">
        <v>1.88</v>
      </c>
      <c r="P20">
        <f t="shared" si="2"/>
        <v>0.48704663212435234</v>
      </c>
      <c r="Q20">
        <f t="shared" si="3"/>
        <v>-6.2485891081615019</v>
      </c>
    </row>
    <row r="21" spans="1:17" x14ac:dyDescent="0.25">
      <c r="A21">
        <v>19000</v>
      </c>
      <c r="B21">
        <v>3.84</v>
      </c>
      <c r="C21">
        <v>2.4500000000000002</v>
      </c>
      <c r="D21">
        <f t="shared" si="0"/>
        <v>0.63802083333333337</v>
      </c>
      <c r="E21">
        <f t="shared" si="1"/>
        <v>-3.9033028000599663</v>
      </c>
      <c r="M21">
        <v>16000</v>
      </c>
      <c r="N21">
        <v>3.86</v>
      </c>
      <c r="O21">
        <v>1.7</v>
      </c>
      <c r="P21">
        <f t="shared" si="2"/>
        <v>0.44041450777202074</v>
      </c>
      <c r="Q21">
        <f t="shared" si="3"/>
        <v>-7.1227676658696204</v>
      </c>
    </row>
    <row r="22" spans="1:17" x14ac:dyDescent="0.25">
      <c r="A22">
        <v>21000</v>
      </c>
      <c r="B22">
        <v>3.84</v>
      </c>
      <c r="C22">
        <v>2.31</v>
      </c>
      <c r="D22">
        <f t="shared" si="0"/>
        <v>0.6015625</v>
      </c>
      <c r="E22">
        <f t="shared" si="1"/>
        <v>-4.4143848895077298</v>
      </c>
      <c r="M22">
        <v>18000</v>
      </c>
      <c r="N22">
        <v>3.86</v>
      </c>
      <c r="O22">
        <v>1.54</v>
      </c>
      <c r="P22">
        <f t="shared" si="2"/>
        <v>0.39896373056994822</v>
      </c>
      <c r="Q22">
        <f t="shared" si="3"/>
        <v>-7.9813316767058371</v>
      </c>
    </row>
    <row r="23" spans="1:17" x14ac:dyDescent="0.25">
      <c r="A23">
        <v>23000</v>
      </c>
      <c r="B23">
        <v>3.84</v>
      </c>
      <c r="C23">
        <v>2.17</v>
      </c>
      <c r="D23">
        <f t="shared" si="0"/>
        <v>0.56510416666666663</v>
      </c>
      <c r="E23">
        <f t="shared" si="1"/>
        <v>-4.9574298103800265</v>
      </c>
      <c r="M23">
        <v>20000</v>
      </c>
      <c r="N23">
        <v>3.86</v>
      </c>
      <c r="O23">
        <v>1.41</v>
      </c>
      <c r="P23">
        <f t="shared" si="2"/>
        <v>0.36528497409326421</v>
      </c>
      <c r="Q23">
        <f t="shared" si="3"/>
        <v>-8.7473638403275018</v>
      </c>
    </row>
    <row r="24" spans="1:17" x14ac:dyDescent="0.25">
      <c r="A24">
        <v>25000</v>
      </c>
      <c r="B24">
        <v>3.84</v>
      </c>
      <c r="C24">
        <v>2.0499999999999998</v>
      </c>
      <c r="D24">
        <f t="shared" si="0"/>
        <v>0.53385416666666663</v>
      </c>
      <c r="E24">
        <f t="shared" si="1"/>
        <v>-5.4515472662355302</v>
      </c>
      <c r="M24">
        <v>22000</v>
      </c>
      <c r="N24">
        <v>3.86</v>
      </c>
      <c r="O24">
        <v>1.29</v>
      </c>
      <c r="P24">
        <f t="shared" si="2"/>
        <v>0.33419689119170987</v>
      </c>
      <c r="Q24">
        <f t="shared" si="3"/>
        <v>-9.5199518874501194</v>
      </c>
    </row>
    <row r="37" spans="1:24" ht="15" customHeight="1" x14ac:dyDescent="0.25"/>
    <row r="38" spans="1:24" ht="15" customHeight="1" x14ac:dyDescent="0.25"/>
    <row r="39" spans="1:24" ht="15" customHeight="1" x14ac:dyDescent="0.25"/>
    <row r="43" spans="1:24" x14ac:dyDescent="0.25">
      <c r="A43" s="1" t="s">
        <v>11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 t="s">
        <v>13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t="s">
        <v>1</v>
      </c>
      <c r="B46">
        <v>2</v>
      </c>
      <c r="C46" t="s">
        <v>2</v>
      </c>
      <c r="M46" t="s">
        <v>1</v>
      </c>
      <c r="N46">
        <v>2</v>
      </c>
      <c r="O46" t="s">
        <v>2</v>
      </c>
    </row>
    <row r="47" spans="1:24" x14ac:dyDescent="0.25">
      <c r="A47" t="s">
        <v>3</v>
      </c>
      <c r="B47">
        <v>10000</v>
      </c>
      <c r="M47" t="s">
        <v>3</v>
      </c>
      <c r="N47">
        <v>20000</v>
      </c>
    </row>
    <row r="48" spans="1:24" x14ac:dyDescent="0.25">
      <c r="A48" t="s">
        <v>4</v>
      </c>
      <c r="B48">
        <f>1*10^-9</f>
        <v>1.0000000000000001E-9</v>
      </c>
      <c r="M48" t="s">
        <v>4</v>
      </c>
      <c r="N48">
        <f>1*10^-9</f>
        <v>1.0000000000000001E-9</v>
      </c>
    </row>
    <row r="51" spans="1:17" x14ac:dyDescent="0.25">
      <c r="A51" t="s">
        <v>0</v>
      </c>
      <c r="B51">
        <f>1/(2*3.1415927*B47*B48)</f>
        <v>15915.494074072683</v>
      </c>
      <c r="M51" t="s">
        <v>0</v>
      </c>
      <c r="N51">
        <f>1/(2*3.1415927*N47*N48)</f>
        <v>7957.7470370363417</v>
      </c>
    </row>
    <row r="53" spans="1:17" x14ac:dyDescent="0.25">
      <c r="A53" t="s">
        <v>5</v>
      </c>
      <c r="B53" t="s">
        <v>6</v>
      </c>
      <c r="C53" t="s">
        <v>7</v>
      </c>
      <c r="D53" t="s">
        <v>9</v>
      </c>
      <c r="E53" t="s">
        <v>8</v>
      </c>
      <c r="M53" t="s">
        <v>5</v>
      </c>
      <c r="N53" t="s">
        <v>6</v>
      </c>
      <c r="O53" t="s">
        <v>7</v>
      </c>
      <c r="P53" t="s">
        <v>9</v>
      </c>
      <c r="Q53" t="s">
        <v>8</v>
      </c>
    </row>
    <row r="54" spans="1:17" x14ac:dyDescent="0.25">
      <c r="A54">
        <v>5000</v>
      </c>
      <c r="B54">
        <v>3.9</v>
      </c>
      <c r="C54">
        <v>3.9</v>
      </c>
      <c r="D54">
        <f>C54/B54</f>
        <v>1</v>
      </c>
      <c r="E54">
        <f>LOG10(D54)*20</f>
        <v>0</v>
      </c>
      <c r="M54">
        <v>2000</v>
      </c>
      <c r="N54">
        <v>3.94</v>
      </c>
      <c r="O54">
        <v>3.93</v>
      </c>
      <c r="P54">
        <f>O54/N54</f>
        <v>0.9974619289340102</v>
      </c>
      <c r="Q54">
        <f>LOG10(P54)*20</f>
        <v>-2.2073429002948071E-2</v>
      </c>
    </row>
    <row r="55" spans="1:17" x14ac:dyDescent="0.25">
      <c r="A55">
        <v>7000</v>
      </c>
      <c r="B55">
        <v>3.9</v>
      </c>
      <c r="C55">
        <v>3.87</v>
      </c>
      <c r="D55">
        <f t="shared" ref="D55:D64" si="4">C55/B55</f>
        <v>0.99230769230769234</v>
      </c>
      <c r="E55">
        <f t="shared" ref="E55:E64" si="5">LOG10(D55)*20</f>
        <v>-6.707284015175588E-2</v>
      </c>
      <c r="M55">
        <v>4000</v>
      </c>
      <c r="N55">
        <v>3.92</v>
      </c>
      <c r="O55">
        <v>3.87</v>
      </c>
      <c r="P55">
        <f t="shared" ref="P55:P64" si="6">O55/N55</f>
        <v>0.98724489795918369</v>
      </c>
      <c r="Q55">
        <f t="shared" ref="Q55:Q64" si="7">LOG10(P55)*20</f>
        <v>-0.11150204003091679</v>
      </c>
    </row>
    <row r="56" spans="1:17" x14ac:dyDescent="0.25">
      <c r="A56">
        <v>9000</v>
      </c>
      <c r="B56">
        <v>3.88</v>
      </c>
      <c r="C56">
        <v>3.82</v>
      </c>
      <c r="D56">
        <f t="shared" si="4"/>
        <v>0.98453608247422675</v>
      </c>
      <c r="E56">
        <f t="shared" si="5"/>
        <v>-0.13536725364997068</v>
      </c>
      <c r="M56">
        <v>6000</v>
      </c>
      <c r="N56">
        <v>3.9</v>
      </c>
      <c r="O56">
        <v>3.69</v>
      </c>
      <c r="P56">
        <f t="shared" si="6"/>
        <v>0.94615384615384612</v>
      </c>
      <c r="Q56">
        <f t="shared" si="7"/>
        <v>-0.48076481734877707</v>
      </c>
    </row>
    <row r="57" spans="1:17" x14ac:dyDescent="0.25">
      <c r="A57">
        <v>11000</v>
      </c>
      <c r="B57">
        <v>3.88</v>
      </c>
      <c r="C57">
        <v>3.73</v>
      </c>
      <c r="D57">
        <f t="shared" si="4"/>
        <v>0.96134020618556704</v>
      </c>
      <c r="E57">
        <f t="shared" si="5"/>
        <v>-0.34245787571039249</v>
      </c>
      <c r="M57">
        <v>8000</v>
      </c>
      <c r="N57">
        <v>3.89</v>
      </c>
      <c r="O57">
        <v>3.39</v>
      </c>
      <c r="P57">
        <f t="shared" si="6"/>
        <v>0.87146529562982</v>
      </c>
      <c r="Q57">
        <f t="shared" si="7"/>
        <v>-1.1949980624525121</v>
      </c>
    </row>
    <row r="58" spans="1:17" x14ac:dyDescent="0.25">
      <c r="A58">
        <v>13000</v>
      </c>
      <c r="B58">
        <v>3.87</v>
      </c>
      <c r="C58">
        <v>3.61</v>
      </c>
      <c r="D58">
        <f t="shared" si="4"/>
        <v>0.93281653746770021</v>
      </c>
      <c r="E58">
        <f t="shared" si="5"/>
        <v>-0.60407526226507002</v>
      </c>
      <c r="M58">
        <v>10000</v>
      </c>
      <c r="N58">
        <v>3.89</v>
      </c>
      <c r="O58">
        <v>3.02</v>
      </c>
      <c r="P58">
        <f t="shared" si="6"/>
        <v>0.7763496143958869</v>
      </c>
      <c r="Q58">
        <f t="shared" si="7"/>
        <v>-2.198853167371142</v>
      </c>
    </row>
    <row r="59" spans="1:17" x14ac:dyDescent="0.25">
      <c r="A59">
        <v>15000</v>
      </c>
      <c r="B59">
        <v>3.87</v>
      </c>
      <c r="C59">
        <v>3.45</v>
      </c>
      <c r="D59">
        <f t="shared" si="4"/>
        <v>0.89147286821705429</v>
      </c>
      <c r="E59">
        <f t="shared" si="5"/>
        <v>-0.99783739891274537</v>
      </c>
      <c r="M59">
        <v>12000</v>
      </c>
      <c r="N59">
        <v>3.98</v>
      </c>
      <c r="O59">
        <v>2.7</v>
      </c>
      <c r="P59">
        <f t="shared" si="6"/>
        <v>0.67839195979899503</v>
      </c>
      <c r="Q59">
        <f t="shared" si="7"/>
        <v>-3.3703861582940098</v>
      </c>
    </row>
    <row r="60" spans="1:17" x14ac:dyDescent="0.25">
      <c r="A60">
        <v>17000</v>
      </c>
      <c r="B60">
        <v>3.87</v>
      </c>
      <c r="C60">
        <v>3.3</v>
      </c>
      <c r="D60">
        <f t="shared" si="4"/>
        <v>0.8527131782945736</v>
      </c>
      <c r="E60">
        <f t="shared" si="5"/>
        <v>-1.3839405028204788</v>
      </c>
      <c r="M60">
        <v>14000</v>
      </c>
      <c r="N60">
        <v>3.98</v>
      </c>
      <c r="O60">
        <v>2.36</v>
      </c>
      <c r="P60">
        <f t="shared" si="6"/>
        <v>0.59296482412060303</v>
      </c>
      <c r="Q60">
        <f t="shared" si="7"/>
        <v>-4.5394213820716249</v>
      </c>
    </row>
    <row r="61" spans="1:17" x14ac:dyDescent="0.25">
      <c r="A61">
        <v>19000</v>
      </c>
      <c r="B61">
        <v>3.87</v>
      </c>
      <c r="C61">
        <v>3.13</v>
      </c>
      <c r="D61">
        <f t="shared" si="4"/>
        <v>0.80878552971576223</v>
      </c>
      <c r="E61">
        <f t="shared" si="5"/>
        <v>-1.843332549449259</v>
      </c>
      <c r="M61">
        <v>16000</v>
      </c>
      <c r="N61">
        <v>3.98</v>
      </c>
      <c r="O61">
        <v>2.16</v>
      </c>
      <c r="P61">
        <f t="shared" si="6"/>
        <v>0.542713567839196</v>
      </c>
      <c r="Q61">
        <f t="shared" si="7"/>
        <v>-5.308586418455139</v>
      </c>
    </row>
    <row r="62" spans="1:17" x14ac:dyDescent="0.25">
      <c r="A62">
        <v>21000</v>
      </c>
      <c r="B62">
        <v>3.87</v>
      </c>
      <c r="C62">
        <v>2.96</v>
      </c>
      <c r="D62">
        <f t="shared" si="4"/>
        <v>0.76485788113695086</v>
      </c>
      <c r="E62">
        <f t="shared" si="5"/>
        <v>-2.3283850791994571</v>
      </c>
      <c r="M62">
        <v>18000</v>
      </c>
      <c r="N62">
        <v>3.88</v>
      </c>
      <c r="O62">
        <v>1.8</v>
      </c>
      <c r="P62">
        <f t="shared" si="6"/>
        <v>0.46391752577319589</v>
      </c>
      <c r="Q62">
        <f t="shared" si="7"/>
        <v>-6.6711844098180233</v>
      </c>
    </row>
    <row r="63" spans="1:17" x14ac:dyDescent="0.25">
      <c r="A63">
        <v>23000</v>
      </c>
      <c r="B63">
        <v>3.87</v>
      </c>
      <c r="C63">
        <v>2.88</v>
      </c>
      <c r="D63">
        <f t="shared" si="4"/>
        <v>0.7441860465116279</v>
      </c>
      <c r="E63">
        <f t="shared" si="5"/>
        <v>-2.5663695451936115</v>
      </c>
      <c r="M63">
        <v>20000</v>
      </c>
      <c r="N63">
        <v>3.88</v>
      </c>
      <c r="O63">
        <v>2.2999999999999998</v>
      </c>
      <c r="P63">
        <f t="shared" si="6"/>
        <v>0.59278350515463918</v>
      </c>
      <c r="Q63">
        <f t="shared" si="7"/>
        <v>-4.5420777915322876</v>
      </c>
    </row>
    <row r="64" spans="1:17" x14ac:dyDescent="0.25">
      <c r="A64">
        <v>25000</v>
      </c>
      <c r="B64">
        <v>3.87</v>
      </c>
      <c r="C64">
        <v>2.72</v>
      </c>
      <c r="D64">
        <f t="shared" si="4"/>
        <v>0.70284237726098198</v>
      </c>
      <c r="E64">
        <f t="shared" si="5"/>
        <v>-3.0628412196942527</v>
      </c>
      <c r="M64">
        <v>22000</v>
      </c>
      <c r="N64">
        <v>3.88</v>
      </c>
      <c r="O64">
        <v>2.2000000000000002</v>
      </c>
      <c r="P64">
        <f t="shared" si="6"/>
        <v>0.56701030927835061</v>
      </c>
      <c r="Q64">
        <f t="shared" si="7"/>
        <v>-4.9281808954400184</v>
      </c>
    </row>
  </sheetData>
  <mergeCells count="4">
    <mergeCell ref="A1:L3"/>
    <mergeCell ref="A43:L45"/>
    <mergeCell ref="M43:X45"/>
    <mergeCell ref="M1:X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LAMPERT Mathias</dc:creator>
  <cp:lastModifiedBy>LAMPERT Mathias</cp:lastModifiedBy>
  <dcterms:created xsi:type="dcterms:W3CDTF">2024-11-13T13:32:35Z</dcterms:created>
  <dcterms:modified xsi:type="dcterms:W3CDTF">2024-11-13T14:15:21Z</dcterms:modified>
</cp:coreProperties>
</file>