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id_Guluzada\Desktop\Bulleten 06.25\separate 07.25\"/>
    </mc:Choice>
  </mc:AlternateContent>
  <xr:revisionPtr revIDLastSave="0" documentId="8_{CA855443-4C1F-4829-8A75-F5412F6F395B}" xr6:coauthVersionLast="47" xr6:coauthVersionMax="47" xr10:uidLastSave="{00000000-0000-0000-0000-000000000000}"/>
  <bookViews>
    <workbookView xWindow="28680" yWindow="-120" windowWidth="38640" windowHeight="21120" xr2:uid="{36541F10-A5DA-4763-A80C-A5AAC1FD8026}"/>
  </bookViews>
  <sheets>
    <sheet name="1.3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'[2]3.6'!#REF!</definedName>
    <definedName name="_c1_iNdEx_3">'[2]3.6'!#REF!</definedName>
    <definedName name="_c2_iNdEx_4">'[2]3.6'!#REF!</definedName>
    <definedName name="_c3_iNdEx_5">'[2]3.6'!#REF!</definedName>
    <definedName name="_c4_iNdEx_6">'[2]3.6'!#REF!</definedName>
    <definedName name="_c5_iNdEx_7">'[2]3.6'!#REF!</definedName>
    <definedName name="_c6_iNdEx_8">'[2]3.6'!#REF!</definedName>
    <definedName name="_c7_iNdEx_9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>'[2]3.6'!#REF!</definedName>
    <definedName name="_h13_iNdEx_42">'[2]3.6 (2)'!$A$33</definedName>
    <definedName name="_h14_iNdEx_47">'[2]3.6 (2)'!$A$37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>'[2]3.6'!#REF!</definedName>
    <definedName name="_r13_iNdEx_31">'[2]3.6'!#REF!</definedName>
    <definedName name="_r14_iNdEx_32">'[2]3.6'!#REF!</definedName>
    <definedName name="_r15_iNdEx_33">'[2]3.6'!#REF!</definedName>
    <definedName name="_r16_iNdEx_34">'[2]3.6'!#REF!</definedName>
    <definedName name="_r17_iNdEx_35">'[2]3.6'!#REF!</definedName>
    <definedName name="_r18_iNdEx_36">'[2]3.6'!#REF!</definedName>
    <definedName name="_r19_iNdEx_41">'[2]3.6 (2)'!$A$32</definedName>
    <definedName name="_r2_iNdEx_18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>'[2]3.6'!#REF!</definedName>
    <definedName name="_r31_iNdEx_56">'[2]3.6'!#REF!</definedName>
    <definedName name="_r32_iNdEx_57">'[2]3.6'!#REF!</definedName>
    <definedName name="_r33_iNdEx_58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>'[2]3.6'!#REF!</definedName>
    <definedName name="fdfdfdf">'[3]ST-2SD.ST'!$A$23</definedName>
    <definedName name="lerik">'[3]ST-2SD.ST'!$A$42</definedName>
    <definedName name="_xlnm.Print_Area" localSheetId="0">'1.3'!$A$1:$H$289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8" i="1" l="1"/>
  <c r="F288" i="1"/>
  <c r="E288" i="1"/>
  <c r="C288" i="1"/>
  <c r="F281" i="1"/>
  <c r="G281" i="1" s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G268" i="1"/>
  <c r="F268" i="1"/>
  <c r="G266" i="1"/>
  <c r="F266" i="1"/>
  <c r="E266" i="1"/>
  <c r="C266" i="1"/>
  <c r="F255" i="1"/>
  <c r="G255" i="1" s="1"/>
  <c r="G254" i="1"/>
  <c r="G253" i="1"/>
  <c r="G252" i="1"/>
  <c r="G251" i="1"/>
  <c r="G250" i="1"/>
  <c r="G249" i="1"/>
  <c r="G248" i="1"/>
  <c r="G247" i="1"/>
  <c r="G246" i="1"/>
  <c r="G245" i="1"/>
  <c r="G244" i="1"/>
  <c r="F242" i="1"/>
  <c r="G242" i="1" s="1"/>
  <c r="G241" i="1"/>
  <c r="F240" i="1"/>
  <c r="G240" i="1" s="1"/>
  <c r="E240" i="1"/>
  <c r="C240" i="1"/>
  <c r="G239" i="1"/>
  <c r="F239" i="1"/>
  <c r="E239" i="1"/>
  <c r="C239" i="1"/>
  <c r="F238" i="1"/>
  <c r="G238" i="1" s="1"/>
  <c r="E238" i="1"/>
  <c r="C238" i="1"/>
  <c r="F237" i="1"/>
  <c r="G237" i="1" s="1"/>
  <c r="E237" i="1"/>
  <c r="C237" i="1"/>
  <c r="G236" i="1"/>
  <c r="F236" i="1"/>
  <c r="E236" i="1"/>
  <c r="C236" i="1"/>
  <c r="F235" i="1"/>
  <c r="G235" i="1" s="1"/>
  <c r="E235" i="1"/>
  <c r="C235" i="1"/>
  <c r="G234" i="1"/>
  <c r="E234" i="1"/>
  <c r="C234" i="1"/>
  <c r="G233" i="1"/>
  <c r="E233" i="1"/>
  <c r="C233" i="1"/>
  <c r="G232" i="1"/>
  <c r="E232" i="1"/>
  <c r="C232" i="1"/>
  <c r="G231" i="1"/>
  <c r="E231" i="1"/>
  <c r="C231" i="1"/>
  <c r="F229" i="1"/>
  <c r="G229" i="1" s="1"/>
  <c r="E229" i="1"/>
  <c r="C229" i="1"/>
  <c r="G228" i="1"/>
  <c r="F228" i="1"/>
  <c r="E228" i="1"/>
  <c r="C228" i="1"/>
  <c r="F227" i="1"/>
  <c r="G227" i="1" s="1"/>
  <c r="E227" i="1"/>
  <c r="C227" i="1"/>
  <c r="F226" i="1"/>
  <c r="G226" i="1" s="1"/>
  <c r="E226" i="1"/>
  <c r="C226" i="1"/>
  <c r="G225" i="1"/>
  <c r="F225" i="1"/>
  <c r="E225" i="1"/>
  <c r="C225" i="1"/>
  <c r="F224" i="1"/>
  <c r="G224" i="1" s="1"/>
  <c r="E224" i="1"/>
  <c r="C224" i="1"/>
  <c r="F223" i="1"/>
  <c r="G223" i="1" s="1"/>
  <c r="E223" i="1"/>
  <c r="C223" i="1"/>
  <c r="G222" i="1"/>
  <c r="F222" i="1"/>
  <c r="E222" i="1"/>
  <c r="C222" i="1"/>
  <c r="F221" i="1"/>
  <c r="G221" i="1" s="1"/>
  <c r="E221" i="1"/>
  <c r="C221" i="1"/>
  <c r="F220" i="1"/>
  <c r="G220" i="1" s="1"/>
  <c r="E220" i="1"/>
  <c r="C220" i="1"/>
  <c r="G219" i="1"/>
  <c r="F219" i="1"/>
  <c r="E219" i="1"/>
  <c r="C219" i="1"/>
  <c r="F218" i="1"/>
  <c r="G218" i="1" s="1"/>
  <c r="E218" i="1"/>
  <c r="C218" i="1"/>
  <c r="F217" i="1"/>
  <c r="G216" i="1"/>
  <c r="G215" i="1"/>
  <c r="F215" i="1"/>
  <c r="E215" i="1"/>
  <c r="C215" i="1"/>
  <c r="F214" i="1"/>
  <c r="G214" i="1" s="1"/>
  <c r="E214" i="1"/>
  <c r="C214" i="1"/>
  <c r="F213" i="1"/>
  <c r="G213" i="1" s="1"/>
  <c r="E213" i="1"/>
  <c r="C213" i="1"/>
  <c r="G212" i="1"/>
  <c r="F212" i="1"/>
  <c r="E212" i="1"/>
  <c r="C212" i="1"/>
  <c r="G211" i="1"/>
  <c r="G210" i="1"/>
  <c r="G209" i="1"/>
  <c r="G208" i="1"/>
  <c r="G207" i="1"/>
  <c r="G206" i="1"/>
  <c r="G205" i="1"/>
  <c r="F204" i="1"/>
  <c r="G203" i="1"/>
  <c r="G202" i="1"/>
  <c r="G201" i="1"/>
  <c r="G200" i="1"/>
  <c r="G199" i="1"/>
  <c r="G198" i="1"/>
  <c r="C198" i="1"/>
  <c r="G197" i="1"/>
  <c r="G196" i="1"/>
  <c r="G195" i="1"/>
  <c r="G194" i="1"/>
  <c r="G193" i="1"/>
  <c r="G192" i="1"/>
  <c r="F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F178" i="1"/>
  <c r="G177" i="1"/>
  <c r="G176" i="1"/>
  <c r="G175" i="1"/>
  <c r="G174" i="1"/>
  <c r="G173" i="1"/>
  <c r="G172" i="1"/>
  <c r="G171" i="1"/>
  <c r="G170" i="1"/>
  <c r="G169" i="1"/>
  <c r="G168" i="1"/>
  <c r="F168" i="1"/>
  <c r="E168" i="1"/>
  <c r="C168" i="1"/>
  <c r="F167" i="1"/>
  <c r="G167" i="1" s="1"/>
  <c r="E167" i="1"/>
  <c r="G166" i="1"/>
  <c r="F165" i="1"/>
  <c r="G164" i="1"/>
  <c r="C164" i="1"/>
  <c r="G163" i="1"/>
  <c r="G162" i="1"/>
  <c r="G161" i="1"/>
  <c r="G160" i="1"/>
  <c r="G159" i="1"/>
  <c r="G158" i="1"/>
  <c r="G157" i="1"/>
  <c r="G156" i="1"/>
  <c r="G155" i="1"/>
  <c r="G154" i="1"/>
  <c r="G153" i="1"/>
  <c r="F152" i="1"/>
  <c r="G151" i="1"/>
  <c r="G150" i="1"/>
  <c r="F150" i="1"/>
  <c r="E150" i="1"/>
  <c r="C150" i="1"/>
  <c r="G149" i="1"/>
  <c r="G148" i="1"/>
  <c r="G147" i="1"/>
  <c r="F146" i="1"/>
  <c r="G146" i="1" s="1"/>
  <c r="E146" i="1"/>
  <c r="C146" i="1"/>
  <c r="F145" i="1"/>
  <c r="G145" i="1" s="1"/>
  <c r="E145" i="1"/>
  <c r="C145" i="1"/>
  <c r="F144" i="1"/>
  <c r="G144" i="1" s="1"/>
  <c r="E144" i="1"/>
  <c r="C144" i="1"/>
  <c r="F143" i="1"/>
  <c r="G143" i="1" s="1"/>
  <c r="E143" i="1"/>
  <c r="C143" i="1"/>
  <c r="F142" i="1"/>
  <c r="G142" i="1" s="1"/>
  <c r="E142" i="1"/>
  <c r="C142" i="1"/>
  <c r="F141" i="1"/>
  <c r="G141" i="1" s="1"/>
  <c r="E141" i="1"/>
  <c r="C141" i="1"/>
  <c r="F140" i="1"/>
  <c r="G140" i="1" s="1"/>
  <c r="E140" i="1"/>
  <c r="C140" i="1"/>
  <c r="F139" i="1"/>
  <c r="G138" i="1"/>
  <c r="G137" i="1"/>
  <c r="F137" i="1"/>
  <c r="E137" i="1"/>
  <c r="C137" i="1"/>
  <c r="F136" i="1"/>
  <c r="G136" i="1" s="1"/>
  <c r="E136" i="1"/>
  <c r="C136" i="1"/>
  <c r="F135" i="1"/>
  <c r="G135" i="1" s="1"/>
  <c r="E135" i="1"/>
  <c r="C135" i="1"/>
  <c r="G134" i="1"/>
  <c r="F134" i="1"/>
  <c r="E134" i="1"/>
  <c r="C134" i="1"/>
  <c r="F133" i="1"/>
  <c r="G133" i="1" s="1"/>
  <c r="E133" i="1"/>
  <c r="C133" i="1"/>
  <c r="F132" i="1"/>
  <c r="G132" i="1" s="1"/>
  <c r="E132" i="1"/>
  <c r="C132" i="1"/>
  <c r="G131" i="1"/>
  <c r="F131" i="1"/>
  <c r="E131" i="1"/>
  <c r="C131" i="1"/>
  <c r="F130" i="1"/>
  <c r="G130" i="1" s="1"/>
  <c r="E130" i="1"/>
  <c r="C130" i="1"/>
  <c r="F129" i="1"/>
  <c r="G129" i="1" s="1"/>
  <c r="E129" i="1"/>
  <c r="C129" i="1"/>
  <c r="G128" i="1"/>
  <c r="F128" i="1"/>
  <c r="E128" i="1"/>
  <c r="C128" i="1"/>
  <c r="F127" i="1"/>
  <c r="F125" i="1"/>
  <c r="G125" i="1" s="1"/>
  <c r="E125" i="1"/>
  <c r="C125" i="1"/>
  <c r="F124" i="1"/>
  <c r="G124" i="1" s="1"/>
  <c r="E124" i="1"/>
  <c r="C124" i="1"/>
  <c r="G123" i="1"/>
  <c r="F123" i="1"/>
  <c r="E123" i="1"/>
  <c r="C123" i="1"/>
  <c r="F122" i="1"/>
  <c r="G122" i="1" s="1"/>
  <c r="E122" i="1"/>
  <c r="C122" i="1"/>
  <c r="F121" i="1"/>
  <c r="G121" i="1" s="1"/>
  <c r="E121" i="1"/>
  <c r="C121" i="1"/>
  <c r="G120" i="1"/>
  <c r="F120" i="1"/>
  <c r="E120" i="1"/>
  <c r="C120" i="1"/>
  <c r="F119" i="1"/>
  <c r="G119" i="1" s="1"/>
  <c r="E119" i="1"/>
  <c r="C119" i="1"/>
  <c r="F118" i="1"/>
  <c r="G118" i="1" s="1"/>
  <c r="E118" i="1"/>
  <c r="C118" i="1"/>
  <c r="G117" i="1"/>
  <c r="F117" i="1"/>
  <c r="E117" i="1"/>
  <c r="C117" i="1"/>
  <c r="F116" i="1"/>
  <c r="G116" i="1" s="1"/>
  <c r="E116" i="1"/>
  <c r="C116" i="1"/>
  <c r="F115" i="1"/>
  <c r="G115" i="1" s="1"/>
  <c r="E115" i="1"/>
  <c r="C115" i="1"/>
  <c r="F114" i="1"/>
  <c r="F113" i="1"/>
  <c r="G113" i="1" s="1"/>
  <c r="E113" i="1"/>
  <c r="C113" i="1"/>
  <c r="F112" i="1"/>
  <c r="G112" i="1" s="1"/>
  <c r="E112" i="1"/>
  <c r="C112" i="1"/>
  <c r="F111" i="1"/>
  <c r="G111" i="1" s="1"/>
  <c r="E111" i="1"/>
  <c r="C111" i="1"/>
  <c r="F110" i="1"/>
  <c r="G110" i="1" s="1"/>
  <c r="E110" i="1"/>
  <c r="C110" i="1"/>
  <c r="F109" i="1"/>
  <c r="G109" i="1" s="1"/>
  <c r="E109" i="1"/>
  <c r="C109" i="1"/>
  <c r="F108" i="1"/>
  <c r="G108" i="1" s="1"/>
  <c r="E108" i="1"/>
  <c r="C108" i="1"/>
  <c r="F107" i="1"/>
  <c r="G107" i="1" s="1"/>
  <c r="E107" i="1"/>
  <c r="C107" i="1"/>
  <c r="F106" i="1"/>
  <c r="G106" i="1" s="1"/>
  <c r="E106" i="1"/>
  <c r="C106" i="1"/>
  <c r="F105" i="1"/>
  <c r="G105" i="1" s="1"/>
  <c r="E105" i="1"/>
  <c r="C105" i="1"/>
  <c r="F104" i="1"/>
  <c r="G104" i="1" s="1"/>
  <c r="E104" i="1"/>
  <c r="C104" i="1"/>
  <c r="F103" i="1"/>
  <c r="G103" i="1" s="1"/>
  <c r="E103" i="1"/>
  <c r="C103" i="1"/>
  <c r="G86" i="1"/>
  <c r="E86" i="1"/>
  <c r="C86" i="1"/>
  <c r="G85" i="1"/>
  <c r="E85" i="1"/>
  <c r="C85" i="1"/>
  <c r="G84" i="1"/>
  <c r="E84" i="1"/>
  <c r="C84" i="1"/>
  <c r="G83" i="1"/>
  <c r="E83" i="1"/>
  <c r="C83" i="1"/>
  <c r="C82" i="1"/>
  <c r="F81" i="1"/>
  <c r="C81" i="1"/>
  <c r="C80" i="1"/>
  <c r="C79" i="1"/>
  <c r="C78" i="1"/>
  <c r="C77" i="1"/>
  <c r="C76" i="1"/>
  <c r="F75" i="1"/>
  <c r="F74" i="1"/>
  <c r="F73" i="1"/>
  <c r="G73" i="1" s="1"/>
  <c r="E73" i="1"/>
  <c r="C73" i="1"/>
  <c r="F72" i="1"/>
  <c r="G72" i="1" s="1"/>
  <c r="E72" i="1"/>
  <c r="C72" i="1"/>
  <c r="F71" i="1"/>
  <c r="G71" i="1" s="1"/>
  <c r="E71" i="1"/>
  <c r="C71" i="1"/>
  <c r="F70" i="1"/>
  <c r="G70" i="1" s="1"/>
  <c r="E70" i="1"/>
  <c r="C70" i="1"/>
  <c r="F69" i="1"/>
  <c r="G69" i="1" s="1"/>
  <c r="E69" i="1"/>
  <c r="C69" i="1"/>
  <c r="F68" i="1"/>
  <c r="G68" i="1" s="1"/>
  <c r="E68" i="1"/>
  <c r="C68" i="1"/>
  <c r="F67" i="1"/>
  <c r="G67" i="1" s="1"/>
  <c r="E67" i="1"/>
  <c r="C67" i="1"/>
  <c r="F66" i="1"/>
  <c r="G66" i="1" s="1"/>
  <c r="E66" i="1"/>
  <c r="C66" i="1"/>
  <c r="F65" i="1"/>
  <c r="G65" i="1" s="1"/>
  <c r="E65" i="1"/>
  <c r="C65" i="1"/>
  <c r="F64" i="1"/>
  <c r="G64" i="1" s="1"/>
  <c r="E64" i="1"/>
  <c r="C64" i="1"/>
  <c r="F63" i="1"/>
  <c r="G63" i="1" s="1"/>
  <c r="E63" i="1"/>
  <c r="C63" i="1"/>
  <c r="F62" i="1"/>
  <c r="F61" i="1"/>
  <c r="G61" i="1" s="1"/>
  <c r="E61" i="1"/>
  <c r="C61" i="1"/>
  <c r="F60" i="1"/>
  <c r="G60" i="1" s="1"/>
  <c r="E60" i="1"/>
  <c r="C60" i="1"/>
  <c r="G59" i="1"/>
  <c r="F59" i="1"/>
  <c r="E59" i="1"/>
  <c r="C59" i="1"/>
  <c r="F58" i="1"/>
  <c r="G58" i="1" s="1"/>
  <c r="E58" i="1"/>
  <c r="C58" i="1"/>
  <c r="F57" i="1"/>
  <c r="G57" i="1" s="1"/>
  <c r="E57" i="1"/>
  <c r="C57" i="1"/>
  <c r="G56" i="1"/>
  <c r="F56" i="1"/>
  <c r="E56" i="1"/>
  <c r="C56" i="1"/>
  <c r="F55" i="1"/>
  <c r="G55" i="1" s="1"/>
  <c r="E55" i="1"/>
  <c r="C55" i="1"/>
  <c r="F54" i="1"/>
  <c r="G54" i="1" s="1"/>
  <c r="E54" i="1"/>
  <c r="C54" i="1"/>
  <c r="G53" i="1"/>
  <c r="F53" i="1"/>
  <c r="E53" i="1"/>
  <c r="C53" i="1"/>
  <c r="F52" i="1"/>
  <c r="G52" i="1" s="1"/>
  <c r="E52" i="1"/>
  <c r="C52" i="1"/>
  <c r="F51" i="1"/>
  <c r="G51" i="1" s="1"/>
  <c r="E51" i="1"/>
  <c r="C51" i="1"/>
  <c r="G50" i="1"/>
  <c r="F50" i="1"/>
  <c r="E50" i="1"/>
  <c r="C50" i="1"/>
  <c r="F49" i="1"/>
  <c r="F48" i="1"/>
  <c r="F47" i="1"/>
  <c r="G47" i="1" s="1"/>
  <c r="E47" i="1"/>
  <c r="C47" i="1"/>
  <c r="G46" i="1"/>
  <c r="F46" i="1"/>
  <c r="E46" i="1"/>
  <c r="C46" i="1"/>
  <c r="F45" i="1"/>
  <c r="G45" i="1" s="1"/>
  <c r="E45" i="1"/>
  <c r="C45" i="1"/>
  <c r="F44" i="1"/>
  <c r="G44" i="1" s="1"/>
  <c r="E44" i="1"/>
  <c r="C44" i="1"/>
  <c r="G43" i="1"/>
  <c r="F43" i="1"/>
  <c r="E43" i="1"/>
  <c r="C43" i="1"/>
  <c r="F42" i="1"/>
  <c r="G42" i="1" s="1"/>
  <c r="E42" i="1"/>
  <c r="C42" i="1"/>
  <c r="F41" i="1"/>
  <c r="G41" i="1" s="1"/>
  <c r="E41" i="1"/>
  <c r="C41" i="1"/>
  <c r="G40" i="1"/>
  <c r="F40" i="1"/>
  <c r="E40" i="1"/>
  <c r="C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G21" i="1"/>
  <c r="F21" i="1"/>
  <c r="G20" i="1"/>
  <c r="F20" i="1"/>
  <c r="G19" i="1"/>
  <c r="F19" i="1"/>
  <c r="G18" i="1"/>
  <c r="F18" i="1"/>
  <c r="G17" i="1"/>
  <c r="F17" i="1"/>
  <c r="BY7" i="1"/>
</calcChain>
</file>

<file path=xl/sharedStrings.xml><?xml version="1.0" encoding="utf-8"?>
<sst xmlns="http://schemas.openxmlformats.org/spreadsheetml/2006/main" count="287" uniqueCount="45">
  <si>
    <t>Cədvəl 1.3. Azərbaycan Respublikasının dövlət büdcəsinin əsas göstəriciləri</t>
  </si>
  <si>
    <t>Table 1.3. Major indicators of the state budget of the Republic of Azerbaijan</t>
  </si>
  <si>
    <t>Tarix</t>
  </si>
  <si>
    <t>Dövlət maliyyəsi</t>
  </si>
  <si>
    <t>Büdcə gəlirləri,</t>
  </si>
  <si>
    <t>ÜDM-də xüsusi</t>
  </si>
  <si>
    <t>Büdcə xərcləri,</t>
  </si>
  <si>
    <t>Büdcə kəsiri(-)</t>
  </si>
  <si>
    <t xml:space="preserve">ÜDM-də xüsusi </t>
  </si>
  <si>
    <t>mln. manat</t>
  </si>
  <si>
    <t xml:space="preserve"> çəkisi, %</t>
  </si>
  <si>
    <t>profisiti(+)</t>
  </si>
  <si>
    <t>çəkisi, %-lə</t>
  </si>
  <si>
    <t>Date</t>
  </si>
  <si>
    <t>Public Finance</t>
  </si>
  <si>
    <t>Budget revenue,</t>
  </si>
  <si>
    <t>as a share of</t>
  </si>
  <si>
    <t>Budget expenditure,</t>
  </si>
  <si>
    <t xml:space="preserve">Budget deficit(-) </t>
  </si>
  <si>
    <t>GDP, %</t>
  </si>
  <si>
    <t>surplus (+)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</si>
  <si>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</si>
  <si>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</si>
  <si>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</si>
  <si>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</si>
  <si>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</si>
  <si>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</si>
  <si>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</si>
  <si>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</si>
  <si>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</si>
  <si>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</si>
  <si>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</si>
  <si>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</si>
  <si>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</si>
  <si>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</si>
  <si>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</si>
  <si>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</si>
  <si>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</si>
  <si>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</si>
  <si>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</si>
  <si>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</si>
  <si>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</si>
  <si>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</si>
  <si>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</si>
  <si>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r>
      <t xml:space="preserve">Mənbə: Azərbaycan Respublikasının Mərkəzi Bankı, Azərbaycan Respublikası Dövlət Statistika Komitəsi
</t>
    </r>
    <r>
      <rPr>
        <i/>
        <sz val="9"/>
        <color rgb="FF31869B"/>
        <rFont val="Times New Roman"/>
        <family val="1"/>
      </rPr>
      <t>Source: The Central Bank of the Republic of Azerbaijan, The State Committee on Statistics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</si>
</sst>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Palatino Linotype"/>
      <family val="2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color rgb="FF366092"/>
      <name val="Times New Roman"/>
      <family val="1"/>
    </font>
    <font>
      <sz val="11"/>
      <color rgb="FF36609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sz val="12"/>
      <color indexed="8"/>
      <name val="Times New Roman"/>
      <family val="1"/>
    </font>
    <font>
      <sz val="10"/>
      <color theme="1"/>
      <name val="Times New Roman"/>
      <family val="1"/>
    </font>
    <font>
      <b/>
      <i/>
      <sz val="9"/>
      <color rgb="FF31869B"/>
      <name val="Times New Roman"/>
      <family val="1"/>
    </font>
    <font>
      <i/>
      <sz val="9"/>
      <color rgb="FF31869B"/>
      <name val="Times New Roman"/>
      <family val="1"/>
    </font>
    <font>
      <i/>
      <sz val="12"/>
      <color rgb="FF31869B"/>
      <name val="Times New Roman"/>
      <family val="1"/>
    </font>
    <font>
      <sz val="12"/>
      <color rgb="FF31869B"/>
      <name val="Times New Roman"/>
      <family val="1"/>
    </font>
    <font>
      <i/>
      <sz val="9"/>
      <color theme="8" tint="-0.499984740745262"/>
      <name val="Times New Roman"/>
      <family val="1"/>
    </font>
    <font>
      <sz val="11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7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 vertical="top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 wrapText="1" shrinkToFit="1"/>
    </xf>
    <xf numFmtId="0" fontId="6" fillId="4" borderId="6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 wrapText="1" shrinkToFit="1"/>
    </xf>
    <xf numFmtId="0" fontId="7" fillId="4" borderId="6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center"/>
    </xf>
    <xf numFmtId="164" fontId="10" fillId="0" borderId="0" xfId="1" quotePrefix="1" applyNumberFormat="1" applyFont="1" applyAlignment="1">
      <alignment horizontal="right" vertical="center"/>
    </xf>
    <xf numFmtId="164" fontId="8" fillId="0" borderId="0" xfId="1" quotePrefix="1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49" fontId="6" fillId="0" borderId="5" xfId="2" applyNumberFormat="1" applyFont="1" applyBorder="1" applyAlignment="1">
      <alignment horizontal="center" vertical="center"/>
    </xf>
    <xf numFmtId="164" fontId="7" fillId="0" borderId="5" xfId="2" applyNumberFormat="1" applyFont="1" applyBorder="1" applyAlignment="1">
      <alignment horizontal="center" vertical="center"/>
    </xf>
    <xf numFmtId="164" fontId="7" fillId="0" borderId="10" xfId="2" applyNumberFormat="1" applyFont="1" applyBorder="1" applyAlignment="1">
      <alignment horizontal="center" vertical="center"/>
    </xf>
    <xf numFmtId="164" fontId="10" fillId="0" borderId="0" xfId="2" applyNumberFormat="1" applyFont="1" applyAlignment="1">
      <alignment horizontal="right" vertical="center"/>
    </xf>
    <xf numFmtId="0" fontId="11" fillId="0" borderId="0" xfId="2" applyFont="1" applyAlignment="1">
      <alignment vertical="center"/>
    </xf>
    <xf numFmtId="0" fontId="12" fillId="0" borderId="0" xfId="2" applyFont="1"/>
    <xf numFmtId="164" fontId="10" fillId="0" borderId="10" xfId="1" applyNumberFormat="1" applyFont="1" applyBorder="1" applyAlignment="1">
      <alignment horizontal="right" vertical="center"/>
    </xf>
    <xf numFmtId="164" fontId="10" fillId="5" borderId="8" xfId="1" applyNumberFormat="1" applyFont="1" applyFill="1" applyBorder="1" applyAlignment="1">
      <alignment horizontal="right" vertical="center"/>
    </xf>
    <xf numFmtId="164" fontId="10" fillId="5" borderId="0" xfId="1" applyNumberFormat="1" applyFont="1" applyFill="1" applyAlignment="1">
      <alignment horizontal="right" vertical="center"/>
    </xf>
    <xf numFmtId="164" fontId="10" fillId="5" borderId="11" xfId="1" applyNumberFormat="1" applyFont="1" applyFill="1" applyBorder="1" applyAlignment="1">
      <alignment horizontal="right" vertic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horizontal="right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13" fillId="0" borderId="12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horizontal="left" vertical="center"/>
    </xf>
    <xf numFmtId="0" fontId="18" fillId="0" borderId="0" xfId="2" applyFont="1"/>
  </cellXfs>
  <cellStyles count="3">
    <cellStyle name="Normal" xfId="0" builtinId="0"/>
    <cellStyle name="Normal 14" xfId="2" xr:uid="{DEE07FC0-7F3C-4252-A2D1-1C89CE3A782B}"/>
    <cellStyle name="Normal 8" xfId="1" xr:uid="{66BB756D-A229-402F-BB64-D9F0899BEB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32C-833E-4C5E-AAEA-576403EAD635}">
  <sheetPr codeName="Sheet7">
    <tabColor rgb="FF92D050"/>
  </sheetPr>
  <dimension ref="A1:IN291"/>
  <sheetViews>
    <sheetView showGridLines="0" tabSelected="1" view="pageBreakPreview" zoomScale="130" zoomScaleNormal="100" zoomScaleSheetLayoutView="130" workbookViewId="0">
      <pane ySplit="21" topLeftCell="A273" activePane="bottomLeft" state="frozen"/>
      <selection activeCell="D26" sqref="D26"/>
      <selection pane="bottomLeft" activeCell="J289" sqref="J289"/>
    </sheetView>
  </sheetViews>
  <sheetFormatPr defaultColWidth="8.88671875" defaultRowHeight="15.6" x14ac:dyDescent="0.35"/>
  <cols>
    <col min="1" max="1" width="7.6640625" style="3" customWidth="1"/>
    <col min="2" max="2" width="19" style="3" customWidth="1"/>
    <col min="3" max="3" width="17.5546875" style="3" customWidth="1"/>
    <col min="4" max="4" width="19.5546875" style="3" bestFit="1" customWidth="1"/>
    <col min="5" max="5" width="19" style="3" customWidth="1"/>
    <col min="6" max="6" width="17.44140625" style="3" customWidth="1"/>
    <col min="7" max="7" width="21.6640625" style="3" customWidth="1"/>
    <col min="8" max="8" width="15.44140625" style="2" hidden="1" customWidth="1"/>
    <col min="9" max="9" width="8.88671875" style="3" customWidth="1"/>
    <col min="10" max="16384" width="8.88671875" style="3"/>
  </cols>
  <sheetData>
    <row r="1" spans="1:77" ht="6" customHeight="1" x14ac:dyDescent="0.35">
      <c r="A1" s="1"/>
      <c r="B1" s="1"/>
      <c r="C1" s="1"/>
      <c r="D1" s="1"/>
      <c r="E1" s="1"/>
      <c r="F1" s="1"/>
      <c r="G1" s="1"/>
    </row>
    <row r="2" spans="1:77" ht="16.5" customHeight="1" x14ac:dyDescent="0.25">
      <c r="A2" s="4" t="s">
        <v>0</v>
      </c>
      <c r="B2" s="4"/>
      <c r="C2" s="4"/>
      <c r="D2" s="4"/>
      <c r="E2" s="4"/>
      <c r="F2" s="4"/>
      <c r="G2" s="4"/>
    </row>
    <row r="3" spans="1:77" ht="21.75" customHeight="1" x14ac:dyDescent="0.35">
      <c r="A3" s="5" t="s">
        <v>1</v>
      </c>
      <c r="B3" s="5"/>
      <c r="C3" s="5"/>
      <c r="D3" s="5"/>
      <c r="E3" s="5"/>
      <c r="F3" s="5"/>
      <c r="G3" s="5"/>
    </row>
    <row r="4" spans="1:77" ht="9.75" customHeight="1" x14ac:dyDescent="0.35">
      <c r="A4" s="6"/>
      <c r="B4" s="6"/>
      <c r="C4" s="6"/>
      <c r="D4" s="6"/>
      <c r="E4" s="6"/>
      <c r="F4" s="6"/>
      <c r="G4" s="6"/>
    </row>
    <row r="5" spans="1:77" ht="9.75" customHeight="1" x14ac:dyDescent="0.35">
      <c r="A5" s="7"/>
      <c r="B5" s="7"/>
      <c r="C5" s="7"/>
      <c r="D5" s="7"/>
      <c r="E5" s="7"/>
      <c r="F5" s="7"/>
      <c r="G5" s="7"/>
    </row>
    <row r="6" spans="1:77" x14ac:dyDescent="0.35">
      <c r="A6" s="8" t="s">
        <v>2</v>
      </c>
      <c r="B6" s="9" t="s">
        <v>3</v>
      </c>
      <c r="C6" s="10"/>
      <c r="D6" s="10"/>
      <c r="E6" s="10"/>
      <c r="F6" s="10"/>
      <c r="G6" s="11"/>
    </row>
    <row r="7" spans="1:77" x14ac:dyDescent="0.35">
      <c r="A7" s="12"/>
      <c r="B7" s="13" t="s">
        <v>4</v>
      </c>
      <c r="C7" s="13" t="s">
        <v>5</v>
      </c>
      <c r="D7" s="13" t="s">
        <v>6</v>
      </c>
      <c r="E7" s="13" t="s">
        <v>5</v>
      </c>
      <c r="F7" s="13" t="s">
        <v>7</v>
      </c>
      <c r="G7" s="13" t="s">
        <v>8</v>
      </c>
      <c r="BY7" s="3">
        <f>BY9+BY20+BY29+BY36</f>
        <v>0</v>
      </c>
    </row>
    <row r="8" spans="1:77" x14ac:dyDescent="0.35">
      <c r="A8" s="14"/>
      <c r="B8" s="15" t="s">
        <v>9</v>
      </c>
      <c r="C8" s="16" t="s">
        <v>10</v>
      </c>
      <c r="D8" s="15" t="s">
        <v>9</v>
      </c>
      <c r="E8" s="16" t="s">
        <v>10</v>
      </c>
      <c r="F8" s="16" t="s">
        <v>11</v>
      </c>
      <c r="G8" s="16" t="s">
        <v>12</v>
      </c>
    </row>
    <row r="9" spans="1:77" x14ac:dyDescent="0.35">
      <c r="A9" s="17" t="s">
        <v>13</v>
      </c>
      <c r="B9" s="18" t="s">
        <v>14</v>
      </c>
      <c r="C9" s="19"/>
      <c r="D9" s="19"/>
      <c r="E9" s="19"/>
      <c r="F9" s="19"/>
      <c r="G9" s="20"/>
    </row>
    <row r="10" spans="1:77" x14ac:dyDescent="0.35">
      <c r="A10" s="21"/>
      <c r="B10" s="22" t="s">
        <v>15</v>
      </c>
      <c r="C10" s="22" t="s">
        <v>16</v>
      </c>
      <c r="D10" s="23" t="s">
        <v>17</v>
      </c>
      <c r="E10" s="22" t="s">
        <v>16</v>
      </c>
      <c r="F10" s="22" t="s">
        <v>18</v>
      </c>
      <c r="G10" s="22" t="s">
        <v>16</v>
      </c>
    </row>
    <row r="11" spans="1:77" x14ac:dyDescent="0.35">
      <c r="A11" s="24"/>
      <c r="B11" s="25" t="s">
        <v>9</v>
      </c>
      <c r="C11" s="26" t="s">
        <v>19</v>
      </c>
      <c r="D11" s="27" t="s">
        <v>9</v>
      </c>
      <c r="E11" s="26" t="s">
        <v>19</v>
      </c>
      <c r="F11" s="26" t="s">
        <v>20</v>
      </c>
      <c r="G11" s="26" t="s">
        <v>19</v>
      </c>
    </row>
    <row r="12" spans="1:77" hidden="1" x14ac:dyDescent="0.35">
      <c r="A12" s="28">
        <v>1995</v>
      </c>
      <c r="B12" s="29">
        <v>316.89999999999998</v>
      </c>
      <c r="C12" s="30">
        <v>19.5</v>
      </c>
      <c r="D12" s="29">
        <v>428.4</v>
      </c>
      <c r="E12" s="30">
        <v>20.100000000000001</v>
      </c>
      <c r="F12" s="31">
        <v>-12.8</v>
      </c>
      <c r="G12" s="30">
        <v>0.6</v>
      </c>
    </row>
    <row r="13" spans="1:77" hidden="1" x14ac:dyDescent="0.35">
      <c r="A13" s="28">
        <v>1996</v>
      </c>
      <c r="B13" s="32">
        <v>402.6</v>
      </c>
      <c r="C13" s="30">
        <v>18.2</v>
      </c>
      <c r="D13" s="33">
        <v>481.9</v>
      </c>
      <c r="E13" s="30">
        <v>17.600000000000001</v>
      </c>
      <c r="F13" s="31">
        <v>16.100000000000001</v>
      </c>
      <c r="G13" s="30">
        <v>0.6</v>
      </c>
    </row>
    <row r="14" spans="1:77" hidden="1" x14ac:dyDescent="0.35">
      <c r="A14" s="28">
        <v>1997</v>
      </c>
      <c r="B14" s="32">
        <v>513</v>
      </c>
      <c r="C14" s="34">
        <v>16.2</v>
      </c>
      <c r="D14" s="33">
        <v>588.70000000000005</v>
      </c>
      <c r="E14" s="34">
        <v>18.600000000000001</v>
      </c>
      <c r="F14" s="32">
        <v>-75.7</v>
      </c>
      <c r="G14" s="34">
        <v>2.4</v>
      </c>
    </row>
    <row r="15" spans="1:77" hidden="1" x14ac:dyDescent="0.35">
      <c r="A15" s="28">
        <v>1998</v>
      </c>
      <c r="B15" s="32">
        <v>465.5</v>
      </c>
      <c r="C15" s="34">
        <v>13.5</v>
      </c>
      <c r="D15" s="33">
        <v>528.29999999999995</v>
      </c>
      <c r="E15" s="34">
        <v>15.4</v>
      </c>
      <c r="F15" s="32">
        <v>-62.8</v>
      </c>
      <c r="G15" s="34">
        <v>1.8</v>
      </c>
    </row>
    <row r="16" spans="1:77" hidden="1" x14ac:dyDescent="0.35">
      <c r="A16" s="28">
        <v>1999</v>
      </c>
      <c r="B16" s="32">
        <v>559.5</v>
      </c>
      <c r="C16" s="34">
        <v>14.6</v>
      </c>
      <c r="D16" s="33">
        <v>651.4</v>
      </c>
      <c r="E16" s="34">
        <v>17</v>
      </c>
      <c r="F16" s="32">
        <v>-91.8</v>
      </c>
      <c r="G16" s="34">
        <v>2.4</v>
      </c>
    </row>
    <row r="17" spans="1:7" hidden="1" x14ac:dyDescent="0.35">
      <c r="A17" s="28">
        <v>2000</v>
      </c>
      <c r="B17" s="32">
        <v>714.6</v>
      </c>
      <c r="C17" s="34">
        <v>15.2</v>
      </c>
      <c r="D17" s="33">
        <v>764</v>
      </c>
      <c r="E17" s="34">
        <v>16.2</v>
      </c>
      <c r="F17" s="34">
        <f t="shared" ref="F17:F75" si="0">+B17-D17</f>
        <v>-49.399999999999977</v>
      </c>
      <c r="G17" s="34">
        <f>+E17-C17</f>
        <v>1</v>
      </c>
    </row>
    <row r="18" spans="1:7" hidden="1" x14ac:dyDescent="0.35">
      <c r="A18" s="28">
        <v>2001</v>
      </c>
      <c r="B18" s="32">
        <v>784.8</v>
      </c>
      <c r="C18" s="34">
        <v>14.7</v>
      </c>
      <c r="D18" s="33">
        <v>807.5</v>
      </c>
      <c r="E18" s="34">
        <v>15.2</v>
      </c>
      <c r="F18" s="34">
        <f t="shared" si="0"/>
        <v>-22.700000000000045</v>
      </c>
      <c r="G18" s="34">
        <f>+E18-C18</f>
        <v>0.5</v>
      </c>
    </row>
    <row r="19" spans="1:7" hidden="1" x14ac:dyDescent="0.35">
      <c r="A19" s="28">
        <v>2002</v>
      </c>
      <c r="B19" s="32">
        <v>910.2</v>
      </c>
      <c r="C19" s="34">
        <v>15</v>
      </c>
      <c r="D19" s="33">
        <v>931.8</v>
      </c>
      <c r="E19" s="34">
        <v>15.4</v>
      </c>
      <c r="F19" s="34">
        <f t="shared" si="0"/>
        <v>-21.599999999999909</v>
      </c>
      <c r="G19" s="34">
        <f>+E19-C19</f>
        <v>0.40000000000000036</v>
      </c>
    </row>
    <row r="20" spans="1:7" hidden="1" x14ac:dyDescent="0.35">
      <c r="A20" s="28">
        <v>2003</v>
      </c>
      <c r="B20" s="32">
        <v>1220.9000000000001</v>
      </c>
      <c r="C20" s="34">
        <v>17.100000000000001</v>
      </c>
      <c r="D20" s="33">
        <v>1234.5</v>
      </c>
      <c r="E20" s="34">
        <v>17.3</v>
      </c>
      <c r="F20" s="34">
        <f t="shared" si="0"/>
        <v>-13.599999999999909</v>
      </c>
      <c r="G20" s="34">
        <f>+E20-C20</f>
        <v>0.19999999999999929</v>
      </c>
    </row>
    <row r="21" spans="1:7" hidden="1" x14ac:dyDescent="0.35">
      <c r="A21" s="28">
        <v>2004</v>
      </c>
      <c r="B21" s="32">
        <v>1509.5</v>
      </c>
      <c r="C21" s="34">
        <v>17.399999999999999</v>
      </c>
      <c r="D21" s="33">
        <v>1502.1</v>
      </c>
      <c r="E21" s="34">
        <v>17.600000000000001</v>
      </c>
      <c r="F21" s="34">
        <f t="shared" si="0"/>
        <v>7.4000000000000909</v>
      </c>
      <c r="G21" s="34">
        <f>+E21-C21</f>
        <v>0.20000000000000284</v>
      </c>
    </row>
    <row r="22" spans="1:7" x14ac:dyDescent="0.35">
      <c r="A22" s="35">
        <v>2005</v>
      </c>
      <c r="B22" s="36">
        <v>2055.2141799999999</v>
      </c>
      <c r="C22" s="37">
        <v>17.306072956313784</v>
      </c>
      <c r="D22" s="38">
        <v>2140.6999999999998</v>
      </c>
      <c r="E22" s="39">
        <v>18.026036579204415</v>
      </c>
      <c r="F22" s="40">
        <f t="shared" si="0"/>
        <v>-85.485819999999876</v>
      </c>
      <c r="G22" s="39">
        <v>-0.7</v>
      </c>
    </row>
    <row r="23" spans="1:7" hidden="1" x14ac:dyDescent="0.35">
      <c r="A23" s="41" t="s">
        <v>21</v>
      </c>
      <c r="B23" s="36">
        <v>127.14</v>
      </c>
      <c r="C23" s="37">
        <v>19.37932506173216</v>
      </c>
      <c r="D23" s="38">
        <v>43.32</v>
      </c>
      <c r="E23" s="37">
        <v>6.6030545986647562</v>
      </c>
      <c r="F23" s="42">
        <f t="shared" si="0"/>
        <v>83.82</v>
      </c>
      <c r="G23" s="37">
        <v>12.8</v>
      </c>
    </row>
    <row r="24" spans="1:7" hidden="1" x14ac:dyDescent="0.35">
      <c r="A24" s="41" t="s">
        <v>22</v>
      </c>
      <c r="B24" s="36">
        <v>245.08</v>
      </c>
      <c r="C24" s="37">
        <v>17.426547967803412</v>
      </c>
      <c r="D24" s="43">
        <v>219.14</v>
      </c>
      <c r="E24" s="37">
        <v>15.582070024744732</v>
      </c>
      <c r="F24" s="42">
        <f t="shared" si="0"/>
        <v>25.940000000000026</v>
      </c>
      <c r="G24" s="37">
        <v>1.8</v>
      </c>
    </row>
    <row r="25" spans="1:7" hidden="1" x14ac:dyDescent="0.35">
      <c r="A25" s="41" t="s">
        <v>23</v>
      </c>
      <c r="B25" s="36">
        <v>446.7</v>
      </c>
      <c r="C25" s="37">
        <v>20.957269127554561</v>
      </c>
      <c r="D25" s="38">
        <v>390.36</v>
      </c>
      <c r="E25" s="37">
        <v>18.314035318182672</v>
      </c>
      <c r="F25" s="42">
        <f t="shared" si="0"/>
        <v>56.339999999999975</v>
      </c>
      <c r="G25" s="37">
        <v>2.64</v>
      </c>
    </row>
    <row r="26" spans="1:7" hidden="1" x14ac:dyDescent="0.35">
      <c r="A26" s="41" t="s">
        <v>24</v>
      </c>
      <c r="B26" s="36">
        <v>592.66</v>
      </c>
      <c r="C26" s="37">
        <v>19.186392831244174</v>
      </c>
      <c r="D26" s="38">
        <v>550.96</v>
      </c>
      <c r="E26" s="37">
        <v>17.836423909665388</v>
      </c>
      <c r="F26" s="42">
        <f t="shared" si="0"/>
        <v>41.699999999999932</v>
      </c>
      <c r="G26" s="37">
        <v>1.4</v>
      </c>
    </row>
    <row r="27" spans="1:7" hidden="1" x14ac:dyDescent="0.35">
      <c r="A27" s="41" t="s">
        <v>25</v>
      </c>
      <c r="B27" s="36">
        <v>733.26</v>
      </c>
      <c r="C27" s="37">
        <v>18.480172991718373</v>
      </c>
      <c r="D27" s="38">
        <v>734.44</v>
      </c>
      <c r="E27" s="37">
        <v>18.509912244003004</v>
      </c>
      <c r="F27" s="42">
        <f t="shared" si="0"/>
        <v>-1.1800000000000637</v>
      </c>
      <c r="G27" s="37">
        <v>0.03</v>
      </c>
    </row>
    <row r="28" spans="1:7" hidden="1" x14ac:dyDescent="0.35">
      <c r="A28" s="41" t="s">
        <v>26</v>
      </c>
      <c r="B28" s="36">
        <v>912.54</v>
      </c>
      <c r="C28" s="37">
        <v>18.619389433220022</v>
      </c>
      <c r="D28" s="38">
        <v>904.42</v>
      </c>
      <c r="E28" s="37">
        <v>18.453709635953331</v>
      </c>
      <c r="F28" s="42">
        <f t="shared" si="0"/>
        <v>8.1200000000000045</v>
      </c>
      <c r="G28" s="37">
        <v>0.1</v>
      </c>
    </row>
    <row r="29" spans="1:7" hidden="1" x14ac:dyDescent="0.35">
      <c r="A29" s="41" t="s">
        <v>27</v>
      </c>
      <c r="B29" s="36">
        <v>1102.4000000000001</v>
      </c>
      <c r="C29" s="37">
        <v>18.778766910940544</v>
      </c>
      <c r="D29" s="38">
        <v>1097.52</v>
      </c>
      <c r="E29" s="37">
        <v>18.695638842611991</v>
      </c>
      <c r="F29" s="42">
        <f t="shared" si="0"/>
        <v>4.8800000000001091</v>
      </c>
      <c r="G29" s="37">
        <v>0.1</v>
      </c>
    </row>
    <row r="30" spans="1:7" hidden="1" x14ac:dyDescent="0.35">
      <c r="A30" s="41" t="s">
        <v>28</v>
      </c>
      <c r="B30" s="36">
        <v>1246.96</v>
      </c>
      <c r="C30" s="37">
        <v>17.457579660637286</v>
      </c>
      <c r="D30" s="38">
        <v>1259.48</v>
      </c>
      <c r="E30" s="37">
        <v>17.632861062888502</v>
      </c>
      <c r="F30" s="42">
        <f t="shared" si="0"/>
        <v>-12.519999999999982</v>
      </c>
      <c r="G30" s="37">
        <v>0.1</v>
      </c>
    </row>
    <row r="31" spans="1:7" hidden="1" x14ac:dyDescent="0.35">
      <c r="A31" s="41" t="s">
        <v>29</v>
      </c>
      <c r="B31" s="36">
        <v>1451.68</v>
      </c>
      <c r="C31" s="37">
        <v>17.745441032298444</v>
      </c>
      <c r="D31" s="38">
        <v>1487</v>
      </c>
      <c r="E31" s="37">
        <v>18.177195259993788</v>
      </c>
      <c r="F31" s="42">
        <f t="shared" si="0"/>
        <v>-35.319999999999936</v>
      </c>
      <c r="G31" s="37">
        <v>0.5</v>
      </c>
    </row>
    <row r="32" spans="1:7" hidden="1" x14ac:dyDescent="0.35">
      <c r="A32" s="41" t="s">
        <v>30</v>
      </c>
      <c r="B32" s="36">
        <v>1651.88</v>
      </c>
      <c r="C32" s="37">
        <v>17.802656366528577</v>
      </c>
      <c r="D32" s="38">
        <v>1695.12</v>
      </c>
      <c r="E32" s="37">
        <v>18.268662893206479</v>
      </c>
      <c r="F32" s="42">
        <f t="shared" si="0"/>
        <v>-43.239999999999782</v>
      </c>
      <c r="G32" s="37">
        <v>0.5</v>
      </c>
    </row>
    <row r="33" spans="1:8" hidden="1" x14ac:dyDescent="0.35">
      <c r="A33" s="41" t="s">
        <v>31</v>
      </c>
      <c r="B33" s="36">
        <v>1844.9</v>
      </c>
      <c r="C33" s="37">
        <v>17.627656951979468</v>
      </c>
      <c r="D33" s="38">
        <v>1867.7</v>
      </c>
      <c r="E33" s="37">
        <v>17.845506471468401</v>
      </c>
      <c r="F33" s="42">
        <f t="shared" si="0"/>
        <v>-22.799999999999955</v>
      </c>
      <c r="G33" s="37">
        <v>0.2</v>
      </c>
    </row>
    <row r="34" spans="1:8" hidden="1" x14ac:dyDescent="0.35">
      <c r="A34" s="41" t="s">
        <v>32</v>
      </c>
      <c r="B34" s="36">
        <v>2055.1999999999998</v>
      </c>
      <c r="C34" s="37">
        <v>17.306072956313784</v>
      </c>
      <c r="D34" s="38">
        <v>2140.6999999999998</v>
      </c>
      <c r="E34" s="37">
        <v>18.026036579204415</v>
      </c>
      <c r="F34" s="42">
        <f t="shared" si="0"/>
        <v>-85.5</v>
      </c>
      <c r="G34" s="37">
        <v>0.7</v>
      </c>
    </row>
    <row r="35" spans="1:8" x14ac:dyDescent="0.35">
      <c r="A35" s="35">
        <v>2006</v>
      </c>
      <c r="B35" s="36">
        <v>3868.7730000000001</v>
      </c>
      <c r="C35" s="37">
        <v>21.88342223074234</v>
      </c>
      <c r="D35" s="38">
        <v>3790.1235999999999</v>
      </c>
      <c r="E35" s="37">
        <v>21.367516548450027</v>
      </c>
      <c r="F35" s="42">
        <f t="shared" si="0"/>
        <v>78.649400000000242</v>
      </c>
      <c r="G35" s="37">
        <v>0.51590568229231271</v>
      </c>
    </row>
    <row r="36" spans="1:8" hidden="1" x14ac:dyDescent="0.35">
      <c r="A36" s="41" t="s">
        <v>21</v>
      </c>
      <c r="B36" s="36">
        <v>198.6</v>
      </c>
      <c r="C36" s="37">
        <v>19.600000000000001</v>
      </c>
      <c r="D36" s="38">
        <v>129.4</v>
      </c>
      <c r="E36" s="37">
        <v>12.7</v>
      </c>
      <c r="F36" s="42">
        <f t="shared" si="0"/>
        <v>69.199999999999989</v>
      </c>
      <c r="G36" s="37">
        <v>6.9</v>
      </c>
    </row>
    <row r="37" spans="1:8" hidden="1" x14ac:dyDescent="0.35">
      <c r="A37" s="41" t="s">
        <v>22</v>
      </c>
      <c r="B37" s="36">
        <v>420.2</v>
      </c>
      <c r="C37" s="37">
        <v>18.8</v>
      </c>
      <c r="D37" s="38">
        <v>405.8</v>
      </c>
      <c r="E37" s="37">
        <v>18.2</v>
      </c>
      <c r="F37" s="42">
        <f t="shared" si="0"/>
        <v>14.399999999999977</v>
      </c>
      <c r="G37" s="37">
        <v>0.6</v>
      </c>
    </row>
    <row r="38" spans="1:8" hidden="1" x14ac:dyDescent="0.35">
      <c r="A38" s="41" t="s">
        <v>23</v>
      </c>
      <c r="B38" s="36">
        <v>658.7</v>
      </c>
      <c r="C38" s="37">
        <v>20.399999999999999</v>
      </c>
      <c r="D38" s="38">
        <v>664.4</v>
      </c>
      <c r="E38" s="37">
        <v>20.6</v>
      </c>
      <c r="F38" s="42">
        <f t="shared" si="0"/>
        <v>-5.6999999999999318</v>
      </c>
      <c r="G38" s="37">
        <v>0.2</v>
      </c>
    </row>
    <row r="39" spans="1:8" hidden="1" x14ac:dyDescent="0.35">
      <c r="A39" s="41" t="s">
        <v>24</v>
      </c>
      <c r="B39" s="37">
        <v>1078.5999999999999</v>
      </c>
      <c r="C39" s="37">
        <v>24.087183724513721</v>
      </c>
      <c r="D39" s="38">
        <v>910.6</v>
      </c>
      <c r="E39" s="37">
        <v>20.335425087652698</v>
      </c>
      <c r="F39" s="42">
        <f t="shared" si="0"/>
        <v>167.99999999999989</v>
      </c>
      <c r="G39" s="37">
        <v>3.7517586368610267</v>
      </c>
    </row>
    <row r="40" spans="1:8" ht="16.2" hidden="1" x14ac:dyDescent="0.35">
      <c r="A40" s="41" t="s">
        <v>25</v>
      </c>
      <c r="B40" s="37">
        <v>1292.3</v>
      </c>
      <c r="C40" s="37">
        <f t="shared" ref="C40:C47" si="1">B40/H40*100</f>
        <v>22.075881036573907</v>
      </c>
      <c r="D40" s="38">
        <v>1118.0999999999999</v>
      </c>
      <c r="E40" s="37">
        <f t="shared" ref="E40:E47" si="2">D40/H40*100</f>
        <v>19.100087121406244</v>
      </c>
      <c r="F40" s="42">
        <f t="shared" si="0"/>
        <v>174.20000000000005</v>
      </c>
      <c r="G40" s="37">
        <f t="shared" ref="G40:G47" si="3">F40/H40*100</f>
        <v>2.9757939151676669</v>
      </c>
      <c r="H40" s="44">
        <v>5853.9</v>
      </c>
    </row>
    <row r="41" spans="1:8" ht="16.2" hidden="1" x14ac:dyDescent="0.35">
      <c r="A41" s="41" t="s">
        <v>26</v>
      </c>
      <c r="B41" s="37">
        <v>1540.6</v>
      </c>
      <c r="C41" s="37">
        <f t="shared" si="1"/>
        <v>21.55770737714094</v>
      </c>
      <c r="D41" s="38">
        <v>1446</v>
      </c>
      <c r="E41" s="37">
        <f t="shared" si="2"/>
        <v>20.233963953878877</v>
      </c>
      <c r="F41" s="42">
        <f t="shared" si="0"/>
        <v>94.599999999999909</v>
      </c>
      <c r="G41" s="37">
        <f t="shared" si="3"/>
        <v>1.3237434232620608</v>
      </c>
      <c r="H41" s="44">
        <v>7146.4</v>
      </c>
    </row>
    <row r="42" spans="1:8" ht="16.2" hidden="1" x14ac:dyDescent="0.35">
      <c r="A42" s="41" t="s">
        <v>27</v>
      </c>
      <c r="B42" s="37">
        <v>2077.6999999999998</v>
      </c>
      <c r="C42" s="37">
        <f t="shared" si="1"/>
        <v>23.600840574771397</v>
      </c>
      <c r="D42" s="38">
        <v>1823.9</v>
      </c>
      <c r="E42" s="37">
        <f t="shared" si="2"/>
        <v>20.717896291247801</v>
      </c>
      <c r="F42" s="42">
        <f t="shared" si="0"/>
        <v>253.79999999999973</v>
      </c>
      <c r="G42" s="37">
        <f t="shared" si="3"/>
        <v>2.8829442835235954</v>
      </c>
      <c r="H42" s="44">
        <v>8803.5</v>
      </c>
    </row>
    <row r="43" spans="1:8" ht="16.2" hidden="1" x14ac:dyDescent="0.35">
      <c r="A43" s="41" t="s">
        <v>28</v>
      </c>
      <c r="B43" s="37">
        <v>2427.8000000000002</v>
      </c>
      <c r="C43" s="37">
        <f t="shared" si="1"/>
        <v>23.578428040051666</v>
      </c>
      <c r="D43" s="38">
        <v>2155.3000000000002</v>
      </c>
      <c r="E43" s="37">
        <f t="shared" si="2"/>
        <v>20.931949071061602</v>
      </c>
      <c r="F43" s="42">
        <f t="shared" si="0"/>
        <v>272.5</v>
      </c>
      <c r="G43" s="37">
        <f t="shared" si="3"/>
        <v>2.6464789689900647</v>
      </c>
      <c r="H43" s="44">
        <v>10296.700000000001</v>
      </c>
    </row>
    <row r="44" spans="1:8" ht="16.2" hidden="1" x14ac:dyDescent="0.35">
      <c r="A44" s="41" t="s">
        <v>29</v>
      </c>
      <c r="B44" s="37">
        <v>2683.6</v>
      </c>
      <c r="C44" s="37">
        <f t="shared" si="1"/>
        <v>21.080580038019825</v>
      </c>
      <c r="D44" s="38">
        <v>2420.9</v>
      </c>
      <c r="E44" s="37">
        <f t="shared" si="2"/>
        <v>19.016983236712697</v>
      </c>
      <c r="F44" s="42">
        <f t="shared" si="0"/>
        <v>262.69999999999982</v>
      </c>
      <c r="G44" s="37">
        <f t="shared" si="3"/>
        <v>2.0635968013071264</v>
      </c>
      <c r="H44" s="44">
        <v>12730.2</v>
      </c>
    </row>
    <row r="45" spans="1:8" ht="16.2" hidden="1" x14ac:dyDescent="0.35">
      <c r="A45" s="41" t="s">
        <v>30</v>
      </c>
      <c r="B45" s="37">
        <v>3387.4</v>
      </c>
      <c r="C45" s="37">
        <f t="shared" si="1"/>
        <v>22.947066075952797</v>
      </c>
      <c r="D45" s="38">
        <v>2765.9</v>
      </c>
      <c r="E45" s="37">
        <f t="shared" si="2"/>
        <v>18.73687490685418</v>
      </c>
      <c r="F45" s="42">
        <f t="shared" si="0"/>
        <v>621.5</v>
      </c>
      <c r="G45" s="37">
        <f t="shared" si="3"/>
        <v>4.2101911690986196</v>
      </c>
      <c r="H45" s="44">
        <v>14761.8</v>
      </c>
    </row>
    <row r="46" spans="1:8" ht="16.2" hidden="1" x14ac:dyDescent="0.35">
      <c r="A46" s="41" t="s">
        <v>31</v>
      </c>
      <c r="B46" s="37">
        <v>3624.6</v>
      </c>
      <c r="C46" s="37">
        <f t="shared" si="1"/>
        <v>22.196773916984089</v>
      </c>
      <c r="D46" s="38">
        <v>3116.5</v>
      </c>
      <c r="E46" s="37">
        <f t="shared" si="2"/>
        <v>19.085208274645733</v>
      </c>
      <c r="F46" s="42">
        <f t="shared" si="0"/>
        <v>508.09999999999991</v>
      </c>
      <c r="G46" s="37">
        <f t="shared" si="3"/>
        <v>3.1115656423383586</v>
      </c>
      <c r="H46" s="45">
        <v>16329.4</v>
      </c>
    </row>
    <row r="47" spans="1:8" ht="16.2" hidden="1" x14ac:dyDescent="0.35">
      <c r="A47" s="41" t="s">
        <v>32</v>
      </c>
      <c r="B47" s="38">
        <v>3881.2</v>
      </c>
      <c r="C47" s="37">
        <f t="shared" si="1"/>
        <v>21.88342223074234</v>
      </c>
      <c r="D47" s="38">
        <v>3789.7</v>
      </c>
      <c r="E47" s="36">
        <f t="shared" si="2"/>
        <v>21.367516548450027</v>
      </c>
      <c r="F47" s="42">
        <f t="shared" si="0"/>
        <v>91.5</v>
      </c>
      <c r="G47" s="37">
        <f t="shared" si="3"/>
        <v>0.51590568229231271</v>
      </c>
      <c r="H47" s="45">
        <v>17735.8</v>
      </c>
    </row>
    <row r="48" spans="1:8" ht="16.2" hidden="1" x14ac:dyDescent="0.35">
      <c r="A48" s="41"/>
      <c r="B48" s="43"/>
      <c r="C48" s="37"/>
      <c r="D48" s="43"/>
      <c r="E48" s="37"/>
      <c r="F48" s="42">
        <f t="shared" si="0"/>
        <v>0</v>
      </c>
      <c r="G48" s="37"/>
      <c r="H48" s="45"/>
    </row>
    <row r="49" spans="1:8" ht="16.2" x14ac:dyDescent="0.35">
      <c r="A49" s="35">
        <v>2007</v>
      </c>
      <c r="B49" s="43">
        <v>6006.6</v>
      </c>
      <c r="C49" s="37">
        <v>23.809165176925731</v>
      </c>
      <c r="D49" s="43">
        <v>6086.19</v>
      </c>
      <c r="E49" s="37">
        <v>24.018851994403068</v>
      </c>
      <c r="F49" s="42">
        <f t="shared" si="0"/>
        <v>-79.589999999999236</v>
      </c>
      <c r="G49" s="37">
        <v>-0.209686817477337</v>
      </c>
      <c r="H49" s="45"/>
    </row>
    <row r="50" spans="1:8" ht="16.2" hidden="1" x14ac:dyDescent="0.35">
      <c r="A50" s="41" t="s">
        <v>21</v>
      </c>
      <c r="B50" s="43">
        <v>515.29999999999995</v>
      </c>
      <c r="C50" s="37">
        <f t="shared" ref="C50:C61" si="4">B50/H50*100</f>
        <v>31.287188828172429</v>
      </c>
      <c r="D50" s="38">
        <v>92</v>
      </c>
      <c r="E50" s="37">
        <f t="shared" ref="E50:E61" si="5">D50/H50*100</f>
        <v>5.5859137826350942</v>
      </c>
      <c r="F50" s="42">
        <f t="shared" si="0"/>
        <v>423.29999999999995</v>
      </c>
      <c r="G50" s="37">
        <f t="shared" ref="G50:G60" si="6">F50/H50*100</f>
        <v>25.701275045537336</v>
      </c>
      <c r="H50" s="45">
        <v>1647</v>
      </c>
    </row>
    <row r="51" spans="1:8" ht="16.2" hidden="1" x14ac:dyDescent="0.35">
      <c r="A51" s="41" t="s">
        <v>22</v>
      </c>
      <c r="B51" s="43">
        <v>777.1</v>
      </c>
      <c r="C51" s="37">
        <f t="shared" si="4"/>
        <v>23.742018270141457</v>
      </c>
      <c r="D51" s="38">
        <v>462.7</v>
      </c>
      <c r="E51" s="37">
        <f t="shared" si="5"/>
        <v>14.136445571476584</v>
      </c>
      <c r="F51" s="42">
        <f t="shared" si="0"/>
        <v>314.40000000000003</v>
      </c>
      <c r="G51" s="37">
        <f t="shared" si="6"/>
        <v>9.6055726986648757</v>
      </c>
      <c r="H51" s="45">
        <v>3273.1</v>
      </c>
    </row>
    <row r="52" spans="1:8" ht="16.2" hidden="1" x14ac:dyDescent="0.35">
      <c r="A52" s="41" t="s">
        <v>23</v>
      </c>
      <c r="B52" s="43">
        <v>1086.8</v>
      </c>
      <c r="C52" s="37">
        <f t="shared" si="4"/>
        <v>21.121778676099041</v>
      </c>
      <c r="D52" s="38">
        <v>834.6</v>
      </c>
      <c r="E52" s="37">
        <f t="shared" si="5"/>
        <v>16.220313289540172</v>
      </c>
      <c r="F52" s="42">
        <f t="shared" si="0"/>
        <v>252.19999999999993</v>
      </c>
      <c r="G52" s="37">
        <f t="shared" si="6"/>
        <v>4.9014653865588667</v>
      </c>
      <c r="H52" s="45">
        <v>5145.3999999999996</v>
      </c>
    </row>
    <row r="53" spans="1:8" ht="16.2" hidden="1" x14ac:dyDescent="0.35">
      <c r="A53" s="41" t="s">
        <v>24</v>
      </c>
      <c r="B53" s="37">
        <v>1869.1</v>
      </c>
      <c r="C53" s="37">
        <f t="shared" si="4"/>
        <v>27.150576682838963</v>
      </c>
      <c r="D53" s="38">
        <v>1305.7</v>
      </c>
      <c r="E53" s="37">
        <f t="shared" si="5"/>
        <v>18.966619215014092</v>
      </c>
      <c r="F53" s="42">
        <f t="shared" si="0"/>
        <v>563.39999999999986</v>
      </c>
      <c r="G53" s="37">
        <f t="shared" si="6"/>
        <v>8.1839574678248717</v>
      </c>
      <c r="H53" s="45">
        <v>6884.2</v>
      </c>
    </row>
    <row r="54" spans="1:8" ht="16.2" hidden="1" x14ac:dyDescent="0.35">
      <c r="A54" s="41" t="s">
        <v>25</v>
      </c>
      <c r="B54" s="37">
        <v>2210.1999999999998</v>
      </c>
      <c r="C54" s="37">
        <f t="shared" si="4"/>
        <v>25.221380317692166</v>
      </c>
      <c r="D54" s="38">
        <v>1731.3</v>
      </c>
      <c r="E54" s="37">
        <f t="shared" si="5"/>
        <v>19.756481650538614</v>
      </c>
      <c r="F54" s="42">
        <f t="shared" si="0"/>
        <v>478.89999999999986</v>
      </c>
      <c r="G54" s="37">
        <f t="shared" si="6"/>
        <v>5.4648986671535491</v>
      </c>
      <c r="H54" s="45">
        <v>8763.2000000000007</v>
      </c>
    </row>
    <row r="55" spans="1:8" ht="16.2" hidden="1" x14ac:dyDescent="0.35">
      <c r="A55" s="41" t="s">
        <v>26</v>
      </c>
      <c r="B55" s="37">
        <v>2582.3000000000002</v>
      </c>
      <c r="C55" s="37">
        <f t="shared" si="4"/>
        <v>24.196057119298381</v>
      </c>
      <c r="D55" s="38">
        <v>2284.8000000000002</v>
      </c>
      <c r="E55" s="37">
        <f t="shared" si="5"/>
        <v>21.408492935047416</v>
      </c>
      <c r="F55" s="42">
        <f t="shared" si="0"/>
        <v>297.5</v>
      </c>
      <c r="G55" s="37">
        <f t="shared" si="6"/>
        <v>2.7875641842509653</v>
      </c>
      <c r="H55" s="45">
        <v>10672.4</v>
      </c>
    </row>
    <row r="56" spans="1:8" ht="16.2" hidden="1" x14ac:dyDescent="0.35">
      <c r="A56" s="41" t="s">
        <v>27</v>
      </c>
      <c r="B56" s="37">
        <v>3615.6</v>
      </c>
      <c r="C56" s="37">
        <f t="shared" si="4"/>
        <v>28.380574110850333</v>
      </c>
      <c r="D56" s="38">
        <v>2896</v>
      </c>
      <c r="E56" s="37">
        <f t="shared" si="5"/>
        <v>22.73208945265587</v>
      </c>
      <c r="F56" s="42">
        <f t="shared" si="0"/>
        <v>719.59999999999991</v>
      </c>
      <c r="G56" s="37">
        <f t="shared" si="6"/>
        <v>5.6484846581944623</v>
      </c>
      <c r="H56" s="45">
        <v>12739.7</v>
      </c>
    </row>
    <row r="57" spans="1:8" hidden="1" x14ac:dyDescent="0.35">
      <c r="A57" s="41" t="s">
        <v>28</v>
      </c>
      <c r="B57" s="37">
        <v>3963.6</v>
      </c>
      <c r="C57" s="37">
        <f t="shared" si="4"/>
        <v>26.751437596177208</v>
      </c>
      <c r="D57" s="38">
        <v>3388.5</v>
      </c>
      <c r="E57" s="37">
        <f t="shared" si="5"/>
        <v>22.869927917712804</v>
      </c>
      <c r="F57" s="42">
        <f t="shared" si="0"/>
        <v>575.09999999999991</v>
      </c>
      <c r="G57" s="37">
        <f t="shared" si="6"/>
        <v>3.8815096784644036</v>
      </c>
      <c r="H57" s="46">
        <v>14816.4</v>
      </c>
    </row>
    <row r="58" spans="1:8" hidden="1" x14ac:dyDescent="0.35">
      <c r="A58" s="41" t="s">
        <v>29</v>
      </c>
      <c r="B58" s="37">
        <v>4383.3999999999996</v>
      </c>
      <c r="C58" s="37">
        <f t="shared" si="4"/>
        <v>26.39330443159923</v>
      </c>
      <c r="D58" s="38">
        <v>3985.9</v>
      </c>
      <c r="E58" s="37">
        <f t="shared" si="5"/>
        <v>23.999879576107901</v>
      </c>
      <c r="F58" s="42">
        <f t="shared" si="0"/>
        <v>397.49999999999955</v>
      </c>
      <c r="G58" s="37">
        <f t="shared" si="6"/>
        <v>2.3934248554913267</v>
      </c>
      <c r="H58" s="46">
        <v>16608</v>
      </c>
    </row>
    <row r="59" spans="1:8" hidden="1" x14ac:dyDescent="0.35">
      <c r="A59" s="41" t="s">
        <v>30</v>
      </c>
      <c r="B59" s="37">
        <v>5224.1000000000004</v>
      </c>
      <c r="C59" s="37">
        <f t="shared" si="4"/>
        <v>27.877329291980622</v>
      </c>
      <c r="D59" s="38">
        <v>4402.8</v>
      </c>
      <c r="E59" s="37">
        <f t="shared" si="5"/>
        <v>23.494631689043526</v>
      </c>
      <c r="F59" s="42">
        <f t="shared" si="0"/>
        <v>821.30000000000018</v>
      </c>
      <c r="G59" s="37">
        <f t="shared" si="6"/>
        <v>4.382697602937097</v>
      </c>
      <c r="H59" s="46">
        <v>18739.599999999999</v>
      </c>
    </row>
    <row r="60" spans="1:8" hidden="1" x14ac:dyDescent="0.35">
      <c r="A60" s="41" t="s">
        <v>31</v>
      </c>
      <c r="B60" s="37">
        <v>5566.1</v>
      </c>
      <c r="C60" s="37">
        <f t="shared" si="4"/>
        <v>26.736958401383422</v>
      </c>
      <c r="D60" s="38">
        <v>4841.3999999999996</v>
      </c>
      <c r="E60" s="37">
        <f t="shared" si="5"/>
        <v>23.255836295513497</v>
      </c>
      <c r="F60" s="42">
        <f t="shared" si="0"/>
        <v>724.70000000000073</v>
      </c>
      <c r="G60" s="37">
        <f t="shared" si="6"/>
        <v>3.4811221058699235</v>
      </c>
      <c r="H60" s="46">
        <v>20818</v>
      </c>
    </row>
    <row r="61" spans="1:8" hidden="1" x14ac:dyDescent="0.35">
      <c r="A61" s="41" t="s">
        <v>32</v>
      </c>
      <c r="B61" s="37">
        <v>6006.6</v>
      </c>
      <c r="C61" s="37">
        <f t="shared" si="4"/>
        <v>23.809165176925731</v>
      </c>
      <c r="D61" s="38">
        <v>6059.5</v>
      </c>
      <c r="E61" s="37">
        <f t="shared" si="5"/>
        <v>24.018851994403068</v>
      </c>
      <c r="F61" s="42">
        <f t="shared" si="0"/>
        <v>-52.899999999999636</v>
      </c>
      <c r="G61" s="37">
        <f>-F61/H61*100</f>
        <v>0.20968681747733534</v>
      </c>
      <c r="H61" s="46">
        <v>25228.1</v>
      </c>
    </row>
    <row r="62" spans="1:8" ht="16.2" x14ac:dyDescent="0.35">
      <c r="A62" s="35">
        <v>2008</v>
      </c>
      <c r="B62" s="37">
        <v>10762</v>
      </c>
      <c r="C62" s="37">
        <v>26.813031302631973</v>
      </c>
      <c r="D62" s="38">
        <v>10774.2341</v>
      </c>
      <c r="E62" s="37">
        <v>26.608732049071687</v>
      </c>
      <c r="F62" s="42">
        <f t="shared" si="0"/>
        <v>-12.234099999999671</v>
      </c>
      <c r="G62" s="37">
        <v>0.20429925356028825</v>
      </c>
      <c r="H62" s="45"/>
    </row>
    <row r="63" spans="1:8" ht="16.2" hidden="1" x14ac:dyDescent="0.35">
      <c r="A63" s="41" t="s">
        <v>21</v>
      </c>
      <c r="B63" s="37">
        <v>978.3</v>
      </c>
      <c r="C63" s="37">
        <f t="shared" ref="C63:C73" si="7">B63/H63*100</f>
        <v>42.795275590551178</v>
      </c>
      <c r="D63" s="38">
        <v>179.5</v>
      </c>
      <c r="E63" s="37">
        <f t="shared" ref="E63:E73" si="8">D63/H63*100</f>
        <v>7.8521434820647409</v>
      </c>
      <c r="F63" s="42">
        <f t="shared" si="0"/>
        <v>798.8</v>
      </c>
      <c r="G63" s="37">
        <f t="shared" ref="G63:G73" si="9">F63/H63*100</f>
        <v>34.943132108486438</v>
      </c>
      <c r="H63" s="45">
        <v>2286</v>
      </c>
    </row>
    <row r="64" spans="1:8" ht="16.2" hidden="1" x14ac:dyDescent="0.35">
      <c r="A64" s="41" t="s">
        <v>22</v>
      </c>
      <c r="B64" s="37">
        <v>1425.1</v>
      </c>
      <c r="C64" s="37">
        <f t="shared" si="7"/>
        <v>29.895112229913991</v>
      </c>
      <c r="D64" s="38">
        <v>832.6</v>
      </c>
      <c r="E64" s="37">
        <f t="shared" si="8"/>
        <v>17.465911474722049</v>
      </c>
      <c r="F64" s="42">
        <f t="shared" si="0"/>
        <v>592.49999999999989</v>
      </c>
      <c r="G64" s="37">
        <f t="shared" si="9"/>
        <v>12.429200755191943</v>
      </c>
      <c r="H64" s="45">
        <v>4767</v>
      </c>
    </row>
    <row r="65" spans="1:8" ht="16.2" hidden="1" x14ac:dyDescent="0.35">
      <c r="A65" s="41" t="s">
        <v>23</v>
      </c>
      <c r="B65" s="37">
        <v>1984.4</v>
      </c>
      <c r="C65" s="37">
        <f t="shared" si="7"/>
        <v>24.171112572778878</v>
      </c>
      <c r="D65" s="38">
        <v>1372.5</v>
      </c>
      <c r="E65" s="37">
        <f t="shared" si="8"/>
        <v>16.71782503836878</v>
      </c>
      <c r="F65" s="42">
        <f t="shared" si="0"/>
        <v>611.90000000000009</v>
      </c>
      <c r="G65" s="37">
        <f t="shared" si="9"/>
        <v>7.4532875344100971</v>
      </c>
      <c r="H65" s="45">
        <v>8209.7999999999993</v>
      </c>
    </row>
    <row r="66" spans="1:8" ht="16.2" hidden="1" x14ac:dyDescent="0.35">
      <c r="A66" s="41" t="s">
        <v>24</v>
      </c>
      <c r="B66" s="36">
        <v>3427.5</v>
      </c>
      <c r="C66" s="37">
        <f t="shared" si="7"/>
        <v>30.678278615158781</v>
      </c>
      <c r="D66" s="38">
        <v>2131.1999999999998</v>
      </c>
      <c r="E66" s="37">
        <f t="shared" si="8"/>
        <v>19.075579105653215</v>
      </c>
      <c r="F66" s="42">
        <f t="shared" si="0"/>
        <v>1296.3000000000002</v>
      </c>
      <c r="G66" s="37">
        <f t="shared" si="9"/>
        <v>11.60269950950557</v>
      </c>
      <c r="H66" s="45">
        <v>11172.4</v>
      </c>
    </row>
    <row r="67" spans="1:8" ht="16.2" hidden="1" x14ac:dyDescent="0.35">
      <c r="A67" s="41" t="s">
        <v>25</v>
      </c>
      <c r="B67" s="37">
        <v>4070.6</v>
      </c>
      <c r="C67" s="37">
        <f t="shared" si="7"/>
        <v>28.448625302265768</v>
      </c>
      <c r="D67" s="43">
        <v>2972.6</v>
      </c>
      <c r="E67" s="37">
        <f t="shared" si="8"/>
        <v>20.774918580434143</v>
      </c>
      <c r="F67" s="42">
        <f t="shared" si="0"/>
        <v>1098</v>
      </c>
      <c r="G67" s="37">
        <f t="shared" si="9"/>
        <v>7.6737067218316257</v>
      </c>
      <c r="H67" s="45">
        <v>14308.6</v>
      </c>
    </row>
    <row r="68" spans="1:8" ht="16.2" hidden="1" x14ac:dyDescent="0.35">
      <c r="A68" s="41" t="s">
        <v>26</v>
      </c>
      <c r="B68" s="37">
        <v>4809.7</v>
      </c>
      <c r="C68" s="37">
        <f t="shared" si="7"/>
        <v>25.990370534483969</v>
      </c>
      <c r="D68" s="38">
        <v>4094.6</v>
      </c>
      <c r="E68" s="37">
        <f t="shared" si="8"/>
        <v>22.126155724992838</v>
      </c>
      <c r="F68" s="42">
        <f t="shared" si="0"/>
        <v>715.09999999999991</v>
      </c>
      <c r="G68" s="37">
        <f t="shared" si="9"/>
        <v>3.8642148094911288</v>
      </c>
      <c r="H68" s="45">
        <v>18505.7</v>
      </c>
    </row>
    <row r="69" spans="1:8" ht="16.2" hidden="1" x14ac:dyDescent="0.35">
      <c r="A69" s="41" t="s">
        <v>27</v>
      </c>
      <c r="B69" s="37">
        <v>6038.9</v>
      </c>
      <c r="C69" s="37">
        <f t="shared" si="7"/>
        <v>26.236580629184392</v>
      </c>
      <c r="D69" s="38">
        <v>5106.5</v>
      </c>
      <c r="E69" s="37">
        <f t="shared" si="8"/>
        <v>22.185679342749523</v>
      </c>
      <c r="F69" s="42">
        <f t="shared" si="0"/>
        <v>932.39999999999964</v>
      </c>
      <c r="G69" s="37">
        <f t="shared" si="9"/>
        <v>4.0509012864348666</v>
      </c>
      <c r="H69" s="45">
        <v>23017.1</v>
      </c>
    </row>
    <row r="70" spans="1:8" ht="16.2" hidden="1" x14ac:dyDescent="0.35">
      <c r="A70" s="41" t="s">
        <v>28</v>
      </c>
      <c r="B70" s="37">
        <v>6685.7</v>
      </c>
      <c r="C70" s="37">
        <f t="shared" si="7"/>
        <v>25.821588991151671</v>
      </c>
      <c r="D70" s="38">
        <v>5828.2</v>
      </c>
      <c r="E70" s="37">
        <f t="shared" si="8"/>
        <v>22.509742429099447</v>
      </c>
      <c r="F70" s="42">
        <f t="shared" si="0"/>
        <v>857.5</v>
      </c>
      <c r="G70" s="37">
        <f t="shared" si="9"/>
        <v>3.3118465620522244</v>
      </c>
      <c r="H70" s="45">
        <v>25891.9</v>
      </c>
    </row>
    <row r="71" spans="1:8" ht="16.2" hidden="1" x14ac:dyDescent="0.35">
      <c r="A71" s="41" t="s">
        <v>29</v>
      </c>
      <c r="B71" s="37">
        <v>7606.5</v>
      </c>
      <c r="C71" s="37">
        <f t="shared" si="7"/>
        <v>25.045768248030974</v>
      </c>
      <c r="D71" s="38">
        <v>6719.1</v>
      </c>
      <c r="E71" s="37">
        <f t="shared" si="8"/>
        <v>22.123844269420225</v>
      </c>
      <c r="F71" s="42">
        <f t="shared" si="0"/>
        <v>887.39999999999964</v>
      </c>
      <c r="G71" s="37">
        <f t="shared" si="9"/>
        <v>2.9219239786107511</v>
      </c>
      <c r="H71" s="45">
        <v>30370.400000000001</v>
      </c>
    </row>
    <row r="72" spans="1:8" ht="16.2" hidden="1" x14ac:dyDescent="0.35">
      <c r="A72" s="41" t="s">
        <v>30</v>
      </c>
      <c r="B72" s="37">
        <v>8736.2999999999993</v>
      </c>
      <c r="C72" s="37">
        <f t="shared" si="7"/>
        <v>26.845899503417076</v>
      </c>
      <c r="D72" s="38">
        <v>7598.4</v>
      </c>
      <c r="E72" s="37">
        <f t="shared" si="8"/>
        <v>23.349230542307879</v>
      </c>
      <c r="F72" s="42">
        <f t="shared" si="0"/>
        <v>1137.8999999999996</v>
      </c>
      <c r="G72" s="37">
        <f t="shared" si="9"/>
        <v>3.4966689611091977</v>
      </c>
      <c r="H72" s="45">
        <v>32542.400000000001</v>
      </c>
    </row>
    <row r="73" spans="1:8" ht="16.2" hidden="1" x14ac:dyDescent="0.35">
      <c r="A73" s="41" t="s">
        <v>31</v>
      </c>
      <c r="B73" s="37">
        <v>9387.2999999999993</v>
      </c>
      <c r="C73" s="37">
        <f t="shared" si="7"/>
        <v>27.083489610681866</v>
      </c>
      <c r="D73" s="38">
        <v>8280.7999999999993</v>
      </c>
      <c r="E73" s="37">
        <f t="shared" si="8"/>
        <v>23.891104020126598</v>
      </c>
      <c r="F73" s="42">
        <f t="shared" si="0"/>
        <v>1106.5</v>
      </c>
      <c r="G73" s="37">
        <f t="shared" si="9"/>
        <v>3.1923855905552703</v>
      </c>
      <c r="H73" s="45">
        <v>34660.6</v>
      </c>
    </row>
    <row r="74" spans="1:8" ht="16.2" hidden="1" x14ac:dyDescent="0.35">
      <c r="A74" s="41" t="s">
        <v>32</v>
      </c>
      <c r="B74" s="37">
        <v>10762</v>
      </c>
      <c r="C74" s="37">
        <v>26.813031302631973</v>
      </c>
      <c r="D74" s="38">
        <v>10680</v>
      </c>
      <c r="E74" s="37">
        <v>26.608732049071687</v>
      </c>
      <c r="F74" s="42">
        <f t="shared" si="0"/>
        <v>82</v>
      </c>
      <c r="G74" s="37">
        <v>0.20429925356028825</v>
      </c>
      <c r="H74" s="47">
        <v>40137.199999999997</v>
      </c>
    </row>
    <row r="75" spans="1:8" ht="16.2" x14ac:dyDescent="0.35">
      <c r="A75" s="35">
        <v>2009</v>
      </c>
      <c r="B75" s="37">
        <v>10325.9</v>
      </c>
      <c r="C75" s="37">
        <v>29.862024888153694</v>
      </c>
      <c r="D75" s="43">
        <v>10503.8588</v>
      </c>
      <c r="E75" s="37">
        <v>30.561877687709487</v>
      </c>
      <c r="F75" s="42">
        <f t="shared" si="0"/>
        <v>-177.95880000000034</v>
      </c>
      <c r="G75" s="37">
        <v>-0.69985279955579605</v>
      </c>
      <c r="H75" s="47"/>
    </row>
    <row r="76" spans="1:8" ht="16.2" hidden="1" x14ac:dyDescent="0.35">
      <c r="A76" s="41" t="s">
        <v>21</v>
      </c>
      <c r="B76" s="48">
        <v>997.4</v>
      </c>
      <c r="C76" s="48">
        <f t="shared" ref="C76:C86" si="10">B76/H76*100</f>
        <v>53.623655913978496</v>
      </c>
      <c r="D76" s="49">
        <v>241.5</v>
      </c>
      <c r="E76" s="48">
        <v>12.983870967741936</v>
      </c>
      <c r="F76" s="48">
        <v>755.9</v>
      </c>
      <c r="G76" s="48">
        <v>40.63978494623656</v>
      </c>
      <c r="H76" s="47">
        <v>1860</v>
      </c>
    </row>
    <row r="77" spans="1:8" ht="16.2" hidden="1" x14ac:dyDescent="0.35">
      <c r="A77" s="41" t="s">
        <v>22</v>
      </c>
      <c r="B77" s="48">
        <v>1799.8</v>
      </c>
      <c r="C77" s="48">
        <f t="shared" si="10"/>
        <v>46.635400202109189</v>
      </c>
      <c r="D77" s="49">
        <v>1440</v>
      </c>
      <c r="E77" s="48">
        <v>37.312465991241936</v>
      </c>
      <c r="F77" s="48">
        <v>359.79999999999995</v>
      </c>
      <c r="G77" s="48">
        <v>9.3229342108672544</v>
      </c>
      <c r="H77" s="47">
        <v>3859.3</v>
      </c>
    </row>
    <row r="78" spans="1:8" ht="16.2" hidden="1" x14ac:dyDescent="0.35">
      <c r="A78" s="41" t="s">
        <v>23</v>
      </c>
      <c r="B78" s="48">
        <v>2522.3000000000002</v>
      </c>
      <c r="C78" s="48">
        <f t="shared" si="10"/>
        <v>37.412857100477623</v>
      </c>
      <c r="D78" s="49">
        <v>2347.6999999999998</v>
      </c>
      <c r="E78" s="48">
        <v>34.823044290842205</v>
      </c>
      <c r="F78" s="48">
        <v>174.6</v>
      </c>
      <c r="G78" s="48">
        <v>2.5898128096354087</v>
      </c>
      <c r="H78" s="47">
        <v>6741.8</v>
      </c>
    </row>
    <row r="79" spans="1:8" ht="16.2" hidden="1" x14ac:dyDescent="0.35">
      <c r="A79" s="41" t="s">
        <v>24</v>
      </c>
      <c r="B79" s="48">
        <v>3234.2</v>
      </c>
      <c r="C79" s="48">
        <f t="shared" si="10"/>
        <v>35.951534015117829</v>
      </c>
      <c r="D79" s="49">
        <v>2972.4</v>
      </c>
      <c r="E79" s="48">
        <v>33.041351711871947</v>
      </c>
      <c r="F79" s="48">
        <v>261.8</v>
      </c>
      <c r="G79" s="48">
        <v>2.9101823032458873</v>
      </c>
      <c r="H79" s="47">
        <v>8996</v>
      </c>
    </row>
    <row r="80" spans="1:8" ht="16.2" hidden="1" x14ac:dyDescent="0.35">
      <c r="A80" s="41" t="s">
        <v>25</v>
      </c>
      <c r="B80" s="48">
        <v>3994.4</v>
      </c>
      <c r="C80" s="48">
        <f t="shared" si="10"/>
        <v>35.143100975708464</v>
      </c>
      <c r="D80" s="49">
        <v>3657.4</v>
      </c>
      <c r="E80" s="48">
        <v>32.178143778428833</v>
      </c>
      <c r="F80" s="48">
        <v>337</v>
      </c>
      <c r="G80" s="48">
        <v>2.9649571972796296</v>
      </c>
      <c r="H80" s="47">
        <v>11366.1</v>
      </c>
    </row>
    <row r="81" spans="1:8" s="54" customFormat="1" ht="16.2" hidden="1" x14ac:dyDescent="0.35">
      <c r="A81" s="50" t="s">
        <v>26</v>
      </c>
      <c r="B81" s="51">
        <v>4861.8999999999996</v>
      </c>
      <c r="C81" s="51">
        <f t="shared" si="10"/>
        <v>34.028570028765998</v>
      </c>
      <c r="D81" s="52">
        <v>4437.8999999999996</v>
      </c>
      <c r="E81" s="51">
        <v>31.060982523429239</v>
      </c>
      <c r="F81" s="51">
        <f>+B81-D81</f>
        <v>424</v>
      </c>
      <c r="G81" s="51">
        <v>2.9675875053367582</v>
      </c>
      <c r="H81" s="53">
        <v>14287.7</v>
      </c>
    </row>
    <row r="82" spans="1:8" s="54" customFormat="1" ht="16.2" hidden="1" x14ac:dyDescent="0.35">
      <c r="A82" s="50" t="s">
        <v>27</v>
      </c>
      <c r="B82" s="51">
        <v>5708.7</v>
      </c>
      <c r="C82" s="51">
        <f t="shared" si="10"/>
        <v>32.928791855334119</v>
      </c>
      <c r="D82" s="52">
        <v>5276</v>
      </c>
      <c r="E82" s="51">
        <v>30.432901681423587</v>
      </c>
      <c r="F82" s="51">
        <v>432.69999999999982</v>
      </c>
      <c r="G82" s="51">
        <v>2.4958901739105346</v>
      </c>
      <c r="H82" s="53">
        <v>17336.5</v>
      </c>
    </row>
    <row r="83" spans="1:8" s="54" customFormat="1" ht="16.2" hidden="1" x14ac:dyDescent="0.35">
      <c r="A83" s="50" t="s">
        <v>28</v>
      </c>
      <c r="B83" s="51">
        <v>6539.1</v>
      </c>
      <c r="C83" s="51">
        <f t="shared" si="10"/>
        <v>31.700116346713209</v>
      </c>
      <c r="D83" s="52">
        <v>5861.4</v>
      </c>
      <c r="E83" s="51">
        <f>D83/H83*100</f>
        <v>28.414776032577077</v>
      </c>
      <c r="F83" s="51">
        <v>677.70000000000073</v>
      </c>
      <c r="G83" s="51">
        <f>F83/H83*100</f>
        <v>3.2853403141361293</v>
      </c>
      <c r="H83" s="53">
        <v>20628</v>
      </c>
    </row>
    <row r="84" spans="1:8" s="54" customFormat="1" ht="16.2" hidden="1" x14ac:dyDescent="0.35">
      <c r="A84" s="50" t="s">
        <v>29</v>
      </c>
      <c r="B84" s="51">
        <v>7235</v>
      </c>
      <c r="C84" s="51">
        <f t="shared" si="10"/>
        <v>27.150764612064922</v>
      </c>
      <c r="D84" s="52">
        <v>6456.8</v>
      </c>
      <c r="E84" s="51">
        <f>D84/H84*100</f>
        <v>24.230415611220565</v>
      </c>
      <c r="F84" s="51">
        <v>778.2</v>
      </c>
      <c r="G84" s="51">
        <f>F84/H84*100</f>
        <v>2.9203490008443569</v>
      </c>
      <c r="H84" s="53">
        <v>26647.5</v>
      </c>
    </row>
    <row r="85" spans="1:8" s="54" customFormat="1" ht="16.2" hidden="1" x14ac:dyDescent="0.35">
      <c r="A85" s="50" t="s">
        <v>30</v>
      </c>
      <c r="B85" s="51">
        <v>8342.2000000000007</v>
      </c>
      <c r="C85" s="51">
        <f t="shared" si="10"/>
        <v>31.305751008537392</v>
      </c>
      <c r="D85" s="52">
        <v>7178.9</v>
      </c>
      <c r="E85" s="51">
        <f>D85/H85*100</f>
        <v>26.940238296275449</v>
      </c>
      <c r="F85" s="51">
        <v>1163.3000000000011</v>
      </c>
      <c r="G85" s="51">
        <f>F85/H85*100</f>
        <v>4.3655127122619426</v>
      </c>
      <c r="H85" s="53">
        <v>26647.5</v>
      </c>
    </row>
    <row r="86" spans="1:8" s="54" customFormat="1" ht="16.2" hidden="1" x14ac:dyDescent="0.35">
      <c r="A86" s="50" t="s">
        <v>31</v>
      </c>
      <c r="B86" s="51">
        <v>8919.1</v>
      </c>
      <c r="C86" s="51">
        <f t="shared" si="10"/>
        <v>30.077021130227759</v>
      </c>
      <c r="D86" s="52">
        <v>7892.2</v>
      </c>
      <c r="E86" s="51">
        <f>D86/H86*100</f>
        <v>26.614105253218767</v>
      </c>
      <c r="F86" s="51">
        <v>1026.9000000000005</v>
      </c>
      <c r="G86" s="51">
        <f>F86/H86*100</f>
        <v>3.4629158770089923</v>
      </c>
      <c r="H86" s="53">
        <v>29654.2</v>
      </c>
    </row>
    <row r="87" spans="1:8" s="54" customFormat="1" ht="16.2" hidden="1" x14ac:dyDescent="0.35">
      <c r="A87" s="50" t="s">
        <v>32</v>
      </c>
      <c r="B87" s="51">
        <v>10325.9</v>
      </c>
      <c r="C87" s="51">
        <v>29.862024888153694</v>
      </c>
      <c r="D87" s="52">
        <v>10567.9</v>
      </c>
      <c r="E87" s="51">
        <v>30.561877687709487</v>
      </c>
      <c r="F87" s="51">
        <v>-242</v>
      </c>
      <c r="G87" s="51">
        <v>0.69985279955579593</v>
      </c>
      <c r="H87" s="53">
        <v>34578.699999999997</v>
      </c>
    </row>
    <row r="88" spans="1:8" s="54" customFormat="1" ht="16.2" x14ac:dyDescent="0.35">
      <c r="A88" s="35">
        <v>2010</v>
      </c>
      <c r="B88" s="37">
        <v>11403</v>
      </c>
      <c r="C88" s="42">
        <v>27.426535849927962</v>
      </c>
      <c r="D88" s="38">
        <v>11765.9</v>
      </c>
      <c r="E88" s="42">
        <v>28.30086567070839</v>
      </c>
      <c r="F88" s="42">
        <v>-363.5</v>
      </c>
      <c r="G88" s="42">
        <v>0.87432982078042665</v>
      </c>
      <c r="H88" s="47"/>
    </row>
    <row r="89" spans="1:8" s="54" customFormat="1" ht="16.2" hidden="1" x14ac:dyDescent="0.35">
      <c r="A89" s="41" t="s">
        <v>21</v>
      </c>
      <c r="B89" s="48">
        <v>973</v>
      </c>
      <c r="C89" s="51">
        <v>30.292652552926526</v>
      </c>
      <c r="D89" s="49">
        <v>320.39999999999998</v>
      </c>
      <c r="E89" s="51">
        <v>9.9750933997509339</v>
      </c>
      <c r="F89" s="51">
        <v>652.6</v>
      </c>
      <c r="G89" s="51">
        <v>20.317559153175594</v>
      </c>
      <c r="H89" s="47">
        <v>3212</v>
      </c>
    </row>
    <row r="90" spans="1:8" s="54" customFormat="1" ht="16.2" hidden="1" x14ac:dyDescent="0.35">
      <c r="A90" s="41" t="s">
        <v>22</v>
      </c>
      <c r="B90" s="48">
        <v>1632.3</v>
      </c>
      <c r="C90" s="51">
        <v>26.636749347258487</v>
      </c>
      <c r="D90" s="49">
        <v>1081.5999999999999</v>
      </c>
      <c r="E90" s="51">
        <v>17.650130548302869</v>
      </c>
      <c r="F90" s="51">
        <v>550.70000000000005</v>
      </c>
      <c r="G90" s="51">
        <v>8.9866187989556146</v>
      </c>
      <c r="H90" s="47">
        <v>6128</v>
      </c>
    </row>
    <row r="91" spans="1:8" s="54" customFormat="1" ht="16.2" hidden="1" x14ac:dyDescent="0.35">
      <c r="A91" s="41" t="s">
        <v>23</v>
      </c>
      <c r="B91" s="48">
        <v>2446.1999999999998</v>
      </c>
      <c r="C91" s="51">
        <v>25.61036894342309</v>
      </c>
      <c r="D91" s="49">
        <v>1979.1</v>
      </c>
      <c r="E91" s="51">
        <v>20.720088780937225</v>
      </c>
      <c r="F91" s="51">
        <v>467.09999999999991</v>
      </c>
      <c r="G91" s="51">
        <v>4.8902801624858654</v>
      </c>
      <c r="H91" s="47">
        <v>9551.6</v>
      </c>
    </row>
    <row r="92" spans="1:8" s="54" customFormat="1" ht="16.2" hidden="1" x14ac:dyDescent="0.35">
      <c r="A92" s="41" t="s">
        <v>24</v>
      </c>
      <c r="B92" s="48">
        <v>3232.6</v>
      </c>
      <c r="C92" s="51">
        <v>24.895070427958629</v>
      </c>
      <c r="D92" s="49">
        <v>2779.9</v>
      </c>
      <c r="E92" s="51">
        <v>21.408713197637258</v>
      </c>
      <c r="F92" s="51">
        <v>452.69999999999982</v>
      </c>
      <c r="G92" s="51">
        <v>3.4863572303213721</v>
      </c>
      <c r="H92" s="47">
        <v>12984.9</v>
      </c>
    </row>
    <row r="93" spans="1:8" s="54" customFormat="1" ht="16.2" hidden="1" x14ac:dyDescent="0.35">
      <c r="A93" s="41" t="s">
        <v>25</v>
      </c>
      <c r="B93" s="48">
        <v>4096.2</v>
      </c>
      <c r="C93" s="51">
        <v>24.774554097944222</v>
      </c>
      <c r="D93" s="49">
        <v>3559.1</v>
      </c>
      <c r="E93" s="51">
        <v>21.526076727208945</v>
      </c>
      <c r="F93" s="51">
        <v>537.09999999999991</v>
      </c>
      <c r="G93" s="51">
        <v>3.2484773707352761</v>
      </c>
      <c r="H93" s="47">
        <v>16533.900000000001</v>
      </c>
    </row>
    <row r="94" spans="1:8" s="54" customFormat="1" ht="16.2" hidden="1" x14ac:dyDescent="0.35">
      <c r="A94" s="41" t="s">
        <v>26</v>
      </c>
      <c r="B94" s="48">
        <v>4922.7</v>
      </c>
      <c r="C94" s="51">
        <v>25.01371951219512</v>
      </c>
      <c r="D94" s="49">
        <v>4276.7</v>
      </c>
      <c r="E94" s="51">
        <v>21.731199186991869</v>
      </c>
      <c r="F94" s="51">
        <v>646</v>
      </c>
      <c r="G94" s="51">
        <v>3.2825203252032518</v>
      </c>
      <c r="H94" s="47">
        <v>19680</v>
      </c>
    </row>
    <row r="95" spans="1:8" s="54" customFormat="1" ht="16.2" hidden="1" x14ac:dyDescent="0.35">
      <c r="A95" s="41" t="s">
        <v>27</v>
      </c>
      <c r="B95" s="48">
        <v>5734.2</v>
      </c>
      <c r="C95" s="51">
        <v>24.76473458952178</v>
      </c>
      <c r="D95" s="49">
        <v>5244.1</v>
      </c>
      <c r="E95" s="51">
        <v>22.648101681300126</v>
      </c>
      <c r="F95" s="51">
        <v>490.09999999999945</v>
      </c>
      <c r="G95" s="51">
        <v>2.1166329082216544</v>
      </c>
      <c r="H95" s="47">
        <v>23154.7</v>
      </c>
    </row>
    <row r="96" spans="1:8" s="54" customFormat="1" ht="16.2" hidden="1" x14ac:dyDescent="0.35">
      <c r="A96" s="41" t="s">
        <v>28</v>
      </c>
      <c r="B96" s="48">
        <v>6708.9</v>
      </c>
      <c r="C96" s="51">
        <v>25.616656993615788</v>
      </c>
      <c r="D96" s="49">
        <v>6044.5</v>
      </c>
      <c r="E96" s="51">
        <v>23.079772123285579</v>
      </c>
      <c r="F96" s="51">
        <v>664.39999999999964</v>
      </c>
      <c r="G96" s="51">
        <v>2.5368848703302063</v>
      </c>
      <c r="H96" s="47">
        <v>26189.599999999999</v>
      </c>
    </row>
    <row r="97" spans="1:248" s="54" customFormat="1" ht="16.2" hidden="1" x14ac:dyDescent="0.35">
      <c r="A97" s="41" t="s">
        <v>29</v>
      </c>
      <c r="B97" s="48">
        <v>7504.5</v>
      </c>
      <c r="C97" s="51">
        <v>25.605636686229015</v>
      </c>
      <c r="D97" s="49">
        <v>6836.6</v>
      </c>
      <c r="E97" s="51">
        <v>23.326736727173468</v>
      </c>
      <c r="F97" s="51">
        <v>667.89999999999964</v>
      </c>
      <c r="G97" s="51">
        <v>2.2788999590555465</v>
      </c>
      <c r="H97" s="47">
        <v>29308</v>
      </c>
    </row>
    <row r="98" spans="1:248" s="54" customFormat="1" ht="16.2" hidden="1" x14ac:dyDescent="0.35">
      <c r="A98" s="41" t="s">
        <v>30</v>
      </c>
      <c r="B98" s="48">
        <v>8418.2999999999993</v>
      </c>
      <c r="C98" s="51">
        <v>25.902860044000676</v>
      </c>
      <c r="D98" s="49">
        <v>7643.8</v>
      </c>
      <c r="E98" s="51">
        <v>23.519746457637812</v>
      </c>
      <c r="F98" s="51">
        <v>774.49999999999909</v>
      </c>
      <c r="G98" s="51">
        <v>2.3831135863628643</v>
      </c>
      <c r="H98" s="47">
        <v>32499.5</v>
      </c>
    </row>
    <row r="99" spans="1:248" ht="16.2" hidden="1" x14ac:dyDescent="0.35">
      <c r="A99" s="41" t="s">
        <v>31</v>
      </c>
      <c r="B99" s="48">
        <v>9192</v>
      </c>
      <c r="C99" s="51">
        <v>25.131645860332352</v>
      </c>
      <c r="D99" s="49">
        <v>8421</v>
      </c>
      <c r="E99" s="51">
        <v>23.023671648156956</v>
      </c>
      <c r="F99" s="51">
        <v>771</v>
      </c>
      <c r="G99" s="51">
        <v>2.1079742121753968</v>
      </c>
      <c r="H99" s="47">
        <v>32499.5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4"/>
      <c r="HH99" s="54"/>
      <c r="HI99" s="54"/>
      <c r="HJ99" s="54"/>
      <c r="HK99" s="54"/>
      <c r="HL99" s="54"/>
      <c r="HM99" s="54"/>
      <c r="HN99" s="54"/>
      <c r="HO99" s="54"/>
      <c r="HP99" s="54"/>
      <c r="HQ99" s="54"/>
      <c r="HR99" s="54"/>
      <c r="HS99" s="54"/>
      <c r="HT99" s="54"/>
      <c r="HU99" s="54"/>
      <c r="HV99" s="54"/>
      <c r="HW99" s="54"/>
      <c r="HX99" s="54"/>
      <c r="HY99" s="54"/>
      <c r="HZ99" s="54"/>
      <c r="IA99" s="54"/>
      <c r="IB99" s="54"/>
      <c r="IC99" s="54"/>
      <c r="ID99" s="54"/>
      <c r="IE99" s="54"/>
      <c r="IF99" s="54"/>
      <c r="IG99" s="54"/>
      <c r="IH99" s="54"/>
      <c r="II99" s="54"/>
      <c r="IJ99" s="54"/>
      <c r="IK99" s="54"/>
      <c r="IL99" s="54"/>
      <c r="IM99" s="54"/>
      <c r="IN99" s="54"/>
    </row>
    <row r="100" spans="1:248" ht="16.2" hidden="1" x14ac:dyDescent="0.35">
      <c r="A100" s="41" t="s">
        <v>32</v>
      </c>
      <c r="B100" s="48">
        <v>11402.5</v>
      </c>
      <c r="C100" s="51">
        <v>27.426535849927962</v>
      </c>
      <c r="D100" s="49">
        <v>11766</v>
      </c>
      <c r="E100" s="51">
        <v>28.30086567070839</v>
      </c>
      <c r="F100" s="51">
        <v>-363.5</v>
      </c>
      <c r="G100" s="51">
        <v>0.87432982078042665</v>
      </c>
      <c r="H100" s="47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4"/>
      <c r="EN100" s="54"/>
      <c r="EO100" s="54"/>
      <c r="EP100" s="54"/>
      <c r="EQ100" s="54"/>
      <c r="ER100" s="54"/>
      <c r="ES100" s="54"/>
      <c r="ET100" s="54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/>
      <c r="FG100" s="54"/>
      <c r="FH100" s="54"/>
      <c r="FI100" s="54"/>
      <c r="FJ100" s="54"/>
      <c r="FK100" s="54"/>
      <c r="FL100" s="54"/>
      <c r="FM100" s="54"/>
      <c r="FN100" s="54"/>
      <c r="FO100" s="54"/>
      <c r="FP100" s="54"/>
      <c r="FQ100" s="54"/>
      <c r="FR100" s="54"/>
      <c r="FS100" s="54"/>
      <c r="FT100" s="54"/>
      <c r="FU100" s="54"/>
      <c r="FV100" s="54"/>
      <c r="FW100" s="54"/>
      <c r="FX100" s="54"/>
      <c r="FY100" s="54"/>
      <c r="FZ100" s="54"/>
      <c r="GA100" s="54"/>
      <c r="GB100" s="54"/>
      <c r="GC100" s="54"/>
      <c r="GD100" s="54"/>
      <c r="GE100" s="54"/>
      <c r="GF100" s="54"/>
      <c r="GG100" s="54"/>
      <c r="GH100" s="54"/>
      <c r="GI100" s="54"/>
      <c r="GJ100" s="54"/>
      <c r="GK100" s="54"/>
      <c r="GL100" s="54"/>
      <c r="GM100" s="54"/>
      <c r="GN100" s="54"/>
      <c r="GO100" s="54"/>
      <c r="GP100" s="54"/>
      <c r="GQ100" s="54"/>
      <c r="GR100" s="54"/>
      <c r="GS100" s="54"/>
      <c r="GT100" s="54"/>
      <c r="GU100" s="54"/>
      <c r="GV100" s="54"/>
      <c r="GW100" s="54"/>
      <c r="GX100" s="54"/>
      <c r="GY100" s="54"/>
      <c r="GZ100" s="54"/>
      <c r="HA100" s="54"/>
      <c r="HB100" s="54"/>
      <c r="HC100" s="54"/>
      <c r="HD100" s="54"/>
      <c r="HE100" s="54"/>
      <c r="HF100" s="54"/>
      <c r="HG100" s="54"/>
      <c r="HH100" s="54"/>
      <c r="HI100" s="54"/>
      <c r="HJ100" s="54"/>
      <c r="HK100" s="54"/>
      <c r="HL100" s="54"/>
      <c r="HM100" s="54"/>
      <c r="HN100" s="54"/>
      <c r="HO100" s="54"/>
      <c r="HP100" s="54"/>
      <c r="HQ100" s="54"/>
      <c r="HR100" s="54"/>
      <c r="HS100" s="54"/>
      <c r="HT100" s="54"/>
      <c r="HU100" s="54"/>
      <c r="HV100" s="54"/>
      <c r="HW100" s="54"/>
      <c r="HX100" s="54"/>
      <c r="HY100" s="54"/>
      <c r="HZ100" s="54"/>
      <c r="IA100" s="54"/>
      <c r="IB100" s="54"/>
      <c r="IC100" s="54"/>
      <c r="ID100" s="54"/>
      <c r="IE100" s="54"/>
      <c r="IF100" s="54"/>
      <c r="IG100" s="54"/>
      <c r="IH100" s="54"/>
      <c r="II100" s="54"/>
      <c r="IJ100" s="54"/>
      <c r="IK100" s="54"/>
      <c r="IL100" s="54"/>
      <c r="IM100" s="54"/>
      <c r="IN100" s="54"/>
    </row>
    <row r="101" spans="1:248" ht="16.2" x14ac:dyDescent="0.35">
      <c r="A101" s="35">
        <v>2011</v>
      </c>
      <c r="B101" s="37">
        <v>15700.7</v>
      </c>
      <c r="C101" s="37">
        <v>31.358125786414746</v>
      </c>
      <c r="D101" s="38">
        <v>15397.5</v>
      </c>
      <c r="E101" s="37">
        <v>30.746969182528112</v>
      </c>
      <c r="F101" s="37">
        <v>306</v>
      </c>
      <c r="G101" s="37">
        <v>0.61115660388663651</v>
      </c>
      <c r="H101" s="47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4"/>
      <c r="HK101" s="54"/>
      <c r="HL101" s="54"/>
      <c r="HM101" s="54"/>
      <c r="HN101" s="54"/>
      <c r="HO101" s="54"/>
      <c r="HP101" s="54"/>
      <c r="HQ101" s="54"/>
      <c r="HR101" s="54"/>
      <c r="HS101" s="54"/>
      <c r="HT101" s="54"/>
      <c r="HU101" s="54"/>
      <c r="HV101" s="54"/>
      <c r="HW101" s="54"/>
      <c r="HX101" s="54"/>
      <c r="HY101" s="54"/>
      <c r="HZ101" s="54"/>
      <c r="IA101" s="54"/>
      <c r="IB101" s="54"/>
      <c r="IC101" s="54"/>
      <c r="ID101" s="54"/>
      <c r="IE101" s="54"/>
      <c r="IF101" s="54"/>
      <c r="IG101" s="54"/>
      <c r="IH101" s="54"/>
      <c r="II101" s="54"/>
      <c r="IJ101" s="54"/>
      <c r="IK101" s="54"/>
      <c r="IL101" s="54"/>
      <c r="IM101" s="54"/>
      <c r="IN101" s="54"/>
    </row>
    <row r="102" spans="1:248" ht="16.2" hidden="1" x14ac:dyDescent="0.35">
      <c r="A102" s="41" t="s">
        <v>21</v>
      </c>
      <c r="B102" s="48">
        <v>1121.5</v>
      </c>
      <c r="C102" s="51">
        <v>32.578068264342775</v>
      </c>
      <c r="D102" s="49">
        <v>382.9</v>
      </c>
      <c r="E102" s="51">
        <v>11.122730573710966</v>
      </c>
      <c r="F102" s="51">
        <v>738.6</v>
      </c>
      <c r="G102" s="51">
        <v>21.455337690631808</v>
      </c>
      <c r="H102" s="47">
        <v>3212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4"/>
      <c r="HH102" s="54"/>
      <c r="HI102" s="54"/>
      <c r="HJ102" s="54"/>
      <c r="HK102" s="54"/>
      <c r="HL102" s="54"/>
      <c r="HM102" s="54"/>
      <c r="HN102" s="54"/>
      <c r="HO102" s="54"/>
      <c r="HP102" s="54"/>
      <c r="HQ102" s="54"/>
      <c r="HR102" s="54"/>
      <c r="HS102" s="54"/>
      <c r="HT102" s="54"/>
      <c r="HU102" s="54"/>
      <c r="HV102" s="54"/>
      <c r="HW102" s="54"/>
      <c r="HX102" s="54"/>
      <c r="HY102" s="54"/>
      <c r="HZ102" s="54"/>
      <c r="IA102" s="54"/>
      <c r="IB102" s="54"/>
      <c r="IC102" s="54"/>
      <c r="ID102" s="54"/>
      <c r="IE102" s="54"/>
      <c r="IF102" s="54"/>
      <c r="IG102" s="54"/>
      <c r="IH102" s="54"/>
      <c r="II102" s="54"/>
      <c r="IJ102" s="54"/>
      <c r="IK102" s="54"/>
      <c r="IL102" s="54"/>
      <c r="IM102" s="54"/>
      <c r="IN102" s="54"/>
    </row>
    <row r="103" spans="1:248" ht="16.2" hidden="1" x14ac:dyDescent="0.35">
      <c r="A103" s="41" t="s">
        <v>22</v>
      </c>
      <c r="B103" s="48">
        <v>1829.3</v>
      </c>
      <c r="C103" s="51">
        <f t="shared" ref="C103:C113" si="11">+B103/H103*100</f>
        <v>27.256202041272442</v>
      </c>
      <c r="D103" s="49">
        <v>1186.4000000000001</v>
      </c>
      <c r="E103" s="51">
        <f t="shared" ref="E103:E113" si="12">+D103/H103*100</f>
        <v>17.677121358861655</v>
      </c>
      <c r="F103" s="51">
        <f t="shared" ref="F103:F113" si="13">+B103-D103</f>
        <v>642.89999999999986</v>
      </c>
      <c r="G103" s="51">
        <f t="shared" ref="G103:G113" si="14">F103/H103*100</f>
        <v>9.579080682410785</v>
      </c>
      <c r="H103" s="47">
        <v>6711.5</v>
      </c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4"/>
      <c r="HH103" s="54"/>
      <c r="HI103" s="54"/>
      <c r="HJ103" s="54"/>
      <c r="HK103" s="54"/>
      <c r="HL103" s="54"/>
      <c r="HM103" s="54"/>
      <c r="HN103" s="54"/>
      <c r="HO103" s="54"/>
      <c r="HP103" s="54"/>
      <c r="HQ103" s="54"/>
      <c r="HR103" s="54"/>
      <c r="HS103" s="54"/>
      <c r="HT103" s="54"/>
      <c r="HU103" s="54"/>
      <c r="HV103" s="54"/>
      <c r="HW103" s="54"/>
      <c r="HX103" s="54"/>
      <c r="HY103" s="54"/>
      <c r="HZ103" s="54"/>
      <c r="IA103" s="54"/>
      <c r="IB103" s="54"/>
      <c r="IC103" s="54"/>
      <c r="ID103" s="54"/>
      <c r="IE103" s="54"/>
      <c r="IF103" s="54"/>
      <c r="IG103" s="54"/>
      <c r="IH103" s="54"/>
      <c r="II103" s="54"/>
      <c r="IJ103" s="54"/>
      <c r="IK103" s="54"/>
      <c r="IL103" s="54"/>
      <c r="IM103" s="54"/>
      <c r="IN103" s="54"/>
    </row>
    <row r="104" spans="1:248" ht="16.2" hidden="1" x14ac:dyDescent="0.35">
      <c r="A104" s="41" t="s">
        <v>23</v>
      </c>
      <c r="B104" s="48">
        <v>2768.4</v>
      </c>
      <c r="C104" s="51">
        <f t="shared" si="11"/>
        <v>26.565333793937302</v>
      </c>
      <c r="D104" s="49">
        <v>2087.4</v>
      </c>
      <c r="E104" s="51">
        <f t="shared" si="12"/>
        <v>20.03051501281055</v>
      </c>
      <c r="F104" s="51">
        <f t="shared" si="13"/>
        <v>681</v>
      </c>
      <c r="G104" s="51">
        <f t="shared" si="14"/>
        <v>6.5348187811267531</v>
      </c>
      <c r="H104" s="47">
        <v>10421.1</v>
      </c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4"/>
      <c r="HH104" s="54"/>
      <c r="HI104" s="54"/>
      <c r="HJ104" s="54"/>
      <c r="HK104" s="54"/>
      <c r="HL104" s="54"/>
      <c r="HM104" s="54"/>
      <c r="HN104" s="54"/>
      <c r="HO104" s="54"/>
      <c r="HP104" s="54"/>
      <c r="HQ104" s="54"/>
      <c r="HR104" s="54"/>
      <c r="HS104" s="54"/>
      <c r="HT104" s="54"/>
      <c r="HU104" s="54"/>
      <c r="HV104" s="54"/>
      <c r="HW104" s="54"/>
      <c r="HX104" s="54"/>
      <c r="HY104" s="54"/>
      <c r="HZ104" s="54"/>
      <c r="IA104" s="54"/>
      <c r="IB104" s="54"/>
      <c r="IC104" s="54"/>
      <c r="ID104" s="54"/>
      <c r="IE104" s="54"/>
      <c r="IF104" s="54"/>
      <c r="IG104" s="54"/>
      <c r="IH104" s="54"/>
      <c r="II104" s="54"/>
      <c r="IJ104" s="54"/>
      <c r="IK104" s="54"/>
      <c r="IL104" s="54"/>
      <c r="IM104" s="54"/>
      <c r="IN104" s="54"/>
    </row>
    <row r="105" spans="1:248" ht="16.2" hidden="1" x14ac:dyDescent="0.35">
      <c r="A105" s="41" t="s">
        <v>24</v>
      </c>
      <c r="B105" s="48">
        <v>4048.2</v>
      </c>
      <c r="C105" s="51">
        <f t="shared" si="11"/>
        <v>29.516802893203742</v>
      </c>
      <c r="D105" s="49">
        <v>2823.7</v>
      </c>
      <c r="E105" s="51">
        <f t="shared" si="12"/>
        <v>20.588556970885676</v>
      </c>
      <c r="F105" s="51">
        <f t="shared" si="13"/>
        <v>1224.5</v>
      </c>
      <c r="G105" s="51">
        <f t="shared" si="14"/>
        <v>8.9282459223180641</v>
      </c>
      <c r="H105" s="47">
        <v>13714.9</v>
      </c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4"/>
      <c r="HH105" s="54"/>
      <c r="HI105" s="54"/>
      <c r="HJ105" s="54"/>
      <c r="HK105" s="54"/>
      <c r="HL105" s="54"/>
      <c r="HM105" s="54"/>
      <c r="HN105" s="54"/>
      <c r="HO105" s="54"/>
      <c r="HP105" s="54"/>
      <c r="HQ105" s="54"/>
      <c r="HR105" s="54"/>
      <c r="HS105" s="54"/>
      <c r="HT105" s="54"/>
      <c r="HU105" s="54"/>
      <c r="HV105" s="54"/>
      <c r="HW105" s="54"/>
      <c r="HX105" s="54"/>
      <c r="HY105" s="54"/>
      <c r="HZ105" s="54"/>
      <c r="IA105" s="54"/>
      <c r="IB105" s="54"/>
      <c r="IC105" s="54"/>
      <c r="ID105" s="54"/>
      <c r="IE105" s="54"/>
      <c r="IF105" s="54"/>
      <c r="IG105" s="54"/>
      <c r="IH105" s="54"/>
      <c r="II105" s="54"/>
      <c r="IJ105" s="54"/>
      <c r="IK105" s="54"/>
      <c r="IL105" s="54"/>
      <c r="IM105" s="54"/>
      <c r="IN105" s="54"/>
    </row>
    <row r="106" spans="1:248" ht="16.2" hidden="1" x14ac:dyDescent="0.35">
      <c r="A106" s="41" t="s">
        <v>25</v>
      </c>
      <c r="B106" s="48">
        <v>4825.2</v>
      </c>
      <c r="C106" s="51">
        <f t="shared" si="11"/>
        <v>27.421206369412275</v>
      </c>
      <c r="D106" s="49">
        <v>3683</v>
      </c>
      <c r="E106" s="51">
        <f t="shared" si="12"/>
        <v>20.930179693804487</v>
      </c>
      <c r="F106" s="51">
        <f t="shared" si="13"/>
        <v>1142.1999999999998</v>
      </c>
      <c r="G106" s="51">
        <f t="shared" si="14"/>
        <v>6.4910266756077872</v>
      </c>
      <c r="H106" s="47">
        <v>17596.599999999999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4"/>
      <c r="HH106" s="54"/>
      <c r="HI106" s="54"/>
      <c r="HJ106" s="54"/>
      <c r="HK106" s="54"/>
      <c r="HL106" s="54"/>
      <c r="HM106" s="54"/>
      <c r="HN106" s="54"/>
      <c r="HO106" s="54"/>
      <c r="HP106" s="54"/>
      <c r="HQ106" s="54"/>
      <c r="HR106" s="54"/>
      <c r="HS106" s="54"/>
      <c r="HT106" s="54"/>
      <c r="HU106" s="54"/>
      <c r="HV106" s="54"/>
      <c r="HW106" s="54"/>
      <c r="HX106" s="54"/>
      <c r="HY106" s="54"/>
      <c r="HZ106" s="54"/>
      <c r="IA106" s="54"/>
      <c r="IB106" s="54"/>
      <c r="IC106" s="54"/>
      <c r="ID106" s="54"/>
      <c r="IE106" s="54"/>
      <c r="IF106" s="54"/>
      <c r="IG106" s="54"/>
      <c r="IH106" s="54"/>
      <c r="II106" s="54"/>
      <c r="IJ106" s="54"/>
      <c r="IK106" s="54"/>
      <c r="IL106" s="54"/>
      <c r="IM106" s="54"/>
      <c r="IN106" s="54"/>
    </row>
    <row r="107" spans="1:248" ht="16.2" hidden="1" x14ac:dyDescent="0.35">
      <c r="A107" s="41" t="s">
        <v>26</v>
      </c>
      <c r="B107" s="48">
        <v>5610.8</v>
      </c>
      <c r="C107" s="51">
        <f t="shared" si="11"/>
        <v>24.918615237714565</v>
      </c>
      <c r="D107" s="49">
        <v>4882.1000000000004</v>
      </c>
      <c r="E107" s="51">
        <f t="shared" si="12"/>
        <v>21.682321852863456</v>
      </c>
      <c r="F107" s="51">
        <f t="shared" si="13"/>
        <v>728.69999999999982</v>
      </c>
      <c r="G107" s="51">
        <f t="shared" si="14"/>
        <v>3.2362933848511086</v>
      </c>
      <c r="H107" s="47">
        <v>22516.5</v>
      </c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4"/>
      <c r="HH107" s="54"/>
      <c r="HI107" s="54"/>
      <c r="HJ107" s="54"/>
      <c r="HK107" s="54"/>
      <c r="HL107" s="54"/>
      <c r="HM107" s="54"/>
      <c r="HN107" s="54"/>
      <c r="HO107" s="54"/>
      <c r="HP107" s="54"/>
      <c r="HQ107" s="54"/>
      <c r="HR107" s="54"/>
      <c r="HS107" s="54"/>
      <c r="HT107" s="54"/>
      <c r="HU107" s="54"/>
      <c r="HV107" s="54"/>
      <c r="HW107" s="54"/>
      <c r="HX107" s="54"/>
      <c r="HY107" s="54"/>
      <c r="HZ107" s="54"/>
      <c r="IA107" s="54"/>
      <c r="IB107" s="54"/>
      <c r="IC107" s="54"/>
      <c r="ID107" s="54"/>
      <c r="IE107" s="54"/>
      <c r="IF107" s="54"/>
      <c r="IG107" s="54"/>
      <c r="IH107" s="54"/>
      <c r="II107" s="54"/>
      <c r="IJ107" s="54"/>
      <c r="IK107" s="54"/>
      <c r="IL107" s="54"/>
      <c r="IM107" s="54"/>
      <c r="IN107" s="54"/>
    </row>
    <row r="108" spans="1:248" ht="16.2" hidden="1" x14ac:dyDescent="0.25">
      <c r="A108" s="41" t="s">
        <v>27</v>
      </c>
      <c r="B108" s="48">
        <v>6868.5</v>
      </c>
      <c r="C108" s="51">
        <f t="shared" si="11"/>
        <v>25.916618557634617</v>
      </c>
      <c r="D108" s="49">
        <v>6201.2</v>
      </c>
      <c r="E108" s="51">
        <f t="shared" si="12"/>
        <v>23.398723884342111</v>
      </c>
      <c r="F108" s="51">
        <f t="shared" si="13"/>
        <v>667.30000000000018</v>
      </c>
      <c r="G108" s="51">
        <f t="shared" si="14"/>
        <v>2.5178946732925076</v>
      </c>
      <c r="H108" s="47">
        <v>26502.3</v>
      </c>
      <c r="I108" s="54"/>
      <c r="J108" s="54"/>
      <c r="K108" s="54"/>
      <c r="L108" s="54"/>
      <c r="M108" s="54"/>
      <c r="N108" s="54"/>
      <c r="O108" s="55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4"/>
      <c r="HK108" s="54"/>
      <c r="HL108" s="54"/>
      <c r="HM108" s="54"/>
      <c r="HN108" s="54"/>
      <c r="HO108" s="54"/>
      <c r="HP108" s="54"/>
      <c r="HQ108" s="54"/>
      <c r="HR108" s="54"/>
      <c r="HS108" s="54"/>
      <c r="HT108" s="54"/>
      <c r="HU108" s="54"/>
      <c r="HV108" s="54"/>
      <c r="HW108" s="54"/>
      <c r="HX108" s="54"/>
      <c r="HY108" s="54"/>
      <c r="HZ108" s="54"/>
      <c r="IA108" s="54"/>
      <c r="IB108" s="54"/>
      <c r="IC108" s="54"/>
      <c r="ID108" s="54"/>
      <c r="IE108" s="54"/>
      <c r="IF108" s="54"/>
      <c r="IG108" s="54"/>
      <c r="IH108" s="54"/>
      <c r="II108" s="54"/>
      <c r="IJ108" s="54"/>
      <c r="IK108" s="54"/>
      <c r="IL108" s="54"/>
      <c r="IM108" s="54"/>
      <c r="IN108" s="54"/>
    </row>
    <row r="109" spans="1:248" ht="16.2" hidden="1" x14ac:dyDescent="0.35">
      <c r="A109" s="41" t="s">
        <v>28</v>
      </c>
      <c r="B109" s="48">
        <v>7738.7</v>
      </c>
      <c r="C109" s="51">
        <f t="shared" si="11"/>
        <v>25.069649613849581</v>
      </c>
      <c r="D109" s="49">
        <v>7538</v>
      </c>
      <c r="E109" s="51">
        <f t="shared" si="12"/>
        <v>24.419478567356038</v>
      </c>
      <c r="F109" s="51">
        <f t="shared" si="13"/>
        <v>200.69999999999982</v>
      </c>
      <c r="G109" s="51">
        <f t="shared" si="14"/>
        <v>0.65017104649354629</v>
      </c>
      <c r="H109" s="47">
        <v>30868.799999999999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4"/>
      <c r="HK109" s="54"/>
      <c r="HL109" s="54"/>
      <c r="HM109" s="54"/>
      <c r="HN109" s="54"/>
      <c r="HO109" s="54"/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</row>
    <row r="110" spans="1:248" ht="16.2" hidden="1" x14ac:dyDescent="0.35">
      <c r="A110" s="41" t="s">
        <v>29</v>
      </c>
      <c r="B110" s="48">
        <v>8978.9</v>
      </c>
      <c r="C110" s="51">
        <f t="shared" si="11"/>
        <v>25.963259511148507</v>
      </c>
      <c r="D110" s="49">
        <v>8734.7999999999993</v>
      </c>
      <c r="E110" s="51">
        <f t="shared" si="12"/>
        <v>25.257423423579723</v>
      </c>
      <c r="F110" s="51">
        <f t="shared" si="13"/>
        <v>244.10000000000036</v>
      </c>
      <c r="G110" s="51">
        <f t="shared" si="14"/>
        <v>0.70583608756878469</v>
      </c>
      <c r="H110" s="47">
        <v>34583.1</v>
      </c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4"/>
      <c r="HK110" s="54"/>
      <c r="HL110" s="54"/>
      <c r="HM110" s="54"/>
      <c r="HN110" s="54"/>
      <c r="HO110" s="54"/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  <c r="IK110" s="54"/>
      <c r="IL110" s="54"/>
      <c r="IM110" s="54"/>
      <c r="IN110" s="54"/>
    </row>
    <row r="111" spans="1:248" ht="16.2" hidden="1" x14ac:dyDescent="0.35">
      <c r="A111" s="41" t="s">
        <v>30</v>
      </c>
      <c r="B111" s="48">
        <v>10548.7</v>
      </c>
      <c r="C111" s="51">
        <f t="shared" si="11"/>
        <v>25.924551486851811</v>
      </c>
      <c r="D111" s="49">
        <v>9897.5</v>
      </c>
      <c r="E111" s="51">
        <f t="shared" si="12"/>
        <v>24.324158269845171</v>
      </c>
      <c r="F111" s="51">
        <f t="shared" si="13"/>
        <v>651.20000000000073</v>
      </c>
      <c r="G111" s="51">
        <f t="shared" si="14"/>
        <v>1.6003932170066373</v>
      </c>
      <c r="H111" s="47">
        <v>40690</v>
      </c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4"/>
      <c r="HK111" s="54"/>
      <c r="HL111" s="54"/>
      <c r="HM111" s="54"/>
      <c r="HN111" s="54"/>
      <c r="HO111" s="54"/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</row>
    <row r="112" spans="1:248" ht="16.2" hidden="1" x14ac:dyDescent="0.35">
      <c r="A112" s="41" t="s">
        <v>31</v>
      </c>
      <c r="B112" s="48">
        <v>11638.9</v>
      </c>
      <c r="C112" s="51">
        <f t="shared" si="11"/>
        <v>25.593162197701673</v>
      </c>
      <c r="D112" s="49">
        <v>11387.2</v>
      </c>
      <c r="E112" s="51">
        <f t="shared" si="12"/>
        <v>25.039690742051956</v>
      </c>
      <c r="F112" s="51">
        <f t="shared" si="13"/>
        <v>251.69999999999891</v>
      </c>
      <c r="G112" s="51">
        <f t="shared" si="14"/>
        <v>0.55347145564971645</v>
      </c>
      <c r="H112" s="47">
        <v>45476.6</v>
      </c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</row>
    <row r="113" spans="1:248" ht="16.2" hidden="1" x14ac:dyDescent="0.35">
      <c r="A113" s="41" t="s">
        <v>32</v>
      </c>
      <c r="B113" s="48">
        <v>15700.7</v>
      </c>
      <c r="C113" s="51">
        <f t="shared" si="11"/>
        <v>31.358125786414746</v>
      </c>
      <c r="D113" s="49">
        <v>15394.7</v>
      </c>
      <c r="E113" s="51">
        <f t="shared" si="12"/>
        <v>30.746969182528112</v>
      </c>
      <c r="F113" s="51">
        <f t="shared" si="13"/>
        <v>306</v>
      </c>
      <c r="G113" s="51">
        <f t="shared" si="14"/>
        <v>0.61115660388663651</v>
      </c>
      <c r="H113" s="47">
        <v>50069</v>
      </c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4"/>
      <c r="HK113" s="54"/>
      <c r="HL113" s="54"/>
      <c r="HM113" s="54"/>
      <c r="HN113" s="54"/>
      <c r="HO113" s="54"/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</row>
    <row r="114" spans="1:248" ht="16.2" x14ac:dyDescent="0.35">
      <c r="A114" s="35">
        <v>2012</v>
      </c>
      <c r="B114" s="37">
        <v>17281.5</v>
      </c>
      <c r="C114" s="37">
        <v>32.005926474673579</v>
      </c>
      <c r="D114" s="38">
        <v>17416.5</v>
      </c>
      <c r="E114" s="37">
        <v>31.67997036762663</v>
      </c>
      <c r="F114" s="42">
        <f>B114-D114</f>
        <v>-135</v>
      </c>
      <c r="G114" s="37">
        <v>0.32595610704694883</v>
      </c>
      <c r="H114" s="47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4"/>
      <c r="HK114" s="54"/>
      <c r="HL114" s="54"/>
      <c r="HM114" s="54"/>
      <c r="HN114" s="54"/>
      <c r="HO114" s="54"/>
      <c r="HP114" s="54"/>
      <c r="HQ114" s="54"/>
      <c r="HR114" s="54"/>
      <c r="HS114" s="54"/>
      <c r="HT114" s="54"/>
      <c r="HU114" s="54"/>
      <c r="HV114" s="54"/>
      <c r="HW114" s="54"/>
      <c r="HX114" s="54"/>
      <c r="HY114" s="54"/>
      <c r="HZ114" s="54"/>
      <c r="IA114" s="54"/>
      <c r="IB114" s="54"/>
      <c r="IC114" s="54"/>
      <c r="ID114" s="54"/>
      <c r="IE114" s="54"/>
      <c r="IF114" s="54"/>
      <c r="IG114" s="54"/>
      <c r="IH114" s="54"/>
      <c r="II114" s="54"/>
      <c r="IJ114" s="54"/>
      <c r="IK114" s="54"/>
      <c r="IL114" s="54"/>
      <c r="IM114" s="54"/>
      <c r="IN114" s="54"/>
    </row>
    <row r="115" spans="1:248" ht="16.2" hidden="1" x14ac:dyDescent="0.35">
      <c r="A115" s="41" t="s">
        <v>21</v>
      </c>
      <c r="B115" s="48">
        <v>1547.9</v>
      </c>
      <c r="C115" s="51">
        <f t="shared" ref="C115:C125" si="15">+B115/H115*100</f>
        <v>37.834865076261245</v>
      </c>
      <c r="D115" s="49">
        <v>460.8</v>
      </c>
      <c r="E115" s="51">
        <f t="shared" ref="E115:E125" si="16">+D115/H115*100</f>
        <v>11.26319906140008</v>
      </c>
      <c r="F115" s="51">
        <f t="shared" ref="F115:F125" si="17">+B115-D115</f>
        <v>1087.1000000000001</v>
      </c>
      <c r="G115" s="51">
        <f t="shared" ref="G115:G125" si="18">F115/H115*100</f>
        <v>26.571666014861169</v>
      </c>
      <c r="H115" s="47">
        <v>4091.2</v>
      </c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4"/>
      <c r="HH115" s="54"/>
      <c r="HI115" s="54"/>
      <c r="HJ115" s="54"/>
      <c r="HK115" s="54"/>
      <c r="HL115" s="54"/>
      <c r="HM115" s="54"/>
      <c r="HN115" s="54"/>
      <c r="HO115" s="54"/>
      <c r="HP115" s="54"/>
      <c r="HQ115" s="54"/>
      <c r="HR115" s="54"/>
      <c r="HS115" s="54"/>
      <c r="HT115" s="54"/>
      <c r="HU115" s="54"/>
      <c r="HV115" s="54"/>
      <c r="HW115" s="54"/>
      <c r="HX115" s="54"/>
      <c r="HY115" s="54"/>
      <c r="HZ115" s="54"/>
      <c r="IA115" s="54"/>
      <c r="IB115" s="54"/>
      <c r="IC115" s="54"/>
      <c r="ID115" s="54"/>
      <c r="IE115" s="54"/>
      <c r="IF115" s="54"/>
      <c r="IG115" s="54"/>
      <c r="IH115" s="54"/>
      <c r="II115" s="54"/>
      <c r="IJ115" s="54"/>
      <c r="IK115" s="54"/>
      <c r="IL115" s="54"/>
      <c r="IM115" s="54"/>
      <c r="IN115" s="54"/>
    </row>
    <row r="116" spans="1:248" ht="16.2" hidden="1" x14ac:dyDescent="0.35">
      <c r="A116" s="41" t="s">
        <v>22</v>
      </c>
      <c r="B116" s="48">
        <v>2475</v>
      </c>
      <c r="C116" s="51">
        <f t="shared" si="15"/>
        <v>30.930154088404006</v>
      </c>
      <c r="D116" s="49">
        <v>1286.7</v>
      </c>
      <c r="E116" s="51">
        <f t="shared" si="16"/>
        <v>16.079931016383611</v>
      </c>
      <c r="F116" s="51">
        <f t="shared" si="17"/>
        <v>1188.3</v>
      </c>
      <c r="G116" s="51">
        <f t="shared" si="18"/>
        <v>14.850223072020396</v>
      </c>
      <c r="H116" s="47">
        <v>8001.9</v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4"/>
      <c r="HK116" s="54"/>
      <c r="HL116" s="54"/>
      <c r="HM116" s="54"/>
      <c r="HN116" s="54"/>
      <c r="HO116" s="54"/>
      <c r="HP116" s="54"/>
      <c r="HQ116" s="54"/>
      <c r="HR116" s="54"/>
      <c r="HS116" s="54"/>
      <c r="HT116" s="54"/>
      <c r="HU116" s="54"/>
      <c r="HV116" s="54"/>
      <c r="HW116" s="54"/>
      <c r="HX116" s="54"/>
      <c r="HY116" s="54"/>
      <c r="HZ116" s="54"/>
      <c r="IA116" s="54"/>
      <c r="IB116" s="54"/>
      <c r="IC116" s="54"/>
      <c r="ID116" s="54"/>
      <c r="IE116" s="54"/>
      <c r="IF116" s="54"/>
      <c r="IG116" s="54"/>
      <c r="IH116" s="54"/>
      <c r="II116" s="54"/>
      <c r="IJ116" s="54"/>
      <c r="IK116" s="54"/>
      <c r="IL116" s="54"/>
      <c r="IM116" s="54"/>
      <c r="IN116" s="54"/>
    </row>
    <row r="117" spans="1:248" ht="16.2" hidden="1" x14ac:dyDescent="0.35">
      <c r="A117" s="41" t="s">
        <v>23</v>
      </c>
      <c r="B117" s="48">
        <v>3487.8</v>
      </c>
      <c r="C117" s="51">
        <f t="shared" si="15"/>
        <v>28.381248423399597</v>
      </c>
      <c r="D117" s="49">
        <v>2843.2</v>
      </c>
      <c r="E117" s="51">
        <f t="shared" si="16"/>
        <v>23.135949744082151</v>
      </c>
      <c r="F117" s="51">
        <f t="shared" si="17"/>
        <v>644.60000000000036</v>
      </c>
      <c r="G117" s="51">
        <f t="shared" si="18"/>
        <v>5.2452986793174468</v>
      </c>
      <c r="H117" s="47">
        <v>12289.1</v>
      </c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</row>
    <row r="118" spans="1:248" ht="16.2" hidden="1" x14ac:dyDescent="0.35">
      <c r="A118" s="41" t="s">
        <v>24</v>
      </c>
      <c r="B118" s="48">
        <v>5386.3</v>
      </c>
      <c r="C118" s="51">
        <f t="shared" si="15"/>
        <v>32.398796992481202</v>
      </c>
      <c r="D118" s="49">
        <v>3894.7</v>
      </c>
      <c r="E118" s="51">
        <f t="shared" si="16"/>
        <v>23.426766917293232</v>
      </c>
      <c r="F118" s="51">
        <f t="shared" si="17"/>
        <v>1491.6000000000004</v>
      </c>
      <c r="G118" s="51">
        <f t="shared" si="18"/>
        <v>8.9720300751879734</v>
      </c>
      <c r="H118" s="47">
        <v>16625</v>
      </c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4"/>
      <c r="HH118" s="54"/>
      <c r="HI118" s="54"/>
      <c r="HJ118" s="54"/>
      <c r="HK118" s="54"/>
      <c r="HL118" s="54"/>
      <c r="HM118" s="54"/>
      <c r="HN118" s="54"/>
      <c r="HO118" s="54"/>
      <c r="HP118" s="54"/>
      <c r="HQ118" s="54"/>
      <c r="HR118" s="54"/>
      <c r="HS118" s="54"/>
      <c r="HT118" s="54"/>
      <c r="HU118" s="54"/>
      <c r="HV118" s="54"/>
      <c r="HW118" s="54"/>
      <c r="HX118" s="54"/>
      <c r="HY118" s="54"/>
      <c r="HZ118" s="54"/>
      <c r="IA118" s="54"/>
      <c r="IB118" s="54"/>
      <c r="IC118" s="54"/>
      <c r="ID118" s="54"/>
      <c r="IE118" s="54"/>
      <c r="IF118" s="54"/>
      <c r="IG118" s="54"/>
      <c r="IH118" s="54"/>
      <c r="II118" s="54"/>
      <c r="IJ118" s="54"/>
      <c r="IK118" s="54"/>
      <c r="IL118" s="54"/>
      <c r="IM118" s="54"/>
      <c r="IN118" s="54"/>
    </row>
    <row r="119" spans="1:248" ht="16.2" hidden="1" x14ac:dyDescent="0.35">
      <c r="A119" s="41" t="s">
        <v>25</v>
      </c>
      <c r="B119" s="48">
        <v>6715.3</v>
      </c>
      <c r="C119" s="51">
        <f t="shared" si="15"/>
        <v>32.204584692115866</v>
      </c>
      <c r="D119" s="49">
        <v>5648.5</v>
      </c>
      <c r="E119" s="51">
        <f t="shared" si="16"/>
        <v>27.08852867830424</v>
      </c>
      <c r="F119" s="51">
        <f t="shared" si="17"/>
        <v>1066.8000000000002</v>
      </c>
      <c r="G119" s="51">
        <f t="shared" si="18"/>
        <v>5.1160560138116251</v>
      </c>
      <c r="H119" s="47">
        <v>20852</v>
      </c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4"/>
      <c r="HK119" s="54"/>
      <c r="HL119" s="54"/>
      <c r="HM119" s="54"/>
      <c r="HN119" s="54"/>
      <c r="HO119" s="54"/>
      <c r="HP119" s="54"/>
      <c r="HQ119" s="54"/>
      <c r="HR119" s="54"/>
      <c r="HS119" s="54"/>
      <c r="HT119" s="54"/>
      <c r="HU119" s="54"/>
      <c r="HV119" s="54"/>
      <c r="HW119" s="54"/>
      <c r="HX119" s="54"/>
      <c r="HY119" s="54"/>
      <c r="HZ119" s="54"/>
      <c r="IA119" s="54"/>
      <c r="IB119" s="54"/>
      <c r="IC119" s="54"/>
      <c r="ID119" s="54"/>
      <c r="IE119" s="54"/>
      <c r="IF119" s="54"/>
      <c r="IG119" s="54"/>
      <c r="IH119" s="54"/>
      <c r="II119" s="54"/>
      <c r="IJ119" s="54"/>
      <c r="IK119" s="54"/>
      <c r="IL119" s="54"/>
      <c r="IM119" s="54"/>
      <c r="IN119" s="54"/>
    </row>
    <row r="120" spans="1:248" ht="16.2" hidden="1" x14ac:dyDescent="0.35">
      <c r="A120" s="41" t="s">
        <v>26</v>
      </c>
      <c r="B120" s="48">
        <v>8134.3</v>
      </c>
      <c r="C120" s="51">
        <f t="shared" si="15"/>
        <v>31.453561885906744</v>
      </c>
      <c r="D120" s="49">
        <v>7109.5</v>
      </c>
      <c r="E120" s="51">
        <f t="shared" si="16"/>
        <v>27.490884062286121</v>
      </c>
      <c r="F120" s="51">
        <f t="shared" si="17"/>
        <v>1024.8000000000002</v>
      </c>
      <c r="G120" s="51">
        <f t="shared" si="18"/>
        <v>3.962677823620623</v>
      </c>
      <c r="H120" s="47">
        <v>25861.3</v>
      </c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4"/>
      <c r="HK120" s="54"/>
      <c r="HL120" s="54"/>
      <c r="HM120" s="54"/>
      <c r="HN120" s="54"/>
      <c r="HO120" s="54"/>
      <c r="HP120" s="54"/>
      <c r="HQ120" s="54"/>
      <c r="HR120" s="54"/>
      <c r="HS120" s="54"/>
      <c r="HT120" s="54"/>
      <c r="HU120" s="54"/>
      <c r="HV120" s="54"/>
      <c r="HW120" s="54"/>
      <c r="HX120" s="54"/>
      <c r="HY120" s="54"/>
      <c r="HZ120" s="54"/>
      <c r="IA120" s="54"/>
      <c r="IB120" s="54"/>
      <c r="IC120" s="54"/>
      <c r="ID120" s="54"/>
      <c r="IE120" s="54"/>
      <c r="IF120" s="54"/>
      <c r="IG120" s="54"/>
      <c r="IH120" s="54"/>
      <c r="II120" s="54"/>
      <c r="IJ120" s="54"/>
      <c r="IK120" s="54"/>
      <c r="IL120" s="54"/>
      <c r="IM120" s="54"/>
      <c r="IN120" s="54"/>
    </row>
    <row r="121" spans="1:248" ht="16.2" hidden="1" x14ac:dyDescent="0.35">
      <c r="A121" s="41" t="s">
        <v>27</v>
      </c>
      <c r="B121" s="48">
        <v>9681.2000000000007</v>
      </c>
      <c r="C121" s="51">
        <f t="shared" si="15"/>
        <v>31.449724036890377</v>
      </c>
      <c r="D121" s="49">
        <v>8605.7000000000007</v>
      </c>
      <c r="E121" s="51">
        <f t="shared" si="16"/>
        <v>27.955923867316812</v>
      </c>
      <c r="F121" s="51">
        <f t="shared" si="17"/>
        <v>1075.5</v>
      </c>
      <c r="G121" s="51">
        <f t="shared" si="18"/>
        <v>3.4938001695735648</v>
      </c>
      <c r="H121" s="47">
        <v>30783.1</v>
      </c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4"/>
      <c r="HK121" s="54"/>
      <c r="HL121" s="54"/>
      <c r="HM121" s="54"/>
      <c r="HN121" s="54"/>
      <c r="HO121" s="54"/>
      <c r="HP121" s="54"/>
      <c r="HQ121" s="54"/>
      <c r="HR121" s="54"/>
      <c r="HS121" s="54"/>
      <c r="HT121" s="54"/>
      <c r="HU121" s="54"/>
      <c r="HV121" s="54"/>
      <c r="HW121" s="54"/>
      <c r="HX121" s="54"/>
      <c r="HY121" s="54"/>
      <c r="HZ121" s="54"/>
      <c r="IA121" s="54"/>
      <c r="IB121" s="54"/>
      <c r="IC121" s="54"/>
      <c r="ID121" s="54"/>
      <c r="IE121" s="54"/>
      <c r="IF121" s="54"/>
      <c r="IG121" s="54"/>
      <c r="IH121" s="54"/>
      <c r="II121" s="54"/>
      <c r="IJ121" s="54"/>
      <c r="IK121" s="54"/>
      <c r="IL121" s="54"/>
      <c r="IM121" s="54"/>
      <c r="IN121" s="54"/>
    </row>
    <row r="122" spans="1:248" ht="16.2" hidden="1" x14ac:dyDescent="0.35">
      <c r="A122" s="41" t="s">
        <v>28</v>
      </c>
      <c r="B122" s="48">
        <v>10990.8</v>
      </c>
      <c r="C122" s="51">
        <f t="shared" si="15"/>
        <v>31.280381598570138</v>
      </c>
      <c r="D122" s="49">
        <v>9724.2000000000007</v>
      </c>
      <c r="E122" s="51">
        <f t="shared" si="16"/>
        <v>27.675572910144471</v>
      </c>
      <c r="F122" s="51">
        <f t="shared" si="17"/>
        <v>1266.5999999999985</v>
      </c>
      <c r="G122" s="51">
        <f t="shared" si="18"/>
        <v>3.6048086884256736</v>
      </c>
      <c r="H122" s="47">
        <v>35136.400000000001</v>
      </c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4"/>
      <c r="HH122" s="54"/>
      <c r="HI122" s="54"/>
      <c r="HJ122" s="54"/>
      <c r="HK122" s="54"/>
      <c r="HL122" s="54"/>
      <c r="HM122" s="54"/>
      <c r="HN122" s="54"/>
      <c r="HO122" s="54"/>
      <c r="HP122" s="54"/>
      <c r="HQ122" s="54"/>
      <c r="HR122" s="54"/>
      <c r="HS122" s="54"/>
      <c r="HT122" s="54"/>
      <c r="HU122" s="54"/>
      <c r="HV122" s="54"/>
      <c r="HW122" s="54"/>
      <c r="HX122" s="54"/>
      <c r="HY122" s="54"/>
      <c r="HZ122" s="54"/>
      <c r="IA122" s="54"/>
      <c r="IB122" s="54"/>
      <c r="IC122" s="54"/>
      <c r="ID122" s="54"/>
      <c r="IE122" s="54"/>
      <c r="IF122" s="54"/>
      <c r="IG122" s="54"/>
      <c r="IH122" s="54"/>
      <c r="II122" s="54"/>
      <c r="IJ122" s="54"/>
      <c r="IK122" s="54"/>
      <c r="IL122" s="54"/>
      <c r="IM122" s="54"/>
      <c r="IN122" s="54"/>
    </row>
    <row r="123" spans="1:248" ht="16.2" hidden="1" x14ac:dyDescent="0.35">
      <c r="A123" s="41" t="s">
        <v>29</v>
      </c>
      <c r="B123" s="48">
        <v>12521</v>
      </c>
      <c r="C123" s="51">
        <f t="shared" si="15"/>
        <v>31.490973476255391</v>
      </c>
      <c r="D123" s="49">
        <v>11074.2</v>
      </c>
      <c r="E123" s="51">
        <f t="shared" si="16"/>
        <v>27.852195389405594</v>
      </c>
      <c r="F123" s="51">
        <f t="shared" si="17"/>
        <v>1446.7999999999993</v>
      </c>
      <c r="G123" s="51">
        <f t="shared" si="18"/>
        <v>3.6387780868497943</v>
      </c>
      <c r="H123" s="47">
        <v>39760.6</v>
      </c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  <c r="ED123" s="54"/>
      <c r="EE123" s="54"/>
      <c r="EF123" s="54"/>
      <c r="EG123" s="54"/>
      <c r="EH123" s="54"/>
      <c r="EI123" s="54"/>
      <c r="EJ123" s="54"/>
      <c r="EK123" s="54"/>
      <c r="EL123" s="54"/>
      <c r="EM123" s="54"/>
      <c r="EN123" s="54"/>
      <c r="EO123" s="54"/>
      <c r="EP123" s="54"/>
      <c r="EQ123" s="54"/>
      <c r="ER123" s="54"/>
      <c r="ES123" s="54"/>
      <c r="ET123" s="54"/>
      <c r="EU123" s="54"/>
      <c r="EV123" s="54"/>
      <c r="EW123" s="54"/>
      <c r="EX123" s="54"/>
      <c r="EY123" s="54"/>
      <c r="EZ123" s="54"/>
      <c r="FA123" s="54"/>
      <c r="FB123" s="54"/>
      <c r="FC123" s="54"/>
      <c r="FD123" s="54"/>
      <c r="FE123" s="54"/>
      <c r="FF123" s="54"/>
      <c r="FG123" s="54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54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  <c r="HE123" s="54"/>
      <c r="HF123" s="54"/>
      <c r="HG123" s="54"/>
      <c r="HH123" s="54"/>
      <c r="HI123" s="54"/>
      <c r="HJ123" s="54"/>
      <c r="HK123" s="54"/>
      <c r="HL123" s="54"/>
      <c r="HM123" s="54"/>
      <c r="HN123" s="54"/>
      <c r="HO123" s="54"/>
      <c r="HP123" s="54"/>
      <c r="HQ123" s="54"/>
      <c r="HR123" s="54"/>
      <c r="HS123" s="54"/>
      <c r="HT123" s="54"/>
      <c r="HU123" s="54"/>
      <c r="HV123" s="54"/>
      <c r="HW123" s="54"/>
      <c r="HX123" s="54"/>
      <c r="HY123" s="54"/>
      <c r="HZ123" s="54"/>
      <c r="IA123" s="54"/>
      <c r="IB123" s="54"/>
      <c r="IC123" s="54"/>
      <c r="ID123" s="54"/>
      <c r="IE123" s="54"/>
      <c r="IF123" s="54"/>
      <c r="IG123" s="54"/>
      <c r="IH123" s="54"/>
      <c r="II123" s="54"/>
      <c r="IJ123" s="54"/>
      <c r="IK123" s="54"/>
      <c r="IL123" s="54"/>
      <c r="IM123" s="54"/>
      <c r="IN123" s="54"/>
    </row>
    <row r="124" spans="1:248" ht="16.2" hidden="1" x14ac:dyDescent="0.35">
      <c r="A124" s="41" t="s">
        <v>30</v>
      </c>
      <c r="B124" s="48">
        <v>14225.7</v>
      </c>
      <c r="C124" s="51">
        <f t="shared" si="15"/>
        <v>32.171740015378354</v>
      </c>
      <c r="D124" s="49">
        <v>12209.6</v>
      </c>
      <c r="E124" s="51">
        <f t="shared" si="16"/>
        <v>27.612284589985979</v>
      </c>
      <c r="F124" s="51">
        <f t="shared" si="17"/>
        <v>2016.1000000000004</v>
      </c>
      <c r="G124" s="51">
        <f t="shared" si="18"/>
        <v>4.5594554253923754</v>
      </c>
      <c r="H124" s="47">
        <v>44218</v>
      </c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  <c r="ED124" s="54"/>
      <c r="EE124" s="54"/>
      <c r="EF124" s="54"/>
      <c r="EG124" s="54"/>
      <c r="EH124" s="54"/>
      <c r="EI124" s="54"/>
      <c r="EJ124" s="54"/>
      <c r="EK124" s="54"/>
      <c r="EL124" s="54"/>
      <c r="EM124" s="54"/>
      <c r="EN124" s="54"/>
      <c r="EO124" s="54"/>
      <c r="EP124" s="54"/>
      <c r="EQ124" s="54"/>
      <c r="ER124" s="54"/>
      <c r="ES124" s="54"/>
      <c r="ET124" s="54"/>
      <c r="EU124" s="54"/>
      <c r="EV124" s="54"/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54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  <c r="HE124" s="54"/>
      <c r="HF124" s="54"/>
      <c r="HG124" s="54"/>
      <c r="HH124" s="54"/>
      <c r="HI124" s="54"/>
      <c r="HJ124" s="54"/>
      <c r="HK124" s="54"/>
      <c r="HL124" s="54"/>
      <c r="HM124" s="54"/>
      <c r="HN124" s="54"/>
      <c r="HO124" s="54"/>
      <c r="HP124" s="54"/>
      <c r="HQ124" s="54"/>
      <c r="HR124" s="54"/>
      <c r="HS124" s="54"/>
      <c r="HT124" s="54"/>
      <c r="HU124" s="54"/>
      <c r="HV124" s="54"/>
      <c r="HW124" s="54"/>
      <c r="HX124" s="54"/>
      <c r="HY124" s="54"/>
      <c r="HZ124" s="54"/>
      <c r="IA124" s="54"/>
      <c r="IB124" s="54"/>
      <c r="IC124" s="54"/>
      <c r="ID124" s="54"/>
      <c r="IE124" s="54"/>
      <c r="IF124" s="54"/>
      <c r="IG124" s="54"/>
      <c r="IH124" s="54"/>
      <c r="II124" s="54"/>
      <c r="IJ124" s="54"/>
      <c r="IK124" s="54"/>
      <c r="IL124" s="54"/>
      <c r="IM124" s="54"/>
      <c r="IN124" s="54"/>
    </row>
    <row r="125" spans="1:248" ht="16.2" hidden="1" x14ac:dyDescent="0.35">
      <c r="A125" s="41" t="s">
        <v>31</v>
      </c>
      <c r="B125" s="48">
        <v>15687.2</v>
      </c>
      <c r="C125" s="51">
        <f t="shared" si="15"/>
        <v>32.553217097535978</v>
      </c>
      <c r="D125" s="49">
        <v>13940.1</v>
      </c>
      <c r="E125" s="51">
        <f t="shared" si="16"/>
        <v>28.927730994783087</v>
      </c>
      <c r="F125" s="51">
        <f t="shared" si="17"/>
        <v>1747.1000000000004</v>
      </c>
      <c r="G125" s="51">
        <f t="shared" si="18"/>
        <v>3.625486102752888</v>
      </c>
      <c r="H125" s="47">
        <v>48189.4</v>
      </c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  <c r="ED125" s="54"/>
      <c r="EE125" s="54"/>
      <c r="EF125" s="54"/>
      <c r="EG125" s="54"/>
      <c r="EH125" s="54"/>
      <c r="EI125" s="54"/>
      <c r="EJ125" s="54"/>
      <c r="EK125" s="54"/>
      <c r="EL125" s="54"/>
      <c r="EM125" s="54"/>
      <c r="EN125" s="54"/>
      <c r="EO125" s="54"/>
      <c r="EP125" s="54"/>
      <c r="EQ125" s="54"/>
      <c r="ER125" s="54"/>
      <c r="ES125" s="54"/>
      <c r="ET125" s="54"/>
      <c r="EU125" s="54"/>
      <c r="EV125" s="54"/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/>
      <c r="FI125" s="54"/>
      <c r="FJ125" s="54"/>
      <c r="FK125" s="54"/>
      <c r="FL125" s="54"/>
      <c r="FM125" s="54"/>
      <c r="FN125" s="54"/>
      <c r="FO125" s="54"/>
      <c r="FP125" s="54"/>
      <c r="FQ125" s="54"/>
      <c r="FR125" s="54"/>
      <c r="FS125" s="54"/>
      <c r="FT125" s="54"/>
      <c r="FU125" s="54"/>
      <c r="FV125" s="54"/>
      <c r="FW125" s="54"/>
      <c r="FX125" s="54"/>
      <c r="FY125" s="54"/>
      <c r="FZ125" s="54"/>
      <c r="GA125" s="54"/>
      <c r="GB125" s="54"/>
      <c r="GC125" s="54"/>
      <c r="GD125" s="54"/>
      <c r="GE125" s="54"/>
      <c r="GF125" s="54"/>
      <c r="GG125" s="54"/>
      <c r="GH125" s="54"/>
      <c r="GI125" s="54"/>
      <c r="GJ125" s="54"/>
      <c r="GK125" s="54"/>
      <c r="GL125" s="54"/>
      <c r="GM125" s="54"/>
      <c r="GN125" s="54"/>
      <c r="GO125" s="54"/>
      <c r="GP125" s="54"/>
      <c r="GQ125" s="54"/>
      <c r="GR125" s="54"/>
      <c r="GS125" s="54"/>
      <c r="GT125" s="54"/>
      <c r="GU125" s="54"/>
      <c r="GV125" s="54"/>
      <c r="GW125" s="54"/>
      <c r="GX125" s="54"/>
      <c r="GY125" s="54"/>
      <c r="GZ125" s="54"/>
      <c r="HA125" s="54"/>
      <c r="HB125" s="54"/>
      <c r="HC125" s="54"/>
      <c r="HD125" s="54"/>
      <c r="HE125" s="54"/>
      <c r="HF125" s="54"/>
      <c r="HG125" s="54"/>
      <c r="HH125" s="54"/>
      <c r="HI125" s="54"/>
      <c r="HJ125" s="54"/>
      <c r="HK125" s="54"/>
      <c r="HL125" s="54"/>
      <c r="HM125" s="54"/>
      <c r="HN125" s="54"/>
      <c r="HO125" s="54"/>
      <c r="HP125" s="54"/>
      <c r="HQ125" s="54"/>
      <c r="HR125" s="54"/>
      <c r="HS125" s="54"/>
      <c r="HT125" s="54"/>
      <c r="HU125" s="54"/>
      <c r="HV125" s="54"/>
      <c r="HW125" s="54"/>
      <c r="HX125" s="54"/>
      <c r="HY125" s="54"/>
      <c r="HZ125" s="54"/>
      <c r="IA125" s="54"/>
      <c r="IB125" s="54"/>
      <c r="IC125" s="54"/>
      <c r="ID125" s="54"/>
      <c r="IE125" s="54"/>
      <c r="IF125" s="54"/>
      <c r="IG125" s="54"/>
      <c r="IH125" s="54"/>
      <c r="II125" s="54"/>
      <c r="IJ125" s="54"/>
      <c r="IK125" s="54"/>
      <c r="IL125" s="54"/>
      <c r="IM125" s="54"/>
      <c r="IN125" s="54"/>
    </row>
    <row r="126" spans="1:248" ht="16.2" hidden="1" x14ac:dyDescent="0.35">
      <c r="A126" s="41" t="s">
        <v>32</v>
      </c>
      <c r="B126" s="48">
        <v>17281.5</v>
      </c>
      <c r="C126" s="51">
        <v>32.005926474673579</v>
      </c>
      <c r="D126" s="49">
        <v>17416.5</v>
      </c>
      <c r="E126" s="51">
        <v>31.67997036762663</v>
      </c>
      <c r="F126" s="51">
        <v>-135</v>
      </c>
      <c r="G126" s="51">
        <v>0.32595610704694883</v>
      </c>
      <c r="H126" s="47">
        <v>53995</v>
      </c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  <c r="ED126" s="54"/>
      <c r="EE126" s="54"/>
      <c r="EF126" s="54"/>
      <c r="EG126" s="54"/>
      <c r="EH126" s="54"/>
      <c r="EI126" s="54"/>
      <c r="EJ126" s="54"/>
      <c r="EK126" s="54"/>
      <c r="EL126" s="54"/>
      <c r="EM126" s="54"/>
      <c r="EN126" s="54"/>
      <c r="EO126" s="54"/>
      <c r="EP126" s="54"/>
      <c r="EQ126" s="54"/>
      <c r="ER126" s="54"/>
      <c r="ES126" s="54"/>
      <c r="ET126" s="54"/>
      <c r="EU126" s="54"/>
      <c r="EV126" s="54"/>
      <c r="EW126" s="54"/>
      <c r="EX126" s="54"/>
      <c r="EY126" s="54"/>
      <c r="EZ126" s="54"/>
      <c r="FA126" s="54"/>
      <c r="FB126" s="54"/>
      <c r="FC126" s="54"/>
      <c r="FD126" s="54"/>
      <c r="FE126" s="54"/>
      <c r="FF126" s="54"/>
      <c r="FG126" s="54"/>
      <c r="FH126" s="54"/>
      <c r="FI126" s="54"/>
      <c r="FJ126" s="54"/>
      <c r="FK126" s="54"/>
      <c r="FL126" s="54"/>
      <c r="FM126" s="54"/>
      <c r="FN126" s="54"/>
      <c r="FO126" s="54"/>
      <c r="FP126" s="54"/>
      <c r="FQ126" s="54"/>
      <c r="FR126" s="54"/>
      <c r="FS126" s="54"/>
      <c r="FT126" s="54"/>
      <c r="FU126" s="54"/>
      <c r="FV126" s="54"/>
      <c r="FW126" s="54"/>
      <c r="FX126" s="54"/>
      <c r="FY126" s="54"/>
      <c r="FZ126" s="54"/>
      <c r="GA126" s="54"/>
      <c r="GB126" s="54"/>
      <c r="GC126" s="54"/>
      <c r="GD126" s="54"/>
      <c r="GE126" s="54"/>
      <c r="GF126" s="54"/>
      <c r="GG126" s="54"/>
      <c r="GH126" s="54"/>
      <c r="GI126" s="54"/>
      <c r="GJ126" s="54"/>
      <c r="GK126" s="54"/>
      <c r="GL126" s="54"/>
      <c r="GM126" s="54"/>
      <c r="GN126" s="54"/>
      <c r="GO126" s="54"/>
      <c r="GP126" s="54"/>
      <c r="GQ126" s="54"/>
      <c r="GR126" s="54"/>
      <c r="GS126" s="54"/>
      <c r="GT126" s="54"/>
      <c r="GU126" s="54"/>
      <c r="GV126" s="54"/>
      <c r="GW126" s="54"/>
      <c r="GX126" s="54"/>
      <c r="GY126" s="54"/>
      <c r="GZ126" s="54"/>
      <c r="HA126" s="54"/>
      <c r="HB126" s="54"/>
      <c r="HC126" s="54"/>
      <c r="HD126" s="54"/>
      <c r="HE126" s="54"/>
      <c r="HF126" s="54"/>
      <c r="HG126" s="54"/>
      <c r="HH126" s="54"/>
      <c r="HI126" s="54"/>
      <c r="HJ126" s="54"/>
      <c r="HK126" s="54"/>
      <c r="HL126" s="54"/>
      <c r="HM126" s="54"/>
      <c r="HN126" s="54"/>
      <c r="HO126" s="54"/>
      <c r="HP126" s="54"/>
      <c r="HQ126" s="54"/>
      <c r="HR126" s="54"/>
      <c r="HS126" s="54"/>
      <c r="HT126" s="54"/>
      <c r="HU126" s="54"/>
      <c r="HV126" s="54"/>
      <c r="HW126" s="54"/>
      <c r="HX126" s="54"/>
      <c r="HY126" s="54"/>
      <c r="HZ126" s="54"/>
      <c r="IA126" s="54"/>
      <c r="IB126" s="54"/>
      <c r="IC126" s="54"/>
      <c r="ID126" s="54"/>
      <c r="IE126" s="54"/>
      <c r="IF126" s="54"/>
      <c r="IG126" s="54"/>
      <c r="IH126" s="54"/>
      <c r="II126" s="54"/>
      <c r="IJ126" s="54"/>
      <c r="IK126" s="54"/>
      <c r="IL126" s="54"/>
      <c r="IM126" s="54"/>
      <c r="IN126" s="54"/>
    </row>
    <row r="127" spans="1:248" ht="16.2" x14ac:dyDescent="0.35">
      <c r="A127" s="35">
        <v>2013</v>
      </c>
      <c r="B127" s="37">
        <v>19496.3</v>
      </c>
      <c r="C127" s="37">
        <v>33.781334368425973</v>
      </c>
      <c r="D127" s="38">
        <v>19143.5</v>
      </c>
      <c r="E127" s="37">
        <v>33.172928630593226</v>
      </c>
      <c r="F127" s="42">
        <f>B127-D127</f>
        <v>352.79999999999927</v>
      </c>
      <c r="G127" s="37">
        <v>0.6084057378327492</v>
      </c>
      <c r="H127" s="47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  <c r="ED127" s="54"/>
      <c r="EE127" s="54"/>
      <c r="EF127" s="54"/>
      <c r="EG127" s="54"/>
      <c r="EH127" s="54"/>
      <c r="EI127" s="54"/>
      <c r="EJ127" s="54"/>
      <c r="EK127" s="54"/>
      <c r="EL127" s="54"/>
      <c r="EM127" s="54"/>
      <c r="EN127" s="54"/>
      <c r="EO127" s="54"/>
      <c r="EP127" s="54"/>
      <c r="EQ127" s="54"/>
      <c r="ER127" s="54"/>
      <c r="ES127" s="54"/>
      <c r="ET127" s="54"/>
      <c r="EU127" s="54"/>
      <c r="EV127" s="54"/>
      <c r="EW127" s="54"/>
      <c r="EX127" s="54"/>
      <c r="EY127" s="54"/>
      <c r="EZ127" s="54"/>
      <c r="FA127" s="54"/>
      <c r="FB127" s="54"/>
      <c r="FC127" s="54"/>
      <c r="FD127" s="54"/>
      <c r="FE127" s="54"/>
      <c r="FF127" s="54"/>
      <c r="FG127" s="54"/>
      <c r="FH127" s="54"/>
      <c r="FI127" s="54"/>
      <c r="FJ127" s="54"/>
      <c r="FK127" s="54"/>
      <c r="FL127" s="54"/>
      <c r="FM127" s="54"/>
      <c r="FN127" s="54"/>
      <c r="FO127" s="54"/>
      <c r="FP127" s="54"/>
      <c r="FQ127" s="54"/>
      <c r="FR127" s="54"/>
      <c r="FS127" s="54"/>
      <c r="FT127" s="54"/>
      <c r="FU127" s="54"/>
      <c r="FV127" s="54"/>
      <c r="FW127" s="54"/>
      <c r="FX127" s="54"/>
      <c r="FY127" s="54"/>
      <c r="FZ127" s="54"/>
      <c r="GA127" s="54"/>
      <c r="GB127" s="54"/>
      <c r="GC127" s="54"/>
      <c r="GD127" s="54"/>
      <c r="GE127" s="54"/>
      <c r="GF127" s="54"/>
      <c r="GG127" s="54"/>
      <c r="GH127" s="54"/>
      <c r="GI127" s="54"/>
      <c r="GJ127" s="54"/>
      <c r="GK127" s="54"/>
      <c r="GL127" s="54"/>
      <c r="GM127" s="54"/>
      <c r="GN127" s="54"/>
      <c r="GO127" s="54"/>
      <c r="GP127" s="54"/>
      <c r="GQ127" s="54"/>
      <c r="GR127" s="54"/>
      <c r="GS127" s="54"/>
      <c r="GT127" s="54"/>
      <c r="GU127" s="54"/>
      <c r="GV127" s="54"/>
      <c r="GW127" s="54"/>
      <c r="GX127" s="54"/>
      <c r="GY127" s="54"/>
      <c r="GZ127" s="54"/>
      <c r="HA127" s="54"/>
      <c r="HB127" s="54"/>
      <c r="HC127" s="54"/>
      <c r="HD127" s="54"/>
      <c r="HE127" s="54"/>
      <c r="HF127" s="54"/>
      <c r="HG127" s="54"/>
      <c r="HH127" s="54"/>
      <c r="HI127" s="54"/>
      <c r="HJ127" s="54"/>
      <c r="HK127" s="54"/>
      <c r="HL127" s="54"/>
      <c r="HM127" s="54"/>
      <c r="HN127" s="54"/>
      <c r="HO127" s="54"/>
      <c r="HP127" s="54"/>
      <c r="HQ127" s="54"/>
      <c r="HR127" s="54"/>
      <c r="HS127" s="54"/>
      <c r="HT127" s="54"/>
      <c r="HU127" s="54"/>
      <c r="HV127" s="54"/>
      <c r="HW127" s="54"/>
      <c r="HX127" s="54"/>
      <c r="HY127" s="54"/>
      <c r="HZ127" s="54"/>
      <c r="IA127" s="54"/>
      <c r="IB127" s="54"/>
      <c r="IC127" s="54"/>
      <c r="ID127" s="54"/>
      <c r="IE127" s="54"/>
      <c r="IF127" s="54"/>
      <c r="IG127" s="54"/>
      <c r="IH127" s="54"/>
      <c r="II127" s="54"/>
      <c r="IJ127" s="54"/>
      <c r="IK127" s="54"/>
      <c r="IL127" s="54"/>
      <c r="IM127" s="54"/>
      <c r="IN127" s="54"/>
    </row>
    <row r="128" spans="1:248" ht="16.2" x14ac:dyDescent="0.35">
      <c r="A128" s="41" t="s">
        <v>21</v>
      </c>
      <c r="B128" s="48">
        <v>1768.1</v>
      </c>
      <c r="C128" s="51">
        <f t="shared" ref="C128:C137" si="19">+B128/H128*100</f>
        <v>39.516795923384663</v>
      </c>
      <c r="D128" s="49">
        <v>1391.7</v>
      </c>
      <c r="E128" s="51">
        <f t="shared" ref="E128:E137" si="20">+D128/H128*100</f>
        <v>31.104306818943744</v>
      </c>
      <c r="F128" s="51">
        <f t="shared" ref="F128:F137" si="21">+B128-D128</f>
        <v>376.39999999999986</v>
      </c>
      <c r="G128" s="51">
        <f t="shared" ref="G128:G138" si="22">F128/H128*100</f>
        <v>8.4124891044409154</v>
      </c>
      <c r="H128" s="47">
        <v>4474.3</v>
      </c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  <c r="ED128" s="54"/>
      <c r="EE128" s="54"/>
      <c r="EF128" s="54"/>
      <c r="EG128" s="54"/>
      <c r="EH128" s="54"/>
      <c r="EI128" s="54"/>
      <c r="EJ128" s="54"/>
      <c r="EK128" s="54"/>
      <c r="EL128" s="54"/>
      <c r="EM128" s="54"/>
      <c r="EN128" s="54"/>
      <c r="EO128" s="54"/>
      <c r="EP128" s="54"/>
      <c r="EQ128" s="54"/>
      <c r="ER128" s="54"/>
      <c r="ES128" s="54"/>
      <c r="ET128" s="54"/>
      <c r="EU128" s="54"/>
      <c r="EV128" s="54"/>
      <c r="EW128" s="54"/>
      <c r="EX128" s="54"/>
      <c r="EY128" s="54"/>
      <c r="EZ128" s="54"/>
      <c r="FA128" s="54"/>
      <c r="FB128" s="54"/>
      <c r="FC128" s="54"/>
      <c r="FD128" s="54"/>
      <c r="FE128" s="54"/>
      <c r="FF128" s="54"/>
      <c r="FG128" s="54"/>
      <c r="FH128" s="54"/>
      <c r="FI128" s="54"/>
      <c r="FJ128" s="54"/>
      <c r="FK128" s="54"/>
      <c r="FL128" s="54"/>
      <c r="FM128" s="54"/>
      <c r="FN128" s="54"/>
      <c r="FO128" s="54"/>
      <c r="FP128" s="54"/>
      <c r="FQ128" s="54"/>
      <c r="FR128" s="54"/>
      <c r="FS128" s="54"/>
      <c r="FT128" s="54"/>
      <c r="FU128" s="54"/>
      <c r="FV128" s="54"/>
      <c r="FW128" s="54"/>
      <c r="FX128" s="54"/>
      <c r="FY128" s="54"/>
      <c r="FZ128" s="54"/>
      <c r="GA128" s="54"/>
      <c r="GB128" s="54"/>
      <c r="GC128" s="54"/>
      <c r="GD128" s="54"/>
      <c r="GE128" s="54"/>
      <c r="GF128" s="54"/>
      <c r="GG128" s="54"/>
      <c r="GH128" s="54"/>
      <c r="GI128" s="54"/>
      <c r="GJ128" s="54"/>
      <c r="GK128" s="54"/>
      <c r="GL128" s="54"/>
      <c r="GM128" s="54"/>
      <c r="GN128" s="54"/>
      <c r="GO128" s="54"/>
      <c r="GP128" s="54"/>
      <c r="GQ128" s="54"/>
      <c r="GR128" s="54"/>
      <c r="GS128" s="54"/>
      <c r="GT128" s="54"/>
      <c r="GU128" s="54"/>
      <c r="GV128" s="54"/>
      <c r="GW128" s="54"/>
      <c r="GX128" s="54"/>
      <c r="GY128" s="54"/>
      <c r="GZ128" s="54"/>
      <c r="HA128" s="54"/>
      <c r="HB128" s="54"/>
      <c r="HC128" s="54"/>
      <c r="HD128" s="54"/>
      <c r="HE128" s="54"/>
      <c r="HF128" s="54"/>
      <c r="HG128" s="54"/>
      <c r="HH128" s="54"/>
      <c r="HI128" s="54"/>
      <c r="HJ128" s="54"/>
      <c r="HK128" s="54"/>
      <c r="HL128" s="54"/>
      <c r="HM128" s="54"/>
      <c r="HN128" s="54"/>
      <c r="HO128" s="54"/>
      <c r="HP128" s="54"/>
      <c r="HQ128" s="54"/>
      <c r="HR128" s="54"/>
      <c r="HS128" s="54"/>
      <c r="HT128" s="54"/>
      <c r="HU128" s="54"/>
      <c r="HV128" s="54"/>
      <c r="HW128" s="54"/>
      <c r="HX128" s="54"/>
      <c r="HY128" s="54"/>
      <c r="HZ128" s="54"/>
      <c r="IA128" s="54"/>
      <c r="IB128" s="54"/>
      <c r="IC128" s="54"/>
      <c r="ID128" s="54"/>
      <c r="IE128" s="54"/>
      <c r="IF128" s="54"/>
      <c r="IG128" s="54"/>
      <c r="IH128" s="54"/>
      <c r="II128" s="54"/>
      <c r="IJ128" s="54"/>
      <c r="IK128" s="54"/>
      <c r="IL128" s="54"/>
      <c r="IM128" s="54"/>
      <c r="IN128" s="54"/>
    </row>
    <row r="129" spans="1:248" ht="16.2" x14ac:dyDescent="0.35">
      <c r="A129" s="41" t="s">
        <v>22</v>
      </c>
      <c r="B129" s="48">
        <v>3202.3</v>
      </c>
      <c r="C129" s="51">
        <f t="shared" si="19"/>
        <v>38.375716031924838</v>
      </c>
      <c r="D129" s="49">
        <v>2893.4</v>
      </c>
      <c r="E129" s="51">
        <f t="shared" si="20"/>
        <v>34.673920858998635</v>
      </c>
      <c r="F129" s="51">
        <f t="shared" si="21"/>
        <v>308.90000000000009</v>
      </c>
      <c r="G129" s="51">
        <f t="shared" si="22"/>
        <v>3.7017951729262046</v>
      </c>
      <c r="H129" s="47">
        <v>8344.6</v>
      </c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  <c r="ED129" s="54"/>
      <c r="EE129" s="54"/>
      <c r="EF129" s="54"/>
      <c r="EG129" s="54"/>
      <c r="EH129" s="54"/>
      <c r="EI129" s="54"/>
      <c r="EJ129" s="54"/>
      <c r="EK129" s="54"/>
      <c r="EL129" s="54"/>
      <c r="EM129" s="54"/>
      <c r="EN129" s="54"/>
      <c r="EO129" s="54"/>
      <c r="EP129" s="54"/>
      <c r="EQ129" s="54"/>
      <c r="ER129" s="54"/>
      <c r="ES129" s="54"/>
      <c r="ET129" s="54"/>
      <c r="EU129" s="54"/>
      <c r="EV129" s="54"/>
      <c r="EW129" s="54"/>
      <c r="EX129" s="54"/>
      <c r="EY129" s="54"/>
      <c r="EZ129" s="54"/>
      <c r="FA129" s="54"/>
      <c r="FB129" s="54"/>
      <c r="FC129" s="54"/>
      <c r="FD129" s="54"/>
      <c r="FE129" s="54"/>
      <c r="FF129" s="54"/>
      <c r="FG129" s="54"/>
      <c r="FH129" s="54"/>
      <c r="FI129" s="54"/>
      <c r="FJ129" s="54"/>
      <c r="FK129" s="54"/>
      <c r="FL129" s="54"/>
      <c r="FM129" s="54"/>
      <c r="FN129" s="54"/>
      <c r="FO129" s="54"/>
      <c r="FP129" s="54"/>
      <c r="FQ129" s="54"/>
      <c r="FR129" s="54"/>
      <c r="FS129" s="54"/>
      <c r="FT129" s="54"/>
      <c r="FU129" s="54"/>
      <c r="FV129" s="54"/>
      <c r="FW129" s="54"/>
      <c r="FX129" s="54"/>
      <c r="FY129" s="54"/>
      <c r="FZ129" s="54"/>
      <c r="GA129" s="54"/>
      <c r="GB129" s="54"/>
      <c r="GC129" s="54"/>
      <c r="GD129" s="54"/>
      <c r="GE129" s="54"/>
      <c r="GF129" s="54"/>
      <c r="GG129" s="54"/>
      <c r="GH129" s="54"/>
      <c r="GI129" s="54"/>
      <c r="GJ129" s="54"/>
      <c r="GK129" s="54"/>
      <c r="GL129" s="54"/>
      <c r="GM129" s="54"/>
      <c r="GN129" s="54"/>
      <c r="GO129" s="54"/>
      <c r="GP129" s="54"/>
      <c r="GQ129" s="54"/>
      <c r="GR129" s="54"/>
      <c r="GS129" s="54"/>
      <c r="GT129" s="54"/>
      <c r="GU129" s="54"/>
      <c r="GV129" s="54"/>
      <c r="GW129" s="54"/>
      <c r="GX129" s="54"/>
      <c r="GY129" s="54"/>
      <c r="GZ129" s="54"/>
      <c r="HA129" s="54"/>
      <c r="HB129" s="54"/>
      <c r="HC129" s="54"/>
      <c r="HD129" s="54"/>
      <c r="HE129" s="54"/>
      <c r="HF129" s="54"/>
      <c r="HG129" s="54"/>
      <c r="HH129" s="54"/>
      <c r="HI129" s="54"/>
      <c r="HJ129" s="54"/>
      <c r="HK129" s="54"/>
      <c r="HL129" s="54"/>
      <c r="HM129" s="54"/>
      <c r="HN129" s="54"/>
      <c r="HO129" s="54"/>
      <c r="HP129" s="54"/>
      <c r="HQ129" s="54"/>
      <c r="HR129" s="54"/>
      <c r="HS129" s="54"/>
      <c r="HT129" s="54"/>
      <c r="HU129" s="54"/>
      <c r="HV129" s="54"/>
      <c r="HW129" s="54"/>
      <c r="HX129" s="54"/>
      <c r="HY129" s="54"/>
      <c r="HZ129" s="54"/>
      <c r="IA129" s="54"/>
      <c r="IB129" s="54"/>
      <c r="IC129" s="54"/>
      <c r="ID129" s="54"/>
      <c r="IE129" s="54"/>
      <c r="IF129" s="54"/>
      <c r="IG129" s="54"/>
      <c r="IH129" s="54"/>
      <c r="II129" s="54"/>
      <c r="IJ129" s="54"/>
      <c r="IK129" s="54"/>
      <c r="IL129" s="54"/>
      <c r="IM129" s="54"/>
      <c r="IN129" s="54"/>
    </row>
    <row r="130" spans="1:248" ht="16.2" x14ac:dyDescent="0.35">
      <c r="A130" s="41" t="s">
        <v>23</v>
      </c>
      <c r="B130" s="48">
        <v>4669.3999999999996</v>
      </c>
      <c r="C130" s="51">
        <f t="shared" si="19"/>
        <v>36.066612083481374</v>
      </c>
      <c r="D130" s="49">
        <v>4514.8</v>
      </c>
      <c r="E130" s="51">
        <f t="shared" si="20"/>
        <v>34.872476171350009</v>
      </c>
      <c r="F130" s="51">
        <f t="shared" si="21"/>
        <v>154.59999999999945</v>
      </c>
      <c r="G130" s="51">
        <f t="shared" si="22"/>
        <v>1.1941359121313662</v>
      </c>
      <c r="H130" s="47">
        <v>12946.6</v>
      </c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  <c r="ED130" s="54"/>
      <c r="EE130" s="54"/>
      <c r="EF130" s="54"/>
      <c r="EG130" s="54"/>
      <c r="EH130" s="54"/>
      <c r="EI130" s="54"/>
      <c r="EJ130" s="54"/>
      <c r="EK130" s="54"/>
      <c r="EL130" s="54"/>
      <c r="EM130" s="54"/>
      <c r="EN130" s="54"/>
      <c r="EO130" s="54"/>
      <c r="EP130" s="54"/>
      <c r="EQ130" s="54"/>
      <c r="ER130" s="54"/>
      <c r="ES130" s="54"/>
      <c r="ET130" s="54"/>
      <c r="EU130" s="54"/>
      <c r="EV130" s="54"/>
      <c r="EW130" s="54"/>
      <c r="EX130" s="54"/>
      <c r="EY130" s="54"/>
      <c r="EZ130" s="54"/>
      <c r="FA130" s="54"/>
      <c r="FB130" s="54"/>
      <c r="FC130" s="54"/>
      <c r="FD130" s="54"/>
      <c r="FE130" s="54"/>
      <c r="FF130" s="54"/>
      <c r="FG130" s="54"/>
      <c r="FH130" s="54"/>
      <c r="FI130" s="54"/>
      <c r="FJ130" s="54"/>
      <c r="FK130" s="54"/>
      <c r="FL130" s="54"/>
      <c r="FM130" s="54"/>
      <c r="FN130" s="54"/>
      <c r="FO130" s="54"/>
      <c r="FP130" s="54"/>
      <c r="FQ130" s="54"/>
      <c r="FR130" s="54"/>
      <c r="FS130" s="54"/>
      <c r="FT130" s="54"/>
      <c r="FU130" s="54"/>
      <c r="FV130" s="54"/>
      <c r="FW130" s="54"/>
      <c r="FX130" s="54"/>
      <c r="FY130" s="54"/>
      <c r="FZ130" s="54"/>
      <c r="GA130" s="54"/>
      <c r="GB130" s="54"/>
      <c r="GC130" s="54"/>
      <c r="GD130" s="54"/>
      <c r="GE130" s="54"/>
      <c r="GF130" s="54"/>
      <c r="GG130" s="54"/>
      <c r="GH130" s="54"/>
      <c r="GI130" s="54"/>
      <c r="GJ130" s="54"/>
      <c r="GK130" s="54"/>
      <c r="GL130" s="54"/>
      <c r="GM130" s="54"/>
      <c r="GN130" s="54"/>
      <c r="GO130" s="54"/>
      <c r="GP130" s="54"/>
      <c r="GQ130" s="54"/>
      <c r="GR130" s="54"/>
      <c r="GS130" s="54"/>
      <c r="GT130" s="54"/>
      <c r="GU130" s="54"/>
      <c r="GV130" s="54"/>
      <c r="GW130" s="54"/>
      <c r="GX130" s="54"/>
      <c r="GY130" s="54"/>
      <c r="GZ130" s="54"/>
      <c r="HA130" s="54"/>
      <c r="HB130" s="54"/>
      <c r="HC130" s="54"/>
      <c r="HD130" s="54"/>
      <c r="HE130" s="54"/>
      <c r="HF130" s="54"/>
      <c r="HG130" s="54"/>
      <c r="HH130" s="54"/>
      <c r="HI130" s="54"/>
      <c r="HJ130" s="54"/>
      <c r="HK130" s="54"/>
      <c r="HL130" s="54"/>
      <c r="HM130" s="54"/>
      <c r="HN130" s="54"/>
      <c r="HO130" s="54"/>
      <c r="HP130" s="54"/>
      <c r="HQ130" s="54"/>
      <c r="HR130" s="54"/>
      <c r="HS130" s="54"/>
      <c r="HT130" s="54"/>
      <c r="HU130" s="54"/>
      <c r="HV130" s="54"/>
      <c r="HW130" s="54"/>
      <c r="HX130" s="54"/>
      <c r="HY130" s="54"/>
      <c r="HZ130" s="54"/>
      <c r="IA130" s="54"/>
      <c r="IB130" s="54"/>
      <c r="IC130" s="54"/>
      <c r="ID130" s="54"/>
      <c r="IE130" s="54"/>
      <c r="IF130" s="54"/>
      <c r="IG130" s="54"/>
      <c r="IH130" s="54"/>
      <c r="II130" s="54"/>
      <c r="IJ130" s="54"/>
      <c r="IK130" s="54"/>
      <c r="IL130" s="54"/>
      <c r="IM130" s="54"/>
      <c r="IN130" s="54"/>
    </row>
    <row r="131" spans="1:248" ht="16.2" x14ac:dyDescent="0.35">
      <c r="A131" s="41" t="s">
        <v>24</v>
      </c>
      <c r="B131" s="48">
        <v>6653.9</v>
      </c>
      <c r="C131" s="51">
        <f t="shared" si="19"/>
        <v>38.616987318998284</v>
      </c>
      <c r="D131" s="49">
        <v>6243.5</v>
      </c>
      <c r="E131" s="51">
        <f t="shared" si="20"/>
        <v>36.235164388729288</v>
      </c>
      <c r="F131" s="51">
        <f t="shared" si="21"/>
        <v>410.39999999999964</v>
      </c>
      <c r="G131" s="51">
        <f t="shared" si="22"/>
        <v>2.3818229302689975</v>
      </c>
      <c r="H131" s="47">
        <v>17230.5</v>
      </c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  <c r="ED131" s="54"/>
      <c r="EE131" s="54"/>
      <c r="EF131" s="54"/>
      <c r="EG131" s="54"/>
      <c r="EH131" s="54"/>
      <c r="EI131" s="54"/>
      <c r="EJ131" s="54"/>
      <c r="EK131" s="54"/>
      <c r="EL131" s="54"/>
      <c r="EM131" s="54"/>
      <c r="EN131" s="54"/>
      <c r="EO131" s="54"/>
      <c r="EP131" s="54"/>
      <c r="EQ131" s="54"/>
      <c r="ER131" s="54"/>
      <c r="ES131" s="54"/>
      <c r="ET131" s="54"/>
      <c r="EU131" s="54"/>
      <c r="EV131" s="54"/>
      <c r="EW131" s="54"/>
      <c r="EX131" s="54"/>
      <c r="EY131" s="54"/>
      <c r="EZ131" s="54"/>
      <c r="FA131" s="54"/>
      <c r="FB131" s="54"/>
      <c r="FC131" s="54"/>
      <c r="FD131" s="54"/>
      <c r="FE131" s="54"/>
      <c r="FF131" s="54"/>
      <c r="FG131" s="54"/>
      <c r="FH131" s="54"/>
      <c r="FI131" s="54"/>
      <c r="FJ131" s="54"/>
      <c r="FK131" s="54"/>
      <c r="FL131" s="54"/>
      <c r="FM131" s="54"/>
      <c r="FN131" s="54"/>
      <c r="FO131" s="54"/>
      <c r="FP131" s="54"/>
      <c r="FQ131" s="54"/>
      <c r="FR131" s="54"/>
      <c r="FS131" s="54"/>
      <c r="FT131" s="54"/>
      <c r="FU131" s="54"/>
      <c r="FV131" s="54"/>
      <c r="FW131" s="54"/>
      <c r="FX131" s="54"/>
      <c r="FY131" s="54"/>
      <c r="FZ131" s="54"/>
      <c r="GA131" s="54"/>
      <c r="GB131" s="54"/>
      <c r="GC131" s="54"/>
      <c r="GD131" s="54"/>
      <c r="GE131" s="54"/>
      <c r="GF131" s="54"/>
      <c r="GG131" s="54"/>
      <c r="GH131" s="54"/>
      <c r="GI131" s="54"/>
      <c r="GJ131" s="54"/>
      <c r="GK131" s="54"/>
      <c r="GL131" s="54"/>
      <c r="GM131" s="54"/>
      <c r="GN131" s="54"/>
      <c r="GO131" s="54"/>
      <c r="GP131" s="54"/>
      <c r="GQ131" s="54"/>
      <c r="GR131" s="54"/>
      <c r="GS131" s="54"/>
      <c r="GT131" s="54"/>
      <c r="GU131" s="54"/>
      <c r="GV131" s="54"/>
      <c r="GW131" s="54"/>
      <c r="GX131" s="54"/>
      <c r="GY131" s="54"/>
      <c r="GZ131" s="54"/>
      <c r="HA131" s="54"/>
      <c r="HB131" s="54"/>
      <c r="HC131" s="54"/>
      <c r="HD131" s="54"/>
      <c r="HE131" s="54"/>
      <c r="HF131" s="54"/>
      <c r="HG131" s="54"/>
      <c r="HH131" s="54"/>
      <c r="HI131" s="54"/>
      <c r="HJ131" s="54"/>
      <c r="HK131" s="54"/>
      <c r="HL131" s="54"/>
      <c r="HM131" s="54"/>
      <c r="HN131" s="54"/>
      <c r="HO131" s="54"/>
      <c r="HP131" s="54"/>
      <c r="HQ131" s="54"/>
      <c r="HR131" s="54"/>
      <c r="HS131" s="54"/>
      <c r="HT131" s="54"/>
      <c r="HU131" s="54"/>
      <c r="HV131" s="54"/>
      <c r="HW131" s="54"/>
      <c r="HX131" s="54"/>
      <c r="HY131" s="54"/>
      <c r="HZ131" s="54"/>
      <c r="IA131" s="54"/>
      <c r="IB131" s="54"/>
      <c r="IC131" s="54"/>
      <c r="ID131" s="54"/>
      <c r="IE131" s="54"/>
      <c r="IF131" s="54"/>
      <c r="IG131" s="54"/>
      <c r="IH131" s="54"/>
      <c r="II131" s="54"/>
      <c r="IJ131" s="54"/>
      <c r="IK131" s="54"/>
      <c r="IL131" s="54"/>
      <c r="IM131" s="54"/>
      <c r="IN131" s="54"/>
    </row>
    <row r="132" spans="1:248" ht="16.2" x14ac:dyDescent="0.35">
      <c r="A132" s="41" t="s">
        <v>25</v>
      </c>
      <c r="B132" s="48">
        <v>8249.4</v>
      </c>
      <c r="C132" s="51">
        <f t="shared" si="19"/>
        <v>37.295031940432111</v>
      </c>
      <c r="D132" s="49">
        <v>7434.4</v>
      </c>
      <c r="E132" s="51">
        <f t="shared" si="20"/>
        <v>33.610466877342411</v>
      </c>
      <c r="F132" s="51">
        <f t="shared" si="21"/>
        <v>815</v>
      </c>
      <c r="G132" s="51">
        <f t="shared" si="22"/>
        <v>3.6845650630897002</v>
      </c>
      <c r="H132" s="47">
        <v>22119.3</v>
      </c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  <c r="ED132" s="54"/>
      <c r="EE132" s="54"/>
      <c r="EF132" s="54"/>
      <c r="EG132" s="54"/>
      <c r="EH132" s="54"/>
      <c r="EI132" s="54"/>
      <c r="EJ132" s="54"/>
      <c r="EK132" s="54"/>
      <c r="EL132" s="54"/>
      <c r="EM132" s="54"/>
      <c r="EN132" s="54"/>
      <c r="EO132" s="54"/>
      <c r="EP132" s="54"/>
      <c r="EQ132" s="54"/>
      <c r="ER132" s="54"/>
      <c r="ES132" s="54"/>
      <c r="ET132" s="54"/>
      <c r="EU132" s="54"/>
      <c r="EV132" s="54"/>
      <c r="EW132" s="54"/>
      <c r="EX132" s="54"/>
      <c r="EY132" s="54"/>
      <c r="EZ132" s="54"/>
      <c r="FA132" s="54"/>
      <c r="FB132" s="54"/>
      <c r="FC132" s="54"/>
      <c r="FD132" s="54"/>
      <c r="FE132" s="54"/>
      <c r="FF132" s="54"/>
      <c r="FG132" s="54"/>
      <c r="FH132" s="54"/>
      <c r="FI132" s="54"/>
      <c r="FJ132" s="54"/>
      <c r="FK132" s="54"/>
      <c r="FL132" s="54"/>
      <c r="FM132" s="54"/>
      <c r="FN132" s="54"/>
      <c r="FO132" s="54"/>
      <c r="FP132" s="54"/>
      <c r="FQ132" s="54"/>
      <c r="FR132" s="54"/>
      <c r="FS132" s="54"/>
      <c r="FT132" s="54"/>
      <c r="FU132" s="54"/>
      <c r="FV132" s="54"/>
      <c r="FW132" s="54"/>
      <c r="FX132" s="54"/>
      <c r="FY132" s="54"/>
      <c r="FZ132" s="54"/>
      <c r="GA132" s="54"/>
      <c r="GB132" s="54"/>
      <c r="GC132" s="54"/>
      <c r="GD132" s="54"/>
      <c r="GE132" s="54"/>
      <c r="GF132" s="54"/>
      <c r="GG132" s="54"/>
      <c r="GH132" s="54"/>
      <c r="GI132" s="54"/>
      <c r="GJ132" s="54"/>
      <c r="GK132" s="54"/>
      <c r="GL132" s="54"/>
      <c r="GM132" s="54"/>
      <c r="GN132" s="54"/>
      <c r="GO132" s="54"/>
      <c r="GP132" s="54"/>
      <c r="GQ132" s="54"/>
      <c r="GR132" s="54"/>
      <c r="GS132" s="54"/>
      <c r="GT132" s="54"/>
      <c r="GU132" s="54"/>
      <c r="GV132" s="54"/>
      <c r="GW132" s="54"/>
      <c r="GX132" s="54"/>
      <c r="GY132" s="54"/>
      <c r="GZ132" s="54"/>
      <c r="HA132" s="54"/>
      <c r="HB132" s="54"/>
      <c r="HC132" s="54"/>
      <c r="HD132" s="54"/>
      <c r="HE132" s="54"/>
      <c r="HF132" s="54"/>
      <c r="HG132" s="54"/>
      <c r="HH132" s="54"/>
      <c r="HI132" s="54"/>
      <c r="HJ132" s="54"/>
      <c r="HK132" s="54"/>
      <c r="HL132" s="54"/>
      <c r="HM132" s="54"/>
      <c r="HN132" s="54"/>
      <c r="HO132" s="54"/>
      <c r="HP132" s="54"/>
      <c r="HQ132" s="54"/>
      <c r="HR132" s="54"/>
      <c r="HS132" s="54"/>
      <c r="HT132" s="54"/>
      <c r="HU132" s="54"/>
      <c r="HV132" s="54"/>
      <c r="HW132" s="54"/>
      <c r="HX132" s="54"/>
      <c r="HY132" s="54"/>
      <c r="HZ132" s="54"/>
      <c r="IA132" s="54"/>
      <c r="IB132" s="54"/>
      <c r="IC132" s="54"/>
      <c r="ID132" s="54"/>
      <c r="IE132" s="54"/>
      <c r="IF132" s="54"/>
      <c r="IG132" s="54"/>
      <c r="IH132" s="54"/>
      <c r="II132" s="54"/>
      <c r="IJ132" s="54"/>
      <c r="IK132" s="54"/>
      <c r="IL132" s="54"/>
      <c r="IM132" s="54"/>
      <c r="IN132" s="54"/>
    </row>
    <row r="133" spans="1:248" ht="16.2" x14ac:dyDescent="0.35">
      <c r="A133" s="41" t="s">
        <v>26</v>
      </c>
      <c r="B133" s="48">
        <v>9524.5</v>
      </c>
      <c r="C133" s="51">
        <f t="shared" si="19"/>
        <v>35.013969561061685</v>
      </c>
      <c r="D133" s="49">
        <v>8730.2000000000007</v>
      </c>
      <c r="E133" s="51">
        <f t="shared" si="20"/>
        <v>32.09396367914124</v>
      </c>
      <c r="F133" s="51">
        <f t="shared" si="21"/>
        <v>794.29999999999927</v>
      </c>
      <c r="G133" s="51">
        <f t="shared" si="22"/>
        <v>2.9200058819204444</v>
      </c>
      <c r="H133" s="47">
        <v>27202</v>
      </c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  <c r="ED133" s="54"/>
      <c r="EE133" s="54"/>
      <c r="EF133" s="54"/>
      <c r="EG133" s="54"/>
      <c r="EH133" s="54"/>
      <c r="EI133" s="54"/>
      <c r="EJ133" s="54"/>
      <c r="EK133" s="54"/>
      <c r="EL133" s="54"/>
      <c r="EM133" s="54"/>
      <c r="EN133" s="54"/>
      <c r="EO133" s="54"/>
      <c r="EP133" s="54"/>
      <c r="EQ133" s="54"/>
      <c r="ER133" s="54"/>
      <c r="ES133" s="54"/>
      <c r="ET133" s="54"/>
      <c r="EU133" s="54"/>
      <c r="EV133" s="54"/>
      <c r="EW133" s="54"/>
      <c r="EX133" s="54"/>
      <c r="EY133" s="54"/>
      <c r="EZ133" s="54"/>
      <c r="FA133" s="54"/>
      <c r="FB133" s="54"/>
      <c r="FC133" s="54"/>
      <c r="FD133" s="54"/>
      <c r="FE133" s="54"/>
      <c r="FF133" s="54"/>
      <c r="FG133" s="54"/>
      <c r="FH133" s="54"/>
      <c r="FI133" s="54"/>
      <c r="FJ133" s="54"/>
      <c r="FK133" s="54"/>
      <c r="FL133" s="54"/>
      <c r="FM133" s="54"/>
      <c r="FN133" s="54"/>
      <c r="FO133" s="54"/>
      <c r="FP133" s="54"/>
      <c r="FQ133" s="54"/>
      <c r="FR133" s="54"/>
      <c r="FS133" s="54"/>
      <c r="FT133" s="54"/>
      <c r="FU133" s="54"/>
      <c r="FV133" s="54"/>
      <c r="FW133" s="54"/>
      <c r="FX133" s="54"/>
      <c r="FY133" s="54"/>
      <c r="FZ133" s="54"/>
      <c r="GA133" s="54"/>
      <c r="GB133" s="54"/>
      <c r="GC133" s="54"/>
      <c r="GD133" s="54"/>
      <c r="GE133" s="54"/>
      <c r="GF133" s="54"/>
      <c r="GG133" s="54"/>
      <c r="GH133" s="54"/>
      <c r="GI133" s="54"/>
      <c r="GJ133" s="54"/>
      <c r="GK133" s="54"/>
      <c r="GL133" s="54"/>
      <c r="GM133" s="54"/>
      <c r="GN133" s="54"/>
      <c r="GO133" s="54"/>
      <c r="GP133" s="54"/>
      <c r="GQ133" s="54"/>
      <c r="GR133" s="54"/>
      <c r="GS133" s="54"/>
      <c r="GT133" s="54"/>
      <c r="GU133" s="54"/>
      <c r="GV133" s="54"/>
      <c r="GW133" s="54"/>
      <c r="GX133" s="54"/>
      <c r="GY133" s="54"/>
      <c r="GZ133" s="54"/>
      <c r="HA133" s="54"/>
      <c r="HB133" s="54"/>
      <c r="HC133" s="54"/>
      <c r="HD133" s="54"/>
      <c r="HE133" s="54"/>
      <c r="HF133" s="54"/>
      <c r="HG133" s="54"/>
      <c r="HH133" s="54"/>
      <c r="HI133" s="54"/>
      <c r="HJ133" s="54"/>
      <c r="HK133" s="54"/>
      <c r="HL133" s="54"/>
      <c r="HM133" s="54"/>
      <c r="HN133" s="54"/>
      <c r="HO133" s="54"/>
      <c r="HP133" s="54"/>
      <c r="HQ133" s="54"/>
      <c r="HR133" s="54"/>
      <c r="HS133" s="54"/>
      <c r="HT133" s="54"/>
      <c r="HU133" s="54"/>
      <c r="HV133" s="54"/>
      <c r="HW133" s="54"/>
      <c r="HX133" s="54"/>
      <c r="HY133" s="54"/>
      <c r="HZ133" s="54"/>
      <c r="IA133" s="54"/>
      <c r="IB133" s="54"/>
      <c r="IC133" s="54"/>
      <c r="ID133" s="54"/>
      <c r="IE133" s="54"/>
      <c r="IF133" s="54"/>
      <c r="IG133" s="54"/>
      <c r="IH133" s="54"/>
      <c r="II133" s="54"/>
      <c r="IJ133" s="54"/>
      <c r="IK133" s="54"/>
      <c r="IL133" s="54"/>
      <c r="IM133" s="54"/>
      <c r="IN133" s="54"/>
    </row>
    <row r="134" spans="1:248" ht="16.2" x14ac:dyDescent="0.35">
      <c r="A134" s="41" t="s">
        <v>27</v>
      </c>
      <c r="B134" s="48">
        <v>11371.4</v>
      </c>
      <c r="C134" s="51">
        <f t="shared" si="19"/>
        <v>35.209169977118407</v>
      </c>
      <c r="D134" s="49">
        <v>10224.200000000001</v>
      </c>
      <c r="E134" s="51">
        <f t="shared" si="20"/>
        <v>31.657104286196425</v>
      </c>
      <c r="F134" s="51">
        <f t="shared" si="21"/>
        <v>1147.1999999999989</v>
      </c>
      <c r="G134" s="51">
        <f t="shared" si="22"/>
        <v>3.5520656909219794</v>
      </c>
      <c r="H134" s="47">
        <v>32296.7</v>
      </c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  <c r="ED134" s="54"/>
      <c r="EE134" s="54"/>
      <c r="EF134" s="54"/>
      <c r="EG134" s="54"/>
      <c r="EH134" s="54"/>
      <c r="EI134" s="54"/>
      <c r="EJ134" s="54"/>
      <c r="EK134" s="54"/>
      <c r="EL134" s="54"/>
      <c r="EM134" s="54"/>
      <c r="EN134" s="54"/>
      <c r="EO134" s="54"/>
      <c r="EP134" s="54"/>
      <c r="EQ134" s="54"/>
      <c r="ER134" s="54"/>
      <c r="ES134" s="54"/>
      <c r="ET134" s="54"/>
      <c r="EU134" s="54"/>
      <c r="EV134" s="54"/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/>
      <c r="FI134" s="54"/>
      <c r="FJ134" s="54"/>
      <c r="FK134" s="54"/>
      <c r="FL134" s="54"/>
      <c r="FM134" s="54"/>
      <c r="FN134" s="54"/>
      <c r="FO134" s="54"/>
      <c r="FP134" s="54"/>
      <c r="FQ134" s="54"/>
      <c r="FR134" s="54"/>
      <c r="FS134" s="54"/>
      <c r="FT134" s="54"/>
      <c r="FU134" s="54"/>
      <c r="FV134" s="54"/>
      <c r="FW134" s="54"/>
      <c r="FX134" s="54"/>
      <c r="FY134" s="54"/>
      <c r="FZ134" s="54"/>
      <c r="GA134" s="54"/>
      <c r="GB134" s="54"/>
      <c r="GC134" s="54"/>
      <c r="GD134" s="54"/>
      <c r="GE134" s="54"/>
      <c r="GF134" s="54"/>
      <c r="GG134" s="54"/>
      <c r="GH134" s="54"/>
      <c r="GI134" s="54"/>
      <c r="GJ134" s="54"/>
      <c r="GK134" s="54"/>
      <c r="GL134" s="54"/>
      <c r="GM134" s="54"/>
      <c r="GN134" s="54"/>
      <c r="GO134" s="54"/>
      <c r="GP134" s="54"/>
      <c r="GQ134" s="54"/>
      <c r="GR134" s="54"/>
      <c r="GS134" s="54"/>
      <c r="GT134" s="54"/>
      <c r="GU134" s="54"/>
      <c r="GV134" s="54"/>
      <c r="GW134" s="54"/>
      <c r="GX134" s="54"/>
      <c r="GY134" s="54"/>
      <c r="GZ134" s="54"/>
      <c r="HA134" s="54"/>
      <c r="HB134" s="54"/>
      <c r="HC134" s="54"/>
      <c r="HD134" s="54"/>
      <c r="HE134" s="54"/>
      <c r="HF134" s="54"/>
      <c r="HG134" s="54"/>
      <c r="HH134" s="54"/>
      <c r="HI134" s="54"/>
      <c r="HJ134" s="54"/>
      <c r="HK134" s="54"/>
      <c r="HL134" s="54"/>
      <c r="HM134" s="54"/>
      <c r="HN134" s="54"/>
      <c r="HO134" s="54"/>
      <c r="HP134" s="54"/>
      <c r="HQ134" s="54"/>
      <c r="HR134" s="54"/>
      <c r="HS134" s="54"/>
      <c r="HT134" s="54"/>
      <c r="HU134" s="54"/>
      <c r="HV134" s="54"/>
      <c r="HW134" s="54"/>
      <c r="HX134" s="54"/>
      <c r="HY134" s="54"/>
      <c r="HZ134" s="54"/>
      <c r="IA134" s="54"/>
      <c r="IB134" s="54"/>
      <c r="IC134" s="54"/>
      <c r="ID134" s="54"/>
      <c r="IE134" s="54"/>
      <c r="IF134" s="54"/>
      <c r="IG134" s="54"/>
      <c r="IH134" s="54"/>
      <c r="II134" s="54"/>
      <c r="IJ134" s="54"/>
      <c r="IK134" s="54"/>
      <c r="IL134" s="54"/>
      <c r="IM134" s="54"/>
      <c r="IN134" s="54"/>
    </row>
    <row r="135" spans="1:248" ht="16.2" x14ac:dyDescent="0.35">
      <c r="A135" s="41" t="s">
        <v>28</v>
      </c>
      <c r="B135" s="48">
        <v>12890.1</v>
      </c>
      <c r="C135" s="51">
        <f t="shared" si="19"/>
        <v>34.447271230738806</v>
      </c>
      <c r="D135" s="49">
        <v>11623.2</v>
      </c>
      <c r="E135" s="51">
        <f t="shared" si="20"/>
        <v>31.06163047370643</v>
      </c>
      <c r="F135" s="51">
        <f t="shared" si="21"/>
        <v>1266.8999999999996</v>
      </c>
      <c r="G135" s="51">
        <f t="shared" si="22"/>
        <v>3.3856407570323719</v>
      </c>
      <c r="H135" s="47">
        <v>37419.800000000003</v>
      </c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  <c r="ED135" s="54"/>
      <c r="EE135" s="54"/>
      <c r="EF135" s="54"/>
      <c r="EG135" s="54"/>
      <c r="EH135" s="54"/>
      <c r="EI135" s="54"/>
      <c r="EJ135" s="54"/>
      <c r="EK135" s="54"/>
      <c r="EL135" s="54"/>
      <c r="EM135" s="54"/>
      <c r="EN135" s="54"/>
      <c r="EO135" s="54"/>
      <c r="EP135" s="54"/>
      <c r="EQ135" s="54"/>
      <c r="ER135" s="54"/>
      <c r="ES135" s="54"/>
      <c r="ET135" s="54"/>
      <c r="EU135" s="54"/>
      <c r="EV135" s="54"/>
      <c r="EW135" s="54"/>
      <c r="EX135" s="54"/>
      <c r="EY135" s="54"/>
      <c r="EZ135" s="54"/>
      <c r="FA135" s="54"/>
      <c r="FB135" s="54"/>
      <c r="FC135" s="54"/>
      <c r="FD135" s="54"/>
      <c r="FE135" s="54"/>
      <c r="FF135" s="54"/>
      <c r="FG135" s="54"/>
      <c r="FH135" s="54"/>
      <c r="FI135" s="54"/>
      <c r="FJ135" s="54"/>
      <c r="FK135" s="54"/>
      <c r="FL135" s="54"/>
      <c r="FM135" s="54"/>
      <c r="FN135" s="54"/>
      <c r="FO135" s="54"/>
      <c r="FP135" s="54"/>
      <c r="FQ135" s="54"/>
      <c r="FR135" s="54"/>
      <c r="FS135" s="54"/>
      <c r="FT135" s="54"/>
      <c r="FU135" s="54"/>
      <c r="FV135" s="54"/>
      <c r="FW135" s="54"/>
      <c r="FX135" s="54"/>
      <c r="FY135" s="54"/>
      <c r="FZ135" s="54"/>
      <c r="GA135" s="54"/>
      <c r="GB135" s="54"/>
      <c r="GC135" s="54"/>
      <c r="GD135" s="54"/>
      <c r="GE135" s="54"/>
      <c r="GF135" s="54"/>
      <c r="GG135" s="54"/>
      <c r="GH135" s="54"/>
      <c r="GI135" s="54"/>
      <c r="GJ135" s="54"/>
      <c r="GK135" s="54"/>
      <c r="GL135" s="54"/>
      <c r="GM135" s="54"/>
      <c r="GN135" s="54"/>
      <c r="GO135" s="54"/>
      <c r="GP135" s="54"/>
      <c r="GQ135" s="54"/>
      <c r="GR135" s="54"/>
      <c r="GS135" s="54"/>
      <c r="GT135" s="54"/>
      <c r="GU135" s="54"/>
      <c r="GV135" s="54"/>
      <c r="GW135" s="54"/>
      <c r="GX135" s="54"/>
      <c r="GY135" s="54"/>
      <c r="GZ135" s="54"/>
      <c r="HA135" s="54"/>
      <c r="HB135" s="54"/>
      <c r="HC135" s="54"/>
      <c r="HD135" s="54"/>
      <c r="HE135" s="54"/>
      <c r="HF135" s="54"/>
      <c r="HG135" s="54"/>
      <c r="HH135" s="54"/>
      <c r="HI135" s="54"/>
      <c r="HJ135" s="54"/>
      <c r="HK135" s="54"/>
      <c r="HL135" s="54"/>
      <c r="HM135" s="54"/>
      <c r="HN135" s="54"/>
      <c r="HO135" s="54"/>
      <c r="HP135" s="54"/>
      <c r="HQ135" s="54"/>
      <c r="HR135" s="54"/>
      <c r="HS135" s="54"/>
      <c r="HT135" s="54"/>
      <c r="HU135" s="54"/>
      <c r="HV135" s="54"/>
      <c r="HW135" s="54"/>
      <c r="HX135" s="54"/>
      <c r="HY135" s="54"/>
      <c r="HZ135" s="54"/>
      <c r="IA135" s="54"/>
      <c r="IB135" s="54"/>
      <c r="IC135" s="54"/>
      <c r="ID135" s="54"/>
      <c r="IE135" s="54"/>
      <c r="IF135" s="54"/>
      <c r="IG135" s="54"/>
      <c r="IH135" s="54"/>
      <c r="II135" s="54"/>
      <c r="IJ135" s="54"/>
      <c r="IK135" s="54"/>
      <c r="IL135" s="54"/>
      <c r="IM135" s="54"/>
      <c r="IN135" s="54"/>
    </row>
    <row r="136" spans="1:248" ht="16.2" x14ac:dyDescent="0.35">
      <c r="A136" s="41" t="s">
        <v>29</v>
      </c>
      <c r="B136" s="48">
        <v>14330.1</v>
      </c>
      <c r="C136" s="51">
        <f t="shared" si="19"/>
        <v>33.522270047721534</v>
      </c>
      <c r="D136" s="49">
        <v>12719.7</v>
      </c>
      <c r="E136" s="51">
        <f t="shared" si="20"/>
        <v>29.755076260877704</v>
      </c>
      <c r="F136" s="51">
        <f t="shared" si="21"/>
        <v>1610.3999999999996</v>
      </c>
      <c r="G136" s="51">
        <f t="shared" si="22"/>
        <v>3.7671937868438281</v>
      </c>
      <c r="H136" s="47">
        <v>42748</v>
      </c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  <c r="ED136" s="54"/>
      <c r="EE136" s="54"/>
      <c r="EF136" s="54"/>
      <c r="EG136" s="54"/>
      <c r="EH136" s="54"/>
      <c r="EI136" s="54"/>
      <c r="EJ136" s="54"/>
      <c r="EK136" s="54"/>
      <c r="EL136" s="54"/>
      <c r="EM136" s="54"/>
      <c r="EN136" s="54"/>
      <c r="EO136" s="54"/>
      <c r="EP136" s="54"/>
      <c r="EQ136" s="54"/>
      <c r="ER136" s="54"/>
      <c r="ES136" s="54"/>
      <c r="ET136" s="54"/>
      <c r="EU136" s="54"/>
      <c r="EV136" s="54"/>
      <c r="EW136" s="54"/>
      <c r="EX136" s="54"/>
      <c r="EY136" s="54"/>
      <c r="EZ136" s="54"/>
      <c r="FA136" s="54"/>
      <c r="FB136" s="54"/>
      <c r="FC136" s="54"/>
      <c r="FD136" s="54"/>
      <c r="FE136" s="54"/>
      <c r="FF136" s="54"/>
      <c r="FG136" s="54"/>
      <c r="FH136" s="54"/>
      <c r="FI136" s="54"/>
      <c r="FJ136" s="54"/>
      <c r="FK136" s="54"/>
      <c r="FL136" s="54"/>
      <c r="FM136" s="54"/>
      <c r="FN136" s="54"/>
      <c r="FO136" s="54"/>
      <c r="FP136" s="54"/>
      <c r="FQ136" s="54"/>
      <c r="FR136" s="54"/>
      <c r="FS136" s="54"/>
      <c r="FT136" s="54"/>
      <c r="FU136" s="54"/>
      <c r="FV136" s="54"/>
      <c r="FW136" s="54"/>
      <c r="FX136" s="54"/>
      <c r="FY136" s="54"/>
      <c r="FZ136" s="54"/>
      <c r="GA136" s="54"/>
      <c r="GB136" s="54"/>
      <c r="GC136" s="54"/>
      <c r="GD136" s="54"/>
      <c r="GE136" s="54"/>
      <c r="GF136" s="54"/>
      <c r="GG136" s="54"/>
      <c r="GH136" s="54"/>
      <c r="GI136" s="54"/>
      <c r="GJ136" s="54"/>
      <c r="GK136" s="54"/>
      <c r="GL136" s="54"/>
      <c r="GM136" s="54"/>
      <c r="GN136" s="54"/>
      <c r="GO136" s="54"/>
      <c r="GP136" s="54"/>
      <c r="GQ136" s="54"/>
      <c r="GR136" s="54"/>
      <c r="GS136" s="54"/>
      <c r="GT136" s="54"/>
      <c r="GU136" s="54"/>
      <c r="GV136" s="54"/>
      <c r="GW136" s="54"/>
      <c r="GX136" s="54"/>
      <c r="GY136" s="54"/>
      <c r="GZ136" s="54"/>
      <c r="HA136" s="54"/>
      <c r="HB136" s="54"/>
      <c r="HC136" s="54"/>
      <c r="HD136" s="54"/>
      <c r="HE136" s="54"/>
      <c r="HF136" s="54"/>
      <c r="HG136" s="54"/>
      <c r="HH136" s="54"/>
      <c r="HI136" s="54"/>
      <c r="HJ136" s="54"/>
      <c r="HK136" s="54"/>
      <c r="HL136" s="54"/>
      <c r="HM136" s="54"/>
      <c r="HN136" s="54"/>
      <c r="HO136" s="54"/>
      <c r="HP136" s="54"/>
      <c r="HQ136" s="54"/>
      <c r="HR136" s="54"/>
      <c r="HS136" s="54"/>
      <c r="HT136" s="54"/>
      <c r="HU136" s="54"/>
      <c r="HV136" s="54"/>
      <c r="HW136" s="54"/>
      <c r="HX136" s="54"/>
      <c r="HY136" s="54"/>
      <c r="HZ136" s="54"/>
      <c r="IA136" s="54"/>
      <c r="IB136" s="54"/>
      <c r="IC136" s="54"/>
      <c r="ID136" s="54"/>
      <c r="IE136" s="54"/>
      <c r="IF136" s="54"/>
      <c r="IG136" s="54"/>
      <c r="IH136" s="54"/>
      <c r="II136" s="54"/>
      <c r="IJ136" s="54"/>
      <c r="IK136" s="54"/>
      <c r="IL136" s="54"/>
      <c r="IM136" s="54"/>
      <c r="IN136" s="54"/>
    </row>
    <row r="137" spans="1:248" ht="16.2" x14ac:dyDescent="0.35">
      <c r="A137" s="41" t="s">
        <v>30</v>
      </c>
      <c r="B137" s="48">
        <v>16234.8</v>
      </c>
      <c r="C137" s="51">
        <f t="shared" si="19"/>
        <v>34.132106650744461</v>
      </c>
      <c r="D137" s="49">
        <v>14020.7</v>
      </c>
      <c r="E137" s="51">
        <f t="shared" si="20"/>
        <v>29.477174200981406</v>
      </c>
      <c r="F137" s="51">
        <f t="shared" si="21"/>
        <v>2214.0999999999985</v>
      </c>
      <c r="G137" s="51">
        <f t="shared" si="22"/>
        <v>4.6549324497630566</v>
      </c>
      <c r="H137" s="47">
        <v>47564.6</v>
      </c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  <c r="ED137" s="54"/>
      <c r="EE137" s="54"/>
      <c r="EF137" s="54"/>
      <c r="EG137" s="54"/>
      <c r="EH137" s="54"/>
      <c r="EI137" s="54"/>
      <c r="EJ137" s="54"/>
      <c r="EK137" s="54"/>
      <c r="EL137" s="54"/>
      <c r="EM137" s="54"/>
      <c r="EN137" s="54"/>
      <c r="EO137" s="54"/>
      <c r="EP137" s="54"/>
      <c r="EQ137" s="54"/>
      <c r="ER137" s="54"/>
      <c r="ES137" s="54"/>
      <c r="ET137" s="54"/>
      <c r="EU137" s="54"/>
      <c r="EV137" s="54"/>
      <c r="EW137" s="54"/>
      <c r="EX137" s="54"/>
      <c r="EY137" s="54"/>
      <c r="EZ137" s="54"/>
      <c r="FA137" s="54"/>
      <c r="FB137" s="54"/>
      <c r="FC137" s="54"/>
      <c r="FD137" s="54"/>
      <c r="FE137" s="54"/>
      <c r="FF137" s="54"/>
      <c r="FG137" s="54"/>
      <c r="FH137" s="54"/>
      <c r="FI137" s="54"/>
      <c r="FJ137" s="54"/>
      <c r="FK137" s="54"/>
      <c r="FL137" s="54"/>
      <c r="FM137" s="54"/>
      <c r="FN137" s="54"/>
      <c r="FO137" s="54"/>
      <c r="FP137" s="54"/>
      <c r="FQ137" s="54"/>
      <c r="FR137" s="54"/>
      <c r="FS137" s="54"/>
      <c r="FT137" s="54"/>
      <c r="FU137" s="54"/>
      <c r="FV137" s="54"/>
      <c r="FW137" s="54"/>
      <c r="FX137" s="54"/>
      <c r="FY137" s="54"/>
      <c r="FZ137" s="54"/>
      <c r="GA137" s="54"/>
      <c r="GB137" s="54"/>
      <c r="GC137" s="54"/>
      <c r="GD137" s="54"/>
      <c r="GE137" s="54"/>
      <c r="GF137" s="54"/>
      <c r="GG137" s="54"/>
      <c r="GH137" s="54"/>
      <c r="GI137" s="54"/>
      <c r="GJ137" s="54"/>
      <c r="GK137" s="54"/>
      <c r="GL137" s="54"/>
      <c r="GM137" s="54"/>
      <c r="GN137" s="54"/>
      <c r="GO137" s="54"/>
      <c r="GP137" s="54"/>
      <c r="GQ137" s="54"/>
      <c r="GR137" s="54"/>
      <c r="GS137" s="54"/>
      <c r="GT137" s="54"/>
      <c r="GU137" s="54"/>
      <c r="GV137" s="54"/>
      <c r="GW137" s="54"/>
      <c r="GX137" s="54"/>
      <c r="GY137" s="54"/>
      <c r="GZ137" s="54"/>
      <c r="HA137" s="54"/>
      <c r="HB137" s="54"/>
      <c r="HC137" s="54"/>
      <c r="HD137" s="54"/>
      <c r="HE137" s="54"/>
      <c r="HF137" s="54"/>
      <c r="HG137" s="54"/>
      <c r="HH137" s="54"/>
      <c r="HI137" s="54"/>
      <c r="HJ137" s="54"/>
      <c r="HK137" s="54"/>
      <c r="HL137" s="54"/>
      <c r="HM137" s="54"/>
      <c r="HN137" s="54"/>
      <c r="HO137" s="54"/>
      <c r="HP137" s="54"/>
      <c r="HQ137" s="54"/>
      <c r="HR137" s="54"/>
      <c r="HS137" s="54"/>
      <c r="HT137" s="54"/>
      <c r="HU137" s="54"/>
      <c r="HV137" s="54"/>
      <c r="HW137" s="54"/>
      <c r="HX137" s="54"/>
      <c r="HY137" s="54"/>
      <c r="HZ137" s="54"/>
      <c r="IA137" s="54"/>
      <c r="IB137" s="54"/>
      <c r="IC137" s="54"/>
      <c r="ID137" s="54"/>
      <c r="IE137" s="54"/>
      <c r="IF137" s="54"/>
      <c r="IG137" s="54"/>
      <c r="IH137" s="54"/>
      <c r="II137" s="54"/>
      <c r="IJ137" s="54"/>
      <c r="IK137" s="54"/>
      <c r="IL137" s="54"/>
      <c r="IM137" s="54"/>
      <c r="IN137" s="54"/>
    </row>
    <row r="138" spans="1:248" ht="16.2" x14ac:dyDescent="0.35">
      <c r="A138" s="41" t="s">
        <v>32</v>
      </c>
      <c r="B138" s="48">
        <v>19496.3</v>
      </c>
      <c r="C138" s="51">
        <v>33.781334368425973</v>
      </c>
      <c r="D138" s="49">
        <v>19143.5</v>
      </c>
      <c r="E138" s="51">
        <v>33.172928630593226</v>
      </c>
      <c r="F138" s="51">
        <v>352.79999999999927</v>
      </c>
      <c r="G138" s="51">
        <f t="shared" si="22"/>
        <v>0.60637310508404541</v>
      </c>
      <c r="H138" s="47">
        <v>58182</v>
      </c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  <c r="ED138" s="54"/>
      <c r="EE138" s="54"/>
      <c r="EF138" s="54"/>
      <c r="EG138" s="54"/>
      <c r="EH138" s="54"/>
      <c r="EI138" s="54"/>
      <c r="EJ138" s="54"/>
      <c r="EK138" s="54"/>
      <c r="EL138" s="54"/>
      <c r="EM138" s="54"/>
      <c r="EN138" s="54"/>
      <c r="EO138" s="54"/>
      <c r="EP138" s="54"/>
      <c r="EQ138" s="54"/>
      <c r="ER138" s="54"/>
      <c r="ES138" s="54"/>
      <c r="ET138" s="54"/>
      <c r="EU138" s="54"/>
      <c r="EV138" s="54"/>
      <c r="EW138" s="54"/>
      <c r="EX138" s="54"/>
      <c r="EY138" s="54"/>
      <c r="EZ138" s="54"/>
      <c r="FA138" s="54"/>
      <c r="FB138" s="54"/>
      <c r="FC138" s="54"/>
      <c r="FD138" s="54"/>
      <c r="FE138" s="54"/>
      <c r="FF138" s="54"/>
      <c r="FG138" s="54"/>
      <c r="FH138" s="54"/>
      <c r="FI138" s="54"/>
      <c r="FJ138" s="54"/>
      <c r="FK138" s="54"/>
      <c r="FL138" s="54"/>
      <c r="FM138" s="54"/>
      <c r="FN138" s="54"/>
      <c r="FO138" s="54"/>
      <c r="FP138" s="54"/>
      <c r="FQ138" s="54"/>
      <c r="FR138" s="54"/>
      <c r="FS138" s="54"/>
      <c r="FT138" s="54"/>
      <c r="FU138" s="54"/>
      <c r="FV138" s="54"/>
      <c r="FW138" s="54"/>
      <c r="FX138" s="54"/>
      <c r="FY138" s="54"/>
      <c r="FZ138" s="54"/>
      <c r="GA138" s="54"/>
      <c r="GB138" s="54"/>
      <c r="GC138" s="54"/>
      <c r="GD138" s="54"/>
      <c r="GE138" s="54"/>
      <c r="GF138" s="54"/>
      <c r="GG138" s="54"/>
      <c r="GH138" s="54"/>
      <c r="GI138" s="54"/>
      <c r="GJ138" s="54"/>
      <c r="GK138" s="54"/>
      <c r="GL138" s="54"/>
      <c r="GM138" s="54"/>
      <c r="GN138" s="54"/>
      <c r="GO138" s="54"/>
      <c r="GP138" s="54"/>
      <c r="GQ138" s="54"/>
      <c r="GR138" s="54"/>
      <c r="GS138" s="54"/>
      <c r="GT138" s="54"/>
      <c r="GU138" s="54"/>
      <c r="GV138" s="54"/>
      <c r="GW138" s="54"/>
      <c r="GX138" s="54"/>
      <c r="GY138" s="54"/>
      <c r="GZ138" s="54"/>
      <c r="HA138" s="54"/>
      <c r="HB138" s="54"/>
      <c r="HC138" s="54"/>
      <c r="HD138" s="54"/>
      <c r="HE138" s="54"/>
      <c r="HF138" s="54"/>
      <c r="HG138" s="54"/>
      <c r="HH138" s="54"/>
      <c r="HI138" s="54"/>
      <c r="HJ138" s="54"/>
      <c r="HK138" s="54"/>
      <c r="HL138" s="54"/>
      <c r="HM138" s="54"/>
      <c r="HN138" s="54"/>
      <c r="HO138" s="54"/>
      <c r="HP138" s="54"/>
      <c r="HQ138" s="54"/>
      <c r="HR138" s="54"/>
      <c r="HS138" s="54"/>
      <c r="HT138" s="54"/>
      <c r="HU138" s="54"/>
      <c r="HV138" s="54"/>
      <c r="HW138" s="54"/>
      <c r="HX138" s="54"/>
      <c r="HY138" s="54"/>
      <c r="HZ138" s="54"/>
      <c r="IA138" s="54"/>
      <c r="IB138" s="54"/>
      <c r="IC138" s="54"/>
      <c r="ID138" s="54"/>
      <c r="IE138" s="54"/>
      <c r="IF138" s="54"/>
      <c r="IG138" s="54"/>
      <c r="IH138" s="54"/>
      <c r="II138" s="54"/>
      <c r="IJ138" s="54"/>
      <c r="IK138" s="54"/>
      <c r="IL138" s="54"/>
      <c r="IM138" s="54"/>
      <c r="IN138" s="54"/>
    </row>
    <row r="139" spans="1:248" ht="16.2" x14ac:dyDescent="0.35">
      <c r="A139" s="35">
        <v>2014</v>
      </c>
      <c r="B139" s="37">
        <v>18400.599999999999</v>
      </c>
      <c r="C139" s="37">
        <v>31.199027430660347</v>
      </c>
      <c r="D139" s="38">
        <v>18709</v>
      </c>
      <c r="E139" s="37">
        <v>31.705658739390074</v>
      </c>
      <c r="F139" s="42">
        <f>B139-D139</f>
        <v>-308.40000000000146</v>
      </c>
      <c r="G139" s="37">
        <v>-0.50631967614519113</v>
      </c>
      <c r="H139" s="47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  <c r="ED139" s="54"/>
      <c r="EE139" s="54"/>
      <c r="EF139" s="54"/>
      <c r="EG139" s="54"/>
      <c r="EH139" s="54"/>
      <c r="EI139" s="54"/>
      <c r="EJ139" s="54"/>
      <c r="EK139" s="54"/>
      <c r="EL139" s="54"/>
      <c r="EM139" s="54"/>
      <c r="EN139" s="54"/>
      <c r="EO139" s="54"/>
      <c r="EP139" s="54"/>
      <c r="EQ139" s="54"/>
      <c r="ER139" s="54"/>
      <c r="ES139" s="54"/>
      <c r="ET139" s="54"/>
      <c r="EU139" s="54"/>
      <c r="EV139" s="54"/>
      <c r="EW139" s="54"/>
      <c r="EX139" s="54"/>
      <c r="EY139" s="54"/>
      <c r="EZ139" s="54"/>
      <c r="FA139" s="54"/>
      <c r="FB139" s="54"/>
      <c r="FC139" s="54"/>
      <c r="FD139" s="54"/>
      <c r="FE139" s="54"/>
      <c r="FF139" s="54"/>
      <c r="FG139" s="54"/>
      <c r="FH139" s="54"/>
      <c r="FI139" s="54"/>
      <c r="FJ139" s="54"/>
      <c r="FK139" s="54"/>
      <c r="FL139" s="54"/>
      <c r="FM139" s="54"/>
      <c r="FN139" s="54"/>
      <c r="FO139" s="54"/>
      <c r="FP139" s="54"/>
      <c r="FQ139" s="54"/>
      <c r="FR139" s="54"/>
      <c r="FS139" s="54"/>
      <c r="FT139" s="54"/>
      <c r="FU139" s="54"/>
      <c r="FV139" s="54"/>
      <c r="FW139" s="54"/>
      <c r="FX139" s="54"/>
      <c r="FY139" s="54"/>
      <c r="FZ139" s="54"/>
      <c r="GA139" s="54"/>
      <c r="GB139" s="54"/>
      <c r="GC139" s="54"/>
      <c r="GD139" s="54"/>
      <c r="GE139" s="54"/>
      <c r="GF139" s="54"/>
      <c r="GG139" s="54"/>
      <c r="GH139" s="54"/>
      <c r="GI139" s="54"/>
      <c r="GJ139" s="54"/>
      <c r="GK139" s="54"/>
      <c r="GL139" s="54"/>
      <c r="GM139" s="54"/>
      <c r="GN139" s="54"/>
      <c r="GO139" s="54"/>
      <c r="GP139" s="54"/>
      <c r="GQ139" s="54"/>
      <c r="GR139" s="54"/>
      <c r="GS139" s="54"/>
      <c r="GT139" s="54"/>
      <c r="GU139" s="54"/>
      <c r="GV139" s="54"/>
      <c r="GW139" s="54"/>
      <c r="GX139" s="54"/>
      <c r="GY139" s="54"/>
      <c r="GZ139" s="54"/>
      <c r="HA139" s="54"/>
      <c r="HB139" s="54"/>
      <c r="HC139" s="54"/>
      <c r="HD139" s="54"/>
      <c r="HE139" s="54"/>
      <c r="HF139" s="54"/>
      <c r="HG139" s="54"/>
      <c r="HH139" s="54"/>
      <c r="HI139" s="54"/>
      <c r="HJ139" s="54"/>
      <c r="HK139" s="54"/>
      <c r="HL139" s="54"/>
      <c r="HM139" s="54"/>
      <c r="HN139" s="54"/>
      <c r="HO139" s="54"/>
      <c r="HP139" s="54"/>
      <c r="HQ139" s="54"/>
      <c r="HR139" s="54"/>
      <c r="HS139" s="54"/>
      <c r="HT139" s="54"/>
      <c r="HU139" s="54"/>
      <c r="HV139" s="54"/>
      <c r="HW139" s="54"/>
      <c r="HX139" s="54"/>
      <c r="HY139" s="54"/>
      <c r="HZ139" s="54"/>
      <c r="IA139" s="54"/>
      <c r="IB139" s="54"/>
      <c r="IC139" s="54"/>
      <c r="ID139" s="54"/>
      <c r="IE139" s="54"/>
      <c r="IF139" s="54"/>
      <c r="IG139" s="54"/>
      <c r="IH139" s="54"/>
      <c r="II139" s="54"/>
      <c r="IJ139" s="54"/>
      <c r="IK139" s="54"/>
      <c r="IL139" s="54"/>
      <c r="IM139" s="54"/>
      <c r="IN139" s="54"/>
    </row>
    <row r="140" spans="1:248" ht="16.2" x14ac:dyDescent="0.35">
      <c r="A140" s="41" t="s">
        <v>21</v>
      </c>
      <c r="B140" s="48">
        <v>1751.7</v>
      </c>
      <c r="C140" s="51">
        <f t="shared" ref="C140:C146" si="23">+B140/H140*100</f>
        <v>40.185822436338611</v>
      </c>
      <c r="D140" s="49">
        <v>1726.8</v>
      </c>
      <c r="E140" s="51">
        <f t="shared" ref="E140:E146" si="24">+D140/H140*100</f>
        <v>39.614590502408809</v>
      </c>
      <c r="F140" s="51">
        <f t="shared" ref="F140:F146" si="25">+B140-D140</f>
        <v>24.900000000000091</v>
      </c>
      <c r="G140" s="51">
        <f t="shared" ref="G140:G151" si="26">F140/H140*100</f>
        <v>0.57123193392980254</v>
      </c>
      <c r="H140" s="47">
        <v>4359</v>
      </c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  <c r="ED140" s="54"/>
      <c r="EE140" s="54"/>
      <c r="EF140" s="54"/>
      <c r="EG140" s="54"/>
      <c r="EH140" s="54"/>
      <c r="EI140" s="54"/>
      <c r="EJ140" s="54"/>
      <c r="EK140" s="54"/>
      <c r="EL140" s="54"/>
      <c r="EM140" s="54"/>
      <c r="EN140" s="54"/>
      <c r="EO140" s="54"/>
      <c r="EP140" s="54"/>
      <c r="EQ140" s="54"/>
      <c r="ER140" s="54"/>
      <c r="ES140" s="54"/>
      <c r="ET140" s="54"/>
      <c r="EU140" s="54"/>
      <c r="EV140" s="54"/>
      <c r="EW140" s="54"/>
      <c r="EX140" s="54"/>
      <c r="EY140" s="54"/>
      <c r="EZ140" s="54"/>
      <c r="FA140" s="54"/>
      <c r="FB140" s="54"/>
      <c r="FC140" s="54"/>
      <c r="FD140" s="54"/>
      <c r="FE140" s="54"/>
      <c r="FF140" s="54"/>
      <c r="FG140" s="54"/>
      <c r="FH140" s="54"/>
      <c r="FI140" s="54"/>
      <c r="FJ140" s="54"/>
      <c r="FK140" s="54"/>
      <c r="FL140" s="54"/>
      <c r="FM140" s="54"/>
      <c r="FN140" s="54"/>
      <c r="FO140" s="54"/>
      <c r="FP140" s="54"/>
      <c r="FQ140" s="54"/>
      <c r="FR140" s="54"/>
      <c r="FS140" s="54"/>
      <c r="FT140" s="54"/>
      <c r="FU140" s="54"/>
      <c r="FV140" s="54"/>
      <c r="FW140" s="54"/>
      <c r="FX140" s="54"/>
      <c r="FY140" s="54"/>
      <c r="FZ140" s="54"/>
      <c r="GA140" s="54"/>
      <c r="GB140" s="54"/>
      <c r="GC140" s="54"/>
      <c r="GD140" s="54"/>
      <c r="GE140" s="54"/>
      <c r="GF140" s="54"/>
      <c r="GG140" s="54"/>
      <c r="GH140" s="54"/>
      <c r="GI140" s="54"/>
      <c r="GJ140" s="54"/>
      <c r="GK140" s="54"/>
      <c r="GL140" s="54"/>
      <c r="GM140" s="54"/>
      <c r="GN140" s="54"/>
      <c r="GO140" s="54"/>
      <c r="GP140" s="54"/>
      <c r="GQ140" s="54"/>
      <c r="GR140" s="54"/>
      <c r="GS140" s="54"/>
      <c r="GT140" s="54"/>
      <c r="GU140" s="54"/>
      <c r="GV140" s="54"/>
      <c r="GW140" s="54"/>
      <c r="GX140" s="54"/>
      <c r="GY140" s="54"/>
      <c r="GZ140" s="54"/>
      <c r="HA140" s="54"/>
      <c r="HB140" s="54"/>
      <c r="HC140" s="54"/>
      <c r="HD140" s="54"/>
      <c r="HE140" s="54"/>
      <c r="HF140" s="54"/>
      <c r="HG140" s="54"/>
      <c r="HH140" s="54"/>
      <c r="HI140" s="54"/>
      <c r="HJ140" s="54"/>
      <c r="HK140" s="54"/>
      <c r="HL140" s="54"/>
      <c r="HM140" s="54"/>
      <c r="HN140" s="54"/>
      <c r="HO140" s="54"/>
      <c r="HP140" s="54"/>
      <c r="HQ140" s="54"/>
      <c r="HR140" s="54"/>
      <c r="HS140" s="54"/>
      <c r="HT140" s="54"/>
      <c r="HU140" s="54"/>
      <c r="HV140" s="54"/>
      <c r="HW140" s="54"/>
      <c r="HX140" s="54"/>
      <c r="HY140" s="54"/>
      <c r="HZ140" s="54"/>
      <c r="IA140" s="54"/>
      <c r="IB140" s="54"/>
      <c r="IC140" s="54"/>
      <c r="ID140" s="54"/>
      <c r="IE140" s="54"/>
      <c r="IF140" s="54"/>
      <c r="IG140" s="54"/>
      <c r="IH140" s="54"/>
      <c r="II140" s="54"/>
      <c r="IJ140" s="54"/>
      <c r="IK140" s="54"/>
      <c r="IL140" s="54"/>
      <c r="IM140" s="54"/>
      <c r="IN140" s="54"/>
    </row>
    <row r="141" spans="1:248" ht="16.2" x14ac:dyDescent="0.35">
      <c r="A141" s="41" t="s">
        <v>22</v>
      </c>
      <c r="B141" s="48">
        <v>3112.1</v>
      </c>
      <c r="C141" s="51">
        <f t="shared" si="23"/>
        <v>36.775619209680471</v>
      </c>
      <c r="D141" s="49">
        <v>3062.6</v>
      </c>
      <c r="E141" s="51">
        <f t="shared" si="24"/>
        <v>36.190678767252784</v>
      </c>
      <c r="F141" s="51">
        <f t="shared" si="25"/>
        <v>49.5</v>
      </c>
      <c r="G141" s="51">
        <f t="shared" si="26"/>
        <v>0.58494044242768006</v>
      </c>
      <c r="H141" s="47">
        <v>8462.4</v>
      </c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  <c r="ED141" s="54"/>
      <c r="EE141" s="54"/>
      <c r="EF141" s="54"/>
      <c r="EG141" s="54"/>
      <c r="EH141" s="54"/>
      <c r="EI141" s="54"/>
      <c r="EJ141" s="54"/>
      <c r="EK141" s="54"/>
      <c r="EL141" s="54"/>
      <c r="EM141" s="54"/>
      <c r="EN141" s="54"/>
      <c r="EO141" s="54"/>
      <c r="EP141" s="54"/>
      <c r="EQ141" s="54"/>
      <c r="ER141" s="54"/>
      <c r="ES141" s="54"/>
      <c r="ET141" s="54"/>
      <c r="EU141" s="54"/>
      <c r="EV141" s="54"/>
      <c r="EW141" s="54"/>
      <c r="EX141" s="54"/>
      <c r="EY141" s="54"/>
      <c r="EZ141" s="54"/>
      <c r="FA141" s="54"/>
      <c r="FB141" s="54"/>
      <c r="FC141" s="54"/>
      <c r="FD141" s="54"/>
      <c r="FE141" s="54"/>
      <c r="FF141" s="54"/>
      <c r="FG141" s="54"/>
      <c r="FH141" s="54"/>
      <c r="FI141" s="54"/>
      <c r="FJ141" s="54"/>
      <c r="FK141" s="54"/>
      <c r="FL141" s="54"/>
      <c r="FM141" s="54"/>
      <c r="FN141" s="54"/>
      <c r="FO141" s="54"/>
      <c r="FP141" s="54"/>
      <c r="FQ141" s="54"/>
      <c r="FR141" s="54"/>
      <c r="FS141" s="54"/>
      <c r="FT141" s="54"/>
      <c r="FU141" s="54"/>
      <c r="FV141" s="54"/>
      <c r="FW141" s="54"/>
      <c r="FX141" s="54"/>
      <c r="FY141" s="54"/>
      <c r="FZ141" s="54"/>
      <c r="GA141" s="54"/>
      <c r="GB141" s="54"/>
      <c r="GC141" s="54"/>
      <c r="GD141" s="54"/>
      <c r="GE141" s="54"/>
      <c r="GF141" s="54"/>
      <c r="GG141" s="54"/>
      <c r="GH141" s="54"/>
      <c r="GI141" s="54"/>
      <c r="GJ141" s="54"/>
      <c r="GK141" s="54"/>
      <c r="GL141" s="54"/>
      <c r="GM141" s="54"/>
      <c r="GN141" s="54"/>
      <c r="GO141" s="54"/>
      <c r="GP141" s="54"/>
      <c r="GQ141" s="54"/>
      <c r="GR141" s="54"/>
      <c r="GS141" s="54"/>
      <c r="GT141" s="54"/>
      <c r="GU141" s="54"/>
      <c r="GV141" s="54"/>
      <c r="GW141" s="54"/>
      <c r="GX141" s="54"/>
      <c r="GY141" s="54"/>
      <c r="GZ141" s="54"/>
      <c r="HA141" s="54"/>
      <c r="HB141" s="54"/>
      <c r="HC141" s="54"/>
      <c r="HD141" s="54"/>
      <c r="HE141" s="54"/>
      <c r="HF141" s="54"/>
      <c r="HG141" s="54"/>
      <c r="HH141" s="54"/>
      <c r="HI141" s="54"/>
      <c r="HJ141" s="54"/>
      <c r="HK141" s="54"/>
      <c r="HL141" s="54"/>
      <c r="HM141" s="54"/>
      <c r="HN141" s="54"/>
      <c r="HO141" s="54"/>
      <c r="HP141" s="54"/>
      <c r="HQ141" s="54"/>
      <c r="HR141" s="54"/>
      <c r="HS141" s="54"/>
      <c r="HT141" s="54"/>
      <c r="HU141" s="54"/>
      <c r="HV141" s="54"/>
      <c r="HW141" s="54"/>
      <c r="HX141" s="54"/>
      <c r="HY141" s="54"/>
      <c r="HZ141" s="54"/>
      <c r="IA141" s="54"/>
      <c r="IB141" s="54"/>
      <c r="IC141" s="54"/>
      <c r="ID141" s="54"/>
      <c r="IE141" s="54"/>
      <c r="IF141" s="54"/>
      <c r="IG141" s="54"/>
      <c r="IH141" s="54"/>
      <c r="II141" s="54"/>
      <c r="IJ141" s="54"/>
      <c r="IK141" s="54"/>
      <c r="IL141" s="54"/>
      <c r="IM141" s="54"/>
      <c r="IN141" s="54"/>
    </row>
    <row r="142" spans="1:248" ht="16.2" x14ac:dyDescent="0.35">
      <c r="A142" s="41" t="s">
        <v>23</v>
      </c>
      <c r="B142" s="48">
        <v>4482.5</v>
      </c>
      <c r="C142" s="51">
        <f t="shared" si="23"/>
        <v>34.085638026873092</v>
      </c>
      <c r="D142" s="49">
        <v>4374.3</v>
      </c>
      <c r="E142" s="51">
        <f t="shared" si="24"/>
        <v>33.262868136296923</v>
      </c>
      <c r="F142" s="51">
        <f t="shared" si="25"/>
        <v>108.19999999999982</v>
      </c>
      <c r="G142" s="51">
        <f t="shared" si="26"/>
        <v>0.82276989057616567</v>
      </c>
      <c r="H142" s="47">
        <v>13150.7</v>
      </c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4"/>
      <c r="DZ142" s="54"/>
      <c r="EA142" s="54"/>
      <c r="EB142" s="54"/>
      <c r="EC142" s="54"/>
      <c r="ED142" s="54"/>
      <c r="EE142" s="54"/>
      <c r="EF142" s="54"/>
      <c r="EG142" s="54"/>
      <c r="EH142" s="54"/>
      <c r="EI142" s="54"/>
      <c r="EJ142" s="54"/>
      <c r="EK142" s="54"/>
      <c r="EL142" s="54"/>
      <c r="EM142" s="54"/>
      <c r="EN142" s="54"/>
      <c r="EO142" s="54"/>
      <c r="EP142" s="54"/>
      <c r="EQ142" s="54"/>
      <c r="ER142" s="54"/>
      <c r="ES142" s="54"/>
      <c r="ET142" s="54"/>
      <c r="EU142" s="54"/>
      <c r="EV142" s="54"/>
      <c r="EW142" s="54"/>
      <c r="EX142" s="54"/>
      <c r="EY142" s="54"/>
      <c r="EZ142" s="54"/>
      <c r="FA142" s="54"/>
      <c r="FB142" s="54"/>
      <c r="FC142" s="54"/>
      <c r="FD142" s="54"/>
      <c r="FE142" s="54"/>
      <c r="FF142" s="54"/>
      <c r="FG142" s="54"/>
      <c r="FH142" s="54"/>
      <c r="FI142" s="54"/>
      <c r="FJ142" s="54"/>
      <c r="FK142" s="54"/>
      <c r="FL142" s="54"/>
      <c r="FM142" s="54"/>
      <c r="FN142" s="54"/>
      <c r="FO142" s="54"/>
      <c r="FP142" s="54"/>
      <c r="FQ142" s="54"/>
      <c r="FR142" s="54"/>
      <c r="FS142" s="54"/>
      <c r="FT142" s="54"/>
      <c r="FU142" s="54"/>
      <c r="FV142" s="54"/>
      <c r="FW142" s="54"/>
      <c r="FX142" s="54"/>
      <c r="FY142" s="54"/>
      <c r="FZ142" s="54"/>
      <c r="GA142" s="54"/>
      <c r="GB142" s="54"/>
      <c r="GC142" s="54"/>
      <c r="GD142" s="54"/>
      <c r="GE142" s="54"/>
      <c r="GF142" s="54"/>
      <c r="GG142" s="54"/>
      <c r="GH142" s="54"/>
      <c r="GI142" s="54"/>
      <c r="GJ142" s="54"/>
      <c r="GK142" s="54"/>
      <c r="GL142" s="54"/>
      <c r="GM142" s="54"/>
      <c r="GN142" s="54"/>
      <c r="GO142" s="54"/>
      <c r="GP142" s="54"/>
      <c r="GQ142" s="54"/>
      <c r="GR142" s="54"/>
      <c r="GS142" s="54"/>
      <c r="GT142" s="54"/>
      <c r="GU142" s="54"/>
      <c r="GV142" s="54"/>
      <c r="GW142" s="54"/>
      <c r="GX142" s="54"/>
      <c r="GY142" s="54"/>
      <c r="GZ142" s="54"/>
      <c r="HA142" s="54"/>
      <c r="HB142" s="54"/>
      <c r="HC142" s="54"/>
      <c r="HD142" s="54"/>
      <c r="HE142" s="54"/>
      <c r="HF142" s="54"/>
      <c r="HG142" s="54"/>
      <c r="HH142" s="54"/>
      <c r="HI142" s="54"/>
      <c r="HJ142" s="54"/>
      <c r="HK142" s="54"/>
      <c r="HL142" s="54"/>
      <c r="HM142" s="54"/>
      <c r="HN142" s="54"/>
      <c r="HO142" s="54"/>
      <c r="HP142" s="54"/>
      <c r="HQ142" s="54"/>
      <c r="HR142" s="54"/>
      <c r="HS142" s="54"/>
      <c r="HT142" s="54"/>
      <c r="HU142" s="54"/>
      <c r="HV142" s="54"/>
      <c r="HW142" s="54"/>
      <c r="HX142" s="54"/>
      <c r="HY142" s="54"/>
      <c r="HZ142" s="54"/>
      <c r="IA142" s="54"/>
      <c r="IB142" s="54"/>
      <c r="IC142" s="54"/>
      <c r="ID142" s="54"/>
      <c r="IE142" s="54"/>
      <c r="IF142" s="54"/>
      <c r="IG142" s="54"/>
      <c r="IH142" s="54"/>
      <c r="II142" s="54"/>
      <c r="IJ142" s="54"/>
      <c r="IK142" s="54"/>
      <c r="IL142" s="54"/>
      <c r="IM142" s="54"/>
      <c r="IN142" s="54"/>
    </row>
    <row r="143" spans="1:248" ht="16.2" x14ac:dyDescent="0.35">
      <c r="A143" s="41" t="s">
        <v>24</v>
      </c>
      <c r="B143" s="48">
        <v>6471.3</v>
      </c>
      <c r="C143" s="51">
        <f t="shared" si="23"/>
        <v>35.544289614034703</v>
      </c>
      <c r="D143" s="49">
        <v>6068.7</v>
      </c>
      <c r="E143" s="51">
        <f t="shared" si="24"/>
        <v>33.332967159719438</v>
      </c>
      <c r="F143" s="51">
        <f t="shared" si="25"/>
        <v>402.60000000000036</v>
      </c>
      <c r="G143" s="51">
        <f t="shared" si="26"/>
        <v>2.2113224543152668</v>
      </c>
      <c r="H143" s="56">
        <v>18206.3</v>
      </c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4"/>
      <c r="DZ143" s="54"/>
      <c r="EA143" s="54"/>
      <c r="EB143" s="54"/>
      <c r="EC143" s="54"/>
      <c r="ED143" s="54"/>
      <c r="EE143" s="54"/>
      <c r="EF143" s="54"/>
      <c r="EG143" s="54"/>
      <c r="EH143" s="54"/>
      <c r="EI143" s="54"/>
      <c r="EJ143" s="54"/>
      <c r="EK143" s="54"/>
      <c r="EL143" s="54"/>
      <c r="EM143" s="54"/>
      <c r="EN143" s="54"/>
      <c r="EO143" s="54"/>
      <c r="EP143" s="54"/>
      <c r="EQ143" s="54"/>
      <c r="ER143" s="54"/>
      <c r="ES143" s="54"/>
      <c r="ET143" s="54"/>
      <c r="EU143" s="54"/>
      <c r="EV143" s="54"/>
      <c r="EW143" s="54"/>
      <c r="EX143" s="54"/>
      <c r="EY143" s="54"/>
      <c r="EZ143" s="54"/>
      <c r="FA143" s="54"/>
      <c r="FB143" s="54"/>
      <c r="FC143" s="54"/>
      <c r="FD143" s="54"/>
      <c r="FE143" s="54"/>
      <c r="FF143" s="54"/>
      <c r="FG143" s="54"/>
      <c r="FH143" s="54"/>
      <c r="FI143" s="54"/>
      <c r="FJ143" s="54"/>
      <c r="FK143" s="54"/>
      <c r="FL143" s="54"/>
      <c r="FM143" s="54"/>
      <c r="FN143" s="54"/>
      <c r="FO143" s="54"/>
      <c r="FP143" s="54"/>
      <c r="FQ143" s="54"/>
      <c r="FR143" s="54"/>
      <c r="FS143" s="54"/>
      <c r="FT143" s="54"/>
      <c r="FU143" s="54"/>
      <c r="FV143" s="54"/>
      <c r="FW143" s="54"/>
      <c r="FX143" s="54"/>
      <c r="FY143" s="54"/>
      <c r="FZ143" s="54"/>
      <c r="GA143" s="54"/>
      <c r="GB143" s="54"/>
      <c r="GC143" s="54"/>
      <c r="GD143" s="54"/>
      <c r="GE143" s="54"/>
      <c r="GF143" s="54"/>
      <c r="GG143" s="54"/>
      <c r="GH143" s="54"/>
      <c r="GI143" s="54"/>
      <c r="GJ143" s="54"/>
      <c r="GK143" s="54"/>
      <c r="GL143" s="54"/>
      <c r="GM143" s="54"/>
      <c r="GN143" s="54"/>
      <c r="GO143" s="54"/>
      <c r="GP143" s="54"/>
      <c r="GQ143" s="54"/>
      <c r="GR143" s="54"/>
      <c r="GS143" s="54"/>
      <c r="GT143" s="54"/>
      <c r="GU143" s="54"/>
      <c r="GV143" s="54"/>
      <c r="GW143" s="54"/>
      <c r="GX143" s="54"/>
      <c r="GY143" s="54"/>
      <c r="GZ143" s="54"/>
      <c r="HA143" s="54"/>
      <c r="HB143" s="54"/>
      <c r="HC143" s="54"/>
      <c r="HD143" s="54"/>
      <c r="HE143" s="54"/>
      <c r="HF143" s="54"/>
      <c r="HG143" s="54"/>
      <c r="HH143" s="54"/>
      <c r="HI143" s="54"/>
      <c r="HJ143" s="54"/>
      <c r="HK143" s="54"/>
      <c r="HL143" s="54"/>
      <c r="HM143" s="54"/>
      <c r="HN143" s="54"/>
      <c r="HO143" s="54"/>
      <c r="HP143" s="54"/>
      <c r="HQ143" s="54"/>
      <c r="HR143" s="54"/>
      <c r="HS143" s="54"/>
      <c r="HT143" s="54"/>
      <c r="HU143" s="54"/>
      <c r="HV143" s="54"/>
      <c r="HW143" s="54"/>
      <c r="HX143" s="54"/>
      <c r="HY143" s="54"/>
      <c r="HZ143" s="54"/>
      <c r="IA143" s="54"/>
      <c r="IB143" s="54"/>
      <c r="IC143" s="54"/>
      <c r="ID143" s="54"/>
      <c r="IE143" s="54"/>
      <c r="IF143" s="54"/>
      <c r="IG143" s="54"/>
      <c r="IH143" s="54"/>
      <c r="II143" s="54"/>
      <c r="IJ143" s="54"/>
      <c r="IK143" s="54"/>
      <c r="IL143" s="54"/>
      <c r="IM143" s="54"/>
      <c r="IN143" s="54"/>
    </row>
    <row r="144" spans="1:248" ht="16.2" x14ac:dyDescent="0.35">
      <c r="A144" s="41" t="s">
        <v>25</v>
      </c>
      <c r="B144" s="48">
        <v>8023</v>
      </c>
      <c r="C144" s="51">
        <f t="shared" si="23"/>
        <v>34.220808025660276</v>
      </c>
      <c r="D144" s="49">
        <v>7368.5</v>
      </c>
      <c r="E144" s="51">
        <f t="shared" si="24"/>
        <v>31.429144202552379</v>
      </c>
      <c r="F144" s="51">
        <f t="shared" si="25"/>
        <v>654.5</v>
      </c>
      <c r="G144" s="51">
        <f t="shared" si="26"/>
        <v>2.7916638231078963</v>
      </c>
      <c r="H144" s="57">
        <v>23444.799999999999</v>
      </c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4"/>
      <c r="HH144" s="54"/>
      <c r="HI144" s="54"/>
      <c r="HJ144" s="54"/>
      <c r="HK144" s="54"/>
      <c r="HL144" s="54"/>
      <c r="HM144" s="54"/>
      <c r="HN144" s="54"/>
      <c r="HO144" s="54"/>
      <c r="HP144" s="54"/>
      <c r="HQ144" s="54"/>
      <c r="HR144" s="54"/>
      <c r="HS144" s="54"/>
      <c r="HT144" s="54"/>
      <c r="HU144" s="54"/>
      <c r="HV144" s="54"/>
      <c r="HW144" s="54"/>
      <c r="HX144" s="54"/>
      <c r="HY144" s="54"/>
      <c r="HZ144" s="54"/>
      <c r="IA144" s="54"/>
      <c r="IB144" s="54"/>
      <c r="IC144" s="54"/>
      <c r="ID144" s="54"/>
      <c r="IE144" s="54"/>
      <c r="IF144" s="54"/>
      <c r="IG144" s="54"/>
      <c r="IH144" s="54"/>
      <c r="II144" s="54"/>
      <c r="IJ144" s="54"/>
      <c r="IK144" s="54"/>
      <c r="IL144" s="54"/>
      <c r="IM144" s="54"/>
      <c r="IN144" s="54"/>
    </row>
    <row r="145" spans="1:248" ht="16.2" x14ac:dyDescent="0.35">
      <c r="A145" s="41" t="s">
        <v>26</v>
      </c>
      <c r="B145" s="48">
        <v>9338.9</v>
      </c>
      <c r="C145" s="51">
        <f t="shared" si="23"/>
        <v>32.491041297011449</v>
      </c>
      <c r="D145" s="49">
        <v>8723.9</v>
      </c>
      <c r="E145" s="51">
        <f t="shared" si="24"/>
        <v>30.351389903628707</v>
      </c>
      <c r="F145" s="51">
        <f t="shared" si="25"/>
        <v>615</v>
      </c>
      <c r="G145" s="51">
        <f t="shared" si="26"/>
        <v>2.1396513933827364</v>
      </c>
      <c r="H145" s="58">
        <v>28743</v>
      </c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4"/>
      <c r="HH145" s="54"/>
      <c r="HI145" s="54"/>
      <c r="HJ145" s="54"/>
      <c r="HK145" s="54"/>
      <c r="HL145" s="54"/>
      <c r="HM145" s="54"/>
      <c r="HN145" s="54"/>
      <c r="HO145" s="54"/>
      <c r="HP145" s="54"/>
      <c r="HQ145" s="54"/>
      <c r="HR145" s="54"/>
      <c r="HS145" s="54"/>
      <c r="HT145" s="54"/>
      <c r="HU145" s="54"/>
      <c r="HV145" s="54"/>
      <c r="HW145" s="54"/>
      <c r="HX145" s="54"/>
      <c r="HY145" s="54"/>
      <c r="HZ145" s="54"/>
      <c r="IA145" s="54"/>
      <c r="IB145" s="54"/>
      <c r="IC145" s="54"/>
      <c r="ID145" s="54"/>
      <c r="IE145" s="54"/>
      <c r="IF145" s="54"/>
      <c r="IG145" s="54"/>
      <c r="IH145" s="54"/>
      <c r="II145" s="54"/>
      <c r="IJ145" s="54"/>
      <c r="IK145" s="54"/>
      <c r="IL145" s="54"/>
      <c r="IM145" s="54"/>
      <c r="IN145" s="54"/>
    </row>
    <row r="146" spans="1:248" ht="16.2" x14ac:dyDescent="0.35">
      <c r="A146" s="41" t="s">
        <v>27</v>
      </c>
      <c r="B146" s="48">
        <v>11087.2</v>
      </c>
      <c r="C146" s="51">
        <f t="shared" si="23"/>
        <v>32.614399849388732</v>
      </c>
      <c r="D146" s="49">
        <v>10313.200000000001</v>
      </c>
      <c r="E146" s="51">
        <f t="shared" si="24"/>
        <v>30.337581041806395</v>
      </c>
      <c r="F146" s="51">
        <f t="shared" si="25"/>
        <v>774</v>
      </c>
      <c r="G146" s="51">
        <f t="shared" si="26"/>
        <v>2.2768188075823361</v>
      </c>
      <c r="H146" s="58">
        <v>33994.800000000003</v>
      </c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4"/>
      <c r="HK146" s="54"/>
      <c r="HL146" s="54"/>
      <c r="HM146" s="54"/>
      <c r="HN146" s="54"/>
      <c r="HO146" s="54"/>
      <c r="HP146" s="54"/>
      <c r="HQ146" s="54"/>
      <c r="HR146" s="54"/>
      <c r="HS146" s="54"/>
      <c r="HT146" s="54"/>
      <c r="HU146" s="54"/>
      <c r="HV146" s="54"/>
      <c r="HW146" s="54"/>
      <c r="HX146" s="54"/>
      <c r="HY146" s="54"/>
      <c r="HZ146" s="54"/>
      <c r="IA146" s="54"/>
      <c r="IB146" s="54"/>
      <c r="IC146" s="54"/>
      <c r="ID146" s="54"/>
      <c r="IE146" s="54"/>
      <c r="IF146" s="54"/>
      <c r="IG146" s="54"/>
      <c r="IH146" s="54"/>
      <c r="II146" s="54"/>
      <c r="IJ146" s="54"/>
      <c r="IK146" s="54"/>
      <c r="IL146" s="54"/>
      <c r="IM146" s="54"/>
      <c r="IN146" s="54"/>
    </row>
    <row r="147" spans="1:248" ht="16.2" x14ac:dyDescent="0.35">
      <c r="A147" s="41" t="s">
        <v>28</v>
      </c>
      <c r="B147" s="48">
        <v>12407.3</v>
      </c>
      <c r="C147" s="51">
        <v>31.674223161678356</v>
      </c>
      <c r="D147" s="49">
        <v>11468.9</v>
      </c>
      <c r="E147" s="51">
        <v>29.278610013377037</v>
      </c>
      <c r="F147" s="51">
        <v>938.39999999999964</v>
      </c>
      <c r="G147" s="51">
        <f t="shared" si="26"/>
        <v>2.3956131483013192</v>
      </c>
      <c r="H147" s="58">
        <v>39171.599999999999</v>
      </c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4"/>
      <c r="HH147" s="54"/>
      <c r="HI147" s="54"/>
      <c r="HJ147" s="54"/>
      <c r="HK147" s="54"/>
      <c r="HL147" s="54"/>
      <c r="HM147" s="54"/>
      <c r="HN147" s="54"/>
      <c r="HO147" s="54"/>
      <c r="HP147" s="54"/>
      <c r="HQ147" s="54"/>
      <c r="HR147" s="54"/>
      <c r="HS147" s="54"/>
      <c r="HT147" s="54"/>
      <c r="HU147" s="54"/>
      <c r="HV147" s="54"/>
      <c r="HW147" s="54"/>
      <c r="HX147" s="54"/>
      <c r="HY147" s="54"/>
      <c r="HZ147" s="54"/>
      <c r="IA147" s="54"/>
      <c r="IB147" s="54"/>
      <c r="IC147" s="54"/>
      <c r="ID147" s="54"/>
      <c r="IE147" s="54"/>
      <c r="IF147" s="54"/>
      <c r="IG147" s="54"/>
      <c r="IH147" s="54"/>
      <c r="II147" s="54"/>
      <c r="IJ147" s="54"/>
      <c r="IK147" s="54"/>
      <c r="IL147" s="54"/>
      <c r="IM147" s="54"/>
      <c r="IN147" s="54"/>
    </row>
    <row r="148" spans="1:248" ht="16.2" x14ac:dyDescent="0.35">
      <c r="A148" s="41" t="s">
        <v>29</v>
      </c>
      <c r="B148" s="48">
        <v>14070.6</v>
      </c>
      <c r="C148" s="51">
        <v>31.873309563397317</v>
      </c>
      <c r="D148" s="49">
        <v>12693.5</v>
      </c>
      <c r="E148" s="51">
        <v>28.753845247749481</v>
      </c>
      <c r="F148" s="51">
        <v>1377.1000000000004</v>
      </c>
      <c r="G148" s="51">
        <f t="shared" si="26"/>
        <v>3.1194643156478374</v>
      </c>
      <c r="H148" s="58">
        <v>44145.4</v>
      </c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4"/>
      <c r="DZ148" s="54"/>
      <c r="EA148" s="54"/>
      <c r="EB148" s="54"/>
      <c r="EC148" s="54"/>
      <c r="ED148" s="54"/>
      <c r="EE148" s="54"/>
      <c r="EF148" s="54"/>
      <c r="EG148" s="54"/>
      <c r="EH148" s="54"/>
      <c r="EI148" s="54"/>
      <c r="EJ148" s="54"/>
      <c r="EK148" s="54"/>
      <c r="EL148" s="54"/>
      <c r="EM148" s="54"/>
      <c r="EN148" s="54"/>
      <c r="EO148" s="54"/>
      <c r="EP148" s="54"/>
      <c r="EQ148" s="54"/>
      <c r="ER148" s="54"/>
      <c r="ES148" s="54"/>
      <c r="ET148" s="54"/>
      <c r="EU148" s="54"/>
      <c r="EV148" s="54"/>
      <c r="EW148" s="54"/>
      <c r="EX148" s="54"/>
      <c r="EY148" s="54"/>
      <c r="EZ148" s="54"/>
      <c r="FA148" s="54"/>
      <c r="FB148" s="54"/>
      <c r="FC148" s="54"/>
      <c r="FD148" s="54"/>
      <c r="FE148" s="54"/>
      <c r="FF148" s="54"/>
      <c r="FG148" s="54"/>
      <c r="FH148" s="54"/>
      <c r="FI148" s="54"/>
      <c r="FJ148" s="54"/>
      <c r="FK148" s="54"/>
      <c r="FL148" s="54"/>
      <c r="FM148" s="54"/>
      <c r="FN148" s="54"/>
      <c r="FO148" s="54"/>
      <c r="FP148" s="54"/>
      <c r="FQ148" s="54"/>
      <c r="FR148" s="54"/>
      <c r="FS148" s="54"/>
      <c r="FT148" s="54"/>
      <c r="FU148" s="54"/>
      <c r="FV148" s="54"/>
      <c r="FW148" s="54"/>
      <c r="FX148" s="54"/>
      <c r="FY148" s="54"/>
      <c r="FZ148" s="54"/>
      <c r="GA148" s="54"/>
      <c r="GB148" s="54"/>
      <c r="GC148" s="54"/>
      <c r="GD148" s="54"/>
      <c r="GE148" s="54"/>
      <c r="GF148" s="54"/>
      <c r="GG148" s="54"/>
      <c r="GH148" s="54"/>
      <c r="GI148" s="54"/>
      <c r="GJ148" s="54"/>
      <c r="GK148" s="54"/>
      <c r="GL148" s="54"/>
      <c r="GM148" s="54"/>
      <c r="GN148" s="54"/>
      <c r="GO148" s="54"/>
      <c r="GP148" s="54"/>
      <c r="GQ148" s="54"/>
      <c r="GR148" s="54"/>
      <c r="GS148" s="54"/>
      <c r="GT148" s="54"/>
      <c r="GU148" s="54"/>
      <c r="GV148" s="54"/>
      <c r="GW148" s="54"/>
      <c r="GX148" s="54"/>
      <c r="GY148" s="54"/>
      <c r="GZ148" s="54"/>
      <c r="HA148" s="54"/>
      <c r="HB148" s="54"/>
      <c r="HC148" s="54"/>
      <c r="HD148" s="54"/>
      <c r="HE148" s="54"/>
      <c r="HF148" s="54"/>
      <c r="HG148" s="54"/>
      <c r="HH148" s="54"/>
      <c r="HI148" s="54"/>
      <c r="HJ148" s="54"/>
      <c r="HK148" s="54"/>
      <c r="HL148" s="54"/>
      <c r="HM148" s="54"/>
      <c r="HN148" s="54"/>
      <c r="HO148" s="54"/>
      <c r="HP148" s="54"/>
      <c r="HQ148" s="54"/>
      <c r="HR148" s="54"/>
      <c r="HS148" s="54"/>
      <c r="HT148" s="54"/>
      <c r="HU148" s="54"/>
      <c r="HV148" s="54"/>
      <c r="HW148" s="54"/>
      <c r="HX148" s="54"/>
      <c r="HY148" s="54"/>
      <c r="HZ148" s="54"/>
      <c r="IA148" s="54"/>
      <c r="IB148" s="54"/>
      <c r="IC148" s="54"/>
      <c r="ID148" s="54"/>
      <c r="IE148" s="54"/>
      <c r="IF148" s="54"/>
      <c r="IG148" s="54"/>
      <c r="IH148" s="54"/>
      <c r="II148" s="54"/>
      <c r="IJ148" s="54"/>
      <c r="IK148" s="54"/>
      <c r="IL148" s="54"/>
      <c r="IM148" s="54"/>
      <c r="IN148" s="54"/>
    </row>
    <row r="149" spans="1:248" ht="16.2" x14ac:dyDescent="0.35">
      <c r="A149" s="41" t="s">
        <v>30</v>
      </c>
      <c r="B149" s="48">
        <v>15786.7</v>
      </c>
      <c r="C149" s="51">
        <v>32.253195517742952</v>
      </c>
      <c r="D149" s="49">
        <v>13860.8</v>
      </c>
      <c r="E149" s="51">
        <v>28.157935366438331</v>
      </c>
      <c r="F149" s="51">
        <v>1925.9000000000015</v>
      </c>
      <c r="G149" s="51">
        <f t="shared" si="26"/>
        <v>3.9124269683007924</v>
      </c>
      <c r="H149" s="59">
        <v>49225.2</v>
      </c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4"/>
      <c r="DZ149" s="54"/>
      <c r="EA149" s="54"/>
      <c r="EB149" s="54"/>
      <c r="EC149" s="54"/>
      <c r="ED149" s="54"/>
      <c r="EE149" s="54"/>
      <c r="EF149" s="54"/>
      <c r="EG149" s="54"/>
      <c r="EH149" s="54"/>
      <c r="EI149" s="54"/>
      <c r="EJ149" s="54"/>
      <c r="EK149" s="54"/>
      <c r="EL149" s="54"/>
      <c r="EM149" s="54"/>
      <c r="EN149" s="54"/>
      <c r="EO149" s="54"/>
      <c r="EP149" s="54"/>
      <c r="EQ149" s="54"/>
      <c r="ER149" s="54"/>
      <c r="ES149" s="54"/>
      <c r="ET149" s="54"/>
      <c r="EU149" s="54"/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/>
      <c r="FI149" s="54"/>
      <c r="FJ149" s="54"/>
      <c r="FK149" s="54"/>
      <c r="FL149" s="54"/>
      <c r="FM149" s="54"/>
      <c r="FN149" s="54"/>
      <c r="FO149" s="54"/>
      <c r="FP149" s="54"/>
      <c r="FQ149" s="54"/>
      <c r="FR149" s="54"/>
      <c r="FS149" s="54"/>
      <c r="FT149" s="54"/>
      <c r="FU149" s="54"/>
      <c r="FV149" s="54"/>
      <c r="FW149" s="54"/>
      <c r="FX149" s="54"/>
      <c r="FY149" s="54"/>
      <c r="FZ149" s="54"/>
      <c r="GA149" s="54"/>
      <c r="GB149" s="54"/>
      <c r="GC149" s="54"/>
      <c r="GD149" s="54"/>
      <c r="GE149" s="54"/>
      <c r="GF149" s="54"/>
      <c r="GG149" s="54"/>
      <c r="GH149" s="54"/>
      <c r="GI149" s="54"/>
      <c r="GJ149" s="54"/>
      <c r="GK149" s="54"/>
      <c r="GL149" s="54"/>
      <c r="GM149" s="54"/>
      <c r="GN149" s="54"/>
      <c r="GO149" s="54"/>
      <c r="GP149" s="54"/>
      <c r="GQ149" s="54"/>
      <c r="GR149" s="54"/>
      <c r="GS149" s="54"/>
      <c r="GT149" s="54"/>
      <c r="GU149" s="54"/>
      <c r="GV149" s="54"/>
      <c r="GW149" s="54"/>
      <c r="GX149" s="54"/>
      <c r="GY149" s="54"/>
      <c r="GZ149" s="54"/>
      <c r="HA149" s="54"/>
      <c r="HB149" s="54"/>
      <c r="HC149" s="54"/>
      <c r="HD149" s="54"/>
      <c r="HE149" s="54"/>
      <c r="HF149" s="54"/>
      <c r="HG149" s="54"/>
      <c r="HH149" s="54"/>
      <c r="HI149" s="54"/>
      <c r="HJ149" s="54"/>
      <c r="HK149" s="54"/>
      <c r="HL149" s="54"/>
      <c r="HM149" s="54"/>
      <c r="HN149" s="54"/>
      <c r="HO149" s="54"/>
      <c r="HP149" s="54"/>
      <c r="HQ149" s="54"/>
      <c r="HR149" s="54"/>
      <c r="HS149" s="54"/>
      <c r="HT149" s="54"/>
      <c r="HU149" s="54"/>
      <c r="HV149" s="54"/>
      <c r="HW149" s="54"/>
      <c r="HX149" s="54"/>
      <c r="HY149" s="54"/>
      <c r="HZ149" s="54"/>
      <c r="IA149" s="54"/>
      <c r="IB149" s="54"/>
      <c r="IC149" s="54"/>
      <c r="ID149" s="54"/>
      <c r="IE149" s="54"/>
      <c r="IF149" s="54"/>
      <c r="IG149" s="54"/>
      <c r="IH149" s="54"/>
      <c r="II149" s="54"/>
      <c r="IJ149" s="54"/>
      <c r="IK149" s="54"/>
      <c r="IL149" s="54"/>
      <c r="IM149" s="54"/>
      <c r="IN149" s="54"/>
    </row>
    <row r="150" spans="1:248" x14ac:dyDescent="0.35">
      <c r="A150" s="41" t="s">
        <v>31</v>
      </c>
      <c r="B150" s="48">
        <v>17168.900000000001</v>
      </c>
      <c r="C150" s="51">
        <f>15876.7/53743.6*100</f>
        <v>29.541564018785493</v>
      </c>
      <c r="D150" s="49">
        <v>15096.9</v>
      </c>
      <c r="E150" s="51">
        <f>D150/53743.6*100</f>
        <v>28.0906005552289</v>
      </c>
      <c r="F150" s="51">
        <f>+B150-D150</f>
        <v>2072.0000000000018</v>
      </c>
      <c r="G150" s="51">
        <f t="shared" si="26"/>
        <v>3.8553427756979475</v>
      </c>
      <c r="H150" s="3">
        <v>53743.6</v>
      </c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4"/>
      <c r="HH150" s="54"/>
      <c r="HI150" s="54"/>
      <c r="HJ150" s="54"/>
      <c r="HK150" s="54"/>
      <c r="HL150" s="54"/>
      <c r="HM150" s="54"/>
      <c r="HN150" s="54"/>
      <c r="HO150" s="54"/>
      <c r="HP150" s="54"/>
      <c r="HQ150" s="54"/>
      <c r="HR150" s="54"/>
      <c r="HS150" s="54"/>
      <c r="HT150" s="54"/>
      <c r="HU150" s="54"/>
      <c r="HV150" s="54"/>
      <c r="HW150" s="54"/>
      <c r="HX150" s="54"/>
      <c r="HY150" s="54"/>
      <c r="HZ150" s="54"/>
      <c r="IA150" s="54"/>
      <c r="IB150" s="54"/>
      <c r="IC150" s="54"/>
      <c r="ID150" s="54"/>
      <c r="IE150" s="54"/>
      <c r="IF150" s="54"/>
      <c r="IG150" s="54"/>
      <c r="IH150" s="54"/>
      <c r="II150" s="54"/>
      <c r="IJ150" s="54"/>
      <c r="IK150" s="54"/>
      <c r="IL150" s="54"/>
      <c r="IM150" s="54"/>
      <c r="IN150" s="54"/>
    </row>
    <row r="151" spans="1:248" x14ac:dyDescent="0.35">
      <c r="A151" s="41" t="s">
        <v>32</v>
      </c>
      <c r="B151" s="48">
        <v>18400.599999999999</v>
      </c>
      <c r="C151" s="51">
        <v>31.199027430660347</v>
      </c>
      <c r="D151" s="49">
        <v>18709</v>
      </c>
      <c r="E151" s="51">
        <v>31.705658739390074</v>
      </c>
      <c r="F151" s="51">
        <v>-308.40000000000146</v>
      </c>
      <c r="G151" s="51">
        <f t="shared" si="26"/>
        <v>-0.52258697497716888</v>
      </c>
      <c r="H151" s="3">
        <v>59014.1</v>
      </c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4"/>
      <c r="HH151" s="54"/>
      <c r="HI151" s="54"/>
      <c r="HJ151" s="54"/>
      <c r="HK151" s="54"/>
      <c r="HL151" s="54"/>
      <c r="HM151" s="54"/>
      <c r="HN151" s="54"/>
      <c r="HO151" s="54"/>
      <c r="HP151" s="54"/>
      <c r="HQ151" s="54"/>
      <c r="HR151" s="54"/>
      <c r="HS151" s="54"/>
      <c r="HT151" s="54"/>
      <c r="HU151" s="54"/>
      <c r="HV151" s="54"/>
      <c r="HW151" s="54"/>
      <c r="HX151" s="54"/>
      <c r="HY151" s="54"/>
      <c r="HZ151" s="54"/>
      <c r="IA151" s="54"/>
      <c r="IB151" s="54"/>
      <c r="IC151" s="54"/>
      <c r="ID151" s="54"/>
      <c r="IE151" s="54"/>
      <c r="IF151" s="54"/>
      <c r="IG151" s="54"/>
      <c r="IH151" s="54"/>
      <c r="II151" s="54"/>
      <c r="IJ151" s="54"/>
      <c r="IK151" s="54"/>
      <c r="IL151" s="54"/>
      <c r="IM151" s="54"/>
      <c r="IN151" s="54"/>
    </row>
    <row r="152" spans="1:248" x14ac:dyDescent="0.35">
      <c r="A152" s="41" t="s">
        <v>33</v>
      </c>
      <c r="B152" s="37">
        <v>17498</v>
      </c>
      <c r="C152" s="42">
        <v>31.559406168298924</v>
      </c>
      <c r="D152" s="38">
        <v>17784.5</v>
      </c>
      <c r="E152" s="42">
        <v>32.725138495108745</v>
      </c>
      <c r="F152" s="42">
        <f>B152-D152</f>
        <v>-286.5</v>
      </c>
      <c r="G152" s="42">
        <v>-0.52684810592129461</v>
      </c>
      <c r="H152" s="3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4"/>
      <c r="DZ152" s="54"/>
      <c r="EA152" s="54"/>
      <c r="EB152" s="54"/>
      <c r="EC152" s="54"/>
      <c r="ED152" s="54"/>
      <c r="EE152" s="54"/>
      <c r="EF152" s="54"/>
      <c r="EG152" s="54"/>
      <c r="EH152" s="54"/>
      <c r="EI152" s="54"/>
      <c r="EJ152" s="54"/>
      <c r="EK152" s="54"/>
      <c r="EL152" s="54"/>
      <c r="EM152" s="54"/>
      <c r="EN152" s="54"/>
      <c r="EO152" s="54"/>
      <c r="EP152" s="54"/>
      <c r="EQ152" s="54"/>
      <c r="ER152" s="54"/>
      <c r="ES152" s="54"/>
      <c r="ET152" s="54"/>
      <c r="EU152" s="54"/>
      <c r="EV152" s="54"/>
      <c r="EW152" s="54"/>
      <c r="EX152" s="54"/>
      <c r="EY152" s="54"/>
      <c r="EZ152" s="54"/>
      <c r="FA152" s="54"/>
      <c r="FB152" s="54"/>
      <c r="FC152" s="54"/>
      <c r="FD152" s="54"/>
      <c r="FE152" s="54"/>
      <c r="FF152" s="54"/>
      <c r="FG152" s="54"/>
      <c r="FH152" s="54"/>
      <c r="FI152" s="54"/>
      <c r="FJ152" s="54"/>
      <c r="FK152" s="54"/>
      <c r="FL152" s="54"/>
      <c r="FM152" s="54"/>
      <c r="FN152" s="54"/>
      <c r="FO152" s="54"/>
      <c r="FP152" s="54"/>
      <c r="FQ152" s="54"/>
      <c r="FR152" s="54"/>
      <c r="FS152" s="54"/>
      <c r="FT152" s="54"/>
      <c r="FU152" s="54"/>
      <c r="FV152" s="54"/>
      <c r="FW152" s="54"/>
      <c r="FX152" s="54"/>
      <c r="FY152" s="54"/>
      <c r="FZ152" s="54"/>
      <c r="GA152" s="54"/>
      <c r="GB152" s="54"/>
      <c r="GC152" s="54"/>
      <c r="GD152" s="54"/>
      <c r="GE152" s="54"/>
      <c r="GF152" s="54"/>
      <c r="GG152" s="54"/>
      <c r="GH152" s="54"/>
      <c r="GI152" s="54"/>
      <c r="GJ152" s="54"/>
      <c r="GK152" s="54"/>
      <c r="GL152" s="54"/>
      <c r="GM152" s="54"/>
      <c r="GN152" s="54"/>
      <c r="GO152" s="54"/>
      <c r="GP152" s="54"/>
      <c r="GQ152" s="54"/>
      <c r="GR152" s="54"/>
      <c r="GS152" s="54"/>
      <c r="GT152" s="54"/>
      <c r="GU152" s="54"/>
      <c r="GV152" s="54"/>
      <c r="GW152" s="54"/>
      <c r="GX152" s="54"/>
      <c r="GY152" s="54"/>
      <c r="GZ152" s="54"/>
      <c r="HA152" s="54"/>
      <c r="HB152" s="54"/>
      <c r="HC152" s="54"/>
      <c r="HD152" s="54"/>
      <c r="HE152" s="54"/>
      <c r="HF152" s="54"/>
      <c r="HG152" s="54"/>
      <c r="HH152" s="54"/>
      <c r="HI152" s="54"/>
      <c r="HJ152" s="54"/>
      <c r="HK152" s="54"/>
      <c r="HL152" s="54"/>
      <c r="HM152" s="54"/>
      <c r="HN152" s="54"/>
      <c r="HO152" s="54"/>
      <c r="HP152" s="54"/>
      <c r="HQ152" s="54"/>
      <c r="HR152" s="54"/>
      <c r="HS152" s="54"/>
      <c r="HT152" s="54"/>
      <c r="HU152" s="54"/>
      <c r="HV152" s="54"/>
      <c r="HW152" s="54"/>
      <c r="HX152" s="54"/>
      <c r="HY152" s="54"/>
      <c r="HZ152" s="54"/>
      <c r="IA152" s="54"/>
      <c r="IB152" s="54"/>
      <c r="IC152" s="54"/>
      <c r="ID152" s="54"/>
      <c r="IE152" s="54"/>
      <c r="IF152" s="54"/>
      <c r="IG152" s="54"/>
      <c r="IH152" s="54"/>
      <c r="II152" s="54"/>
      <c r="IJ152" s="54"/>
      <c r="IK152" s="54"/>
      <c r="IL152" s="54"/>
      <c r="IM152" s="54"/>
      <c r="IN152" s="54"/>
    </row>
    <row r="153" spans="1:248" x14ac:dyDescent="0.35">
      <c r="A153" s="41" t="s">
        <v>21</v>
      </c>
      <c r="B153" s="48">
        <v>1684.8</v>
      </c>
      <c r="C153" s="51">
        <v>46.39149709502437</v>
      </c>
      <c r="D153" s="49">
        <v>1263.2</v>
      </c>
      <c r="E153" s="51">
        <v>34.782608695652179</v>
      </c>
      <c r="F153" s="51">
        <v>421.6</v>
      </c>
      <c r="G153" s="51">
        <f t="shared" ref="G153:G219" si="27">F153/H153*100</f>
        <v>11.608888399372196</v>
      </c>
      <c r="H153" s="3">
        <v>3631.7</v>
      </c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4"/>
      <c r="HH153" s="54"/>
      <c r="HI153" s="54"/>
      <c r="HJ153" s="54"/>
      <c r="HK153" s="54"/>
      <c r="HL153" s="54"/>
      <c r="HM153" s="54"/>
      <c r="HN153" s="54"/>
      <c r="HO153" s="54"/>
      <c r="HP153" s="54"/>
      <c r="HQ153" s="54"/>
      <c r="HR153" s="54"/>
      <c r="HS153" s="54"/>
      <c r="HT153" s="54"/>
      <c r="HU153" s="54"/>
      <c r="HV153" s="54"/>
      <c r="HW153" s="54"/>
      <c r="HX153" s="54"/>
      <c r="HY153" s="54"/>
      <c r="HZ153" s="54"/>
      <c r="IA153" s="54"/>
      <c r="IB153" s="54"/>
      <c r="IC153" s="54"/>
      <c r="ID153" s="54"/>
      <c r="IE153" s="54"/>
      <c r="IF153" s="54"/>
      <c r="IG153" s="54"/>
      <c r="IH153" s="54"/>
      <c r="II153" s="54"/>
      <c r="IJ153" s="54"/>
      <c r="IK153" s="54"/>
      <c r="IL153" s="54"/>
      <c r="IM153" s="54"/>
      <c r="IN153" s="54"/>
    </row>
    <row r="154" spans="1:248" x14ac:dyDescent="0.35">
      <c r="A154" s="41" t="s">
        <v>22</v>
      </c>
      <c r="B154" s="48">
        <v>2762</v>
      </c>
      <c r="C154" s="51">
        <v>38.827035537561848</v>
      </c>
      <c r="D154" s="49">
        <v>2682</v>
      </c>
      <c r="E154" s="51">
        <v>37.702429149797567</v>
      </c>
      <c r="F154" s="51">
        <v>80</v>
      </c>
      <c r="G154" s="51">
        <f t="shared" si="27"/>
        <v>1.1246063877642825</v>
      </c>
      <c r="H154" s="3">
        <v>7113.6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4"/>
      <c r="HH154" s="54"/>
      <c r="HI154" s="54"/>
      <c r="HJ154" s="54"/>
      <c r="HK154" s="54"/>
      <c r="HL154" s="54"/>
      <c r="HM154" s="54"/>
      <c r="HN154" s="54"/>
      <c r="HO154" s="54"/>
      <c r="HP154" s="54"/>
      <c r="HQ154" s="54"/>
      <c r="HR154" s="54"/>
      <c r="HS154" s="54"/>
      <c r="HT154" s="54"/>
      <c r="HU154" s="54"/>
      <c r="HV154" s="54"/>
      <c r="HW154" s="54"/>
      <c r="HX154" s="54"/>
      <c r="HY154" s="54"/>
      <c r="HZ154" s="54"/>
      <c r="IA154" s="54"/>
      <c r="IB154" s="54"/>
      <c r="IC154" s="54"/>
      <c r="ID154" s="54"/>
      <c r="IE154" s="54"/>
      <c r="IF154" s="54"/>
      <c r="IG154" s="54"/>
      <c r="IH154" s="54"/>
      <c r="II154" s="54"/>
      <c r="IJ154" s="54"/>
      <c r="IK154" s="54"/>
      <c r="IL154" s="54"/>
      <c r="IM154" s="54"/>
      <c r="IN154" s="54"/>
    </row>
    <row r="155" spans="1:248" x14ac:dyDescent="0.35">
      <c r="A155" s="41" t="s">
        <v>23</v>
      </c>
      <c r="B155" s="48">
        <v>3938</v>
      </c>
      <c r="C155" s="51">
        <v>34.169197396963128</v>
      </c>
      <c r="D155" s="49">
        <v>4189.8</v>
      </c>
      <c r="E155" s="51">
        <v>36.354013015184385</v>
      </c>
      <c r="F155" s="51">
        <v>-251</v>
      </c>
      <c r="G155" s="51">
        <f t="shared" si="27"/>
        <v>-2.1778741865509761</v>
      </c>
      <c r="H155" s="3">
        <v>11525</v>
      </c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4"/>
      <c r="HH155" s="54"/>
      <c r="HI155" s="54"/>
      <c r="HJ155" s="54"/>
      <c r="HK155" s="54"/>
      <c r="HL155" s="54"/>
      <c r="HM155" s="54"/>
      <c r="HN155" s="54"/>
      <c r="HO155" s="54"/>
      <c r="HP155" s="54"/>
      <c r="HQ155" s="54"/>
      <c r="HR155" s="54"/>
      <c r="HS155" s="54"/>
      <c r="HT155" s="54"/>
      <c r="HU155" s="54"/>
      <c r="HV155" s="54"/>
      <c r="HW155" s="54"/>
      <c r="HX155" s="54"/>
      <c r="HY155" s="54"/>
      <c r="HZ155" s="54"/>
      <c r="IA155" s="54"/>
      <c r="IB155" s="54"/>
      <c r="IC155" s="54"/>
      <c r="ID155" s="54"/>
      <c r="IE155" s="54"/>
      <c r="IF155" s="54"/>
      <c r="IG155" s="54"/>
      <c r="IH155" s="54"/>
      <c r="II155" s="54"/>
      <c r="IJ155" s="54"/>
      <c r="IK155" s="54"/>
      <c r="IL155" s="54"/>
      <c r="IM155" s="54"/>
      <c r="IN155" s="54"/>
    </row>
    <row r="156" spans="1:248" x14ac:dyDescent="0.35">
      <c r="A156" s="41" t="s">
        <v>24</v>
      </c>
      <c r="B156" s="48">
        <v>5356.2</v>
      </c>
      <c r="C156" s="51">
        <v>32.190636456517815</v>
      </c>
      <c r="D156" s="49">
        <v>6178.7</v>
      </c>
      <c r="E156" s="51">
        <v>37.133842178015506</v>
      </c>
      <c r="F156" s="51">
        <v>-822.5</v>
      </c>
      <c r="G156" s="51">
        <f t="shared" si="27"/>
        <v>-4.9432057214976863</v>
      </c>
      <c r="H156" s="3">
        <v>16639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4"/>
      <c r="HH156" s="54"/>
      <c r="HI156" s="54"/>
      <c r="HJ156" s="54"/>
      <c r="HK156" s="54"/>
      <c r="HL156" s="54"/>
      <c r="HM156" s="54"/>
      <c r="HN156" s="54"/>
      <c r="HO156" s="54"/>
      <c r="HP156" s="54"/>
      <c r="HQ156" s="54"/>
      <c r="HR156" s="54"/>
      <c r="HS156" s="54"/>
      <c r="HT156" s="54"/>
      <c r="HU156" s="54"/>
      <c r="HV156" s="54"/>
      <c r="HW156" s="54"/>
      <c r="HX156" s="54"/>
      <c r="HY156" s="54"/>
      <c r="HZ156" s="54"/>
      <c r="IA156" s="54"/>
      <c r="IB156" s="54"/>
      <c r="IC156" s="54"/>
      <c r="ID156" s="54"/>
      <c r="IE156" s="54"/>
      <c r="IF156" s="54"/>
      <c r="IG156" s="54"/>
      <c r="IH156" s="54"/>
      <c r="II156" s="54"/>
      <c r="IJ156" s="54"/>
      <c r="IK156" s="54"/>
      <c r="IL156" s="54"/>
      <c r="IM156" s="54"/>
      <c r="IN156" s="54"/>
    </row>
    <row r="157" spans="1:248" x14ac:dyDescent="0.35">
      <c r="A157" s="41" t="s">
        <v>25</v>
      </c>
      <c r="B157" s="48">
        <v>6424.4</v>
      </c>
      <c r="C157" s="51">
        <v>30.09890228304512</v>
      </c>
      <c r="D157" s="49">
        <v>7330.2</v>
      </c>
      <c r="E157" s="51">
        <v>34.34265822725505</v>
      </c>
      <c r="F157" s="51">
        <v>-906.1</v>
      </c>
      <c r="G157" s="51">
        <f t="shared" si="27"/>
        <v>-4.2451614716809649</v>
      </c>
      <c r="H157" s="3">
        <v>21344.3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4"/>
      <c r="DZ157" s="54"/>
      <c r="EA157" s="54"/>
      <c r="EB157" s="54"/>
      <c r="EC157" s="54"/>
      <c r="ED157" s="54"/>
      <c r="EE157" s="54"/>
      <c r="EF157" s="54"/>
      <c r="EG157" s="54"/>
      <c r="EH157" s="54"/>
      <c r="EI157" s="54"/>
      <c r="EJ157" s="54"/>
      <c r="EK157" s="54"/>
      <c r="EL157" s="54"/>
      <c r="EM157" s="54"/>
      <c r="EN157" s="54"/>
      <c r="EO157" s="54"/>
      <c r="EP157" s="54"/>
      <c r="EQ157" s="54"/>
      <c r="ER157" s="54"/>
      <c r="ES157" s="54"/>
      <c r="ET157" s="54"/>
      <c r="EU157" s="54"/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/>
      <c r="FI157" s="54"/>
      <c r="FJ157" s="54"/>
      <c r="FK157" s="54"/>
      <c r="FL157" s="54"/>
      <c r="FM157" s="54"/>
      <c r="FN157" s="54"/>
      <c r="FO157" s="54"/>
      <c r="FP157" s="54"/>
      <c r="FQ157" s="54"/>
      <c r="FR157" s="54"/>
      <c r="FS157" s="54"/>
      <c r="FT157" s="54"/>
      <c r="FU157" s="54"/>
      <c r="FV157" s="54"/>
      <c r="FW157" s="54"/>
      <c r="FX157" s="54"/>
      <c r="FY157" s="54"/>
      <c r="FZ157" s="54"/>
      <c r="GA157" s="54"/>
      <c r="GB157" s="54"/>
      <c r="GC157" s="54"/>
      <c r="GD157" s="54"/>
      <c r="GE157" s="54"/>
      <c r="GF157" s="54"/>
      <c r="GG157" s="54"/>
      <c r="GH157" s="54"/>
      <c r="GI157" s="54"/>
      <c r="GJ157" s="54"/>
      <c r="GK157" s="54"/>
      <c r="GL157" s="54"/>
      <c r="GM157" s="54"/>
      <c r="GN157" s="54"/>
      <c r="GO157" s="54"/>
      <c r="GP157" s="54"/>
      <c r="GQ157" s="54"/>
      <c r="GR157" s="54"/>
      <c r="GS157" s="54"/>
      <c r="GT157" s="54"/>
      <c r="GU157" s="54"/>
      <c r="GV157" s="54"/>
      <c r="GW157" s="54"/>
      <c r="GX157" s="54"/>
      <c r="GY157" s="54"/>
      <c r="GZ157" s="54"/>
      <c r="HA157" s="54"/>
      <c r="HB157" s="54"/>
      <c r="HC157" s="54"/>
      <c r="HD157" s="54"/>
      <c r="HE157" s="54"/>
      <c r="HF157" s="54"/>
      <c r="HG157" s="54"/>
      <c r="HH157" s="54"/>
      <c r="HI157" s="54"/>
      <c r="HJ157" s="54"/>
      <c r="HK157" s="54"/>
      <c r="HL157" s="54"/>
      <c r="HM157" s="54"/>
      <c r="HN157" s="54"/>
      <c r="HO157" s="54"/>
      <c r="HP157" s="54"/>
      <c r="HQ157" s="54"/>
      <c r="HR157" s="54"/>
      <c r="HS157" s="54"/>
      <c r="HT157" s="54"/>
      <c r="HU157" s="54"/>
      <c r="HV157" s="54"/>
      <c r="HW157" s="54"/>
      <c r="HX157" s="54"/>
      <c r="HY157" s="54"/>
      <c r="HZ157" s="54"/>
      <c r="IA157" s="54"/>
      <c r="IB157" s="54"/>
      <c r="IC157" s="54"/>
      <c r="ID157" s="54"/>
      <c r="IE157" s="54"/>
      <c r="IF157" s="54"/>
      <c r="IG157" s="54"/>
      <c r="IH157" s="54"/>
      <c r="II157" s="54"/>
      <c r="IJ157" s="54"/>
      <c r="IK157" s="54"/>
      <c r="IL157" s="54"/>
      <c r="IM157" s="54"/>
      <c r="IN157" s="54"/>
    </row>
    <row r="158" spans="1:248" x14ac:dyDescent="0.35">
      <c r="A158" s="41" t="s">
        <v>26</v>
      </c>
      <c r="B158" s="48">
        <v>7806.9</v>
      </c>
      <c r="C158" s="51">
        <v>29.723473354375194</v>
      </c>
      <c r="D158" s="49">
        <v>8577.7999999999993</v>
      </c>
      <c r="E158" s="51">
        <v>32.658546893025346</v>
      </c>
      <c r="F158" s="51">
        <v>-770.9</v>
      </c>
      <c r="G158" s="51">
        <f t="shared" si="27"/>
        <v>-2.9350735386501481</v>
      </c>
      <c r="H158" s="3">
        <v>26265.1</v>
      </c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4"/>
      <c r="DZ158" s="54"/>
      <c r="EA158" s="54"/>
      <c r="EB158" s="54"/>
      <c r="EC158" s="54"/>
      <c r="ED158" s="54"/>
      <c r="EE158" s="54"/>
      <c r="EF158" s="54"/>
      <c r="EG158" s="54"/>
      <c r="EH158" s="54"/>
      <c r="EI158" s="54"/>
      <c r="EJ158" s="54"/>
      <c r="EK158" s="54"/>
      <c r="EL158" s="54"/>
      <c r="EM158" s="54"/>
      <c r="EN158" s="54"/>
      <c r="EO158" s="54"/>
      <c r="EP158" s="54"/>
      <c r="EQ158" s="54"/>
      <c r="ER158" s="54"/>
      <c r="ES158" s="54"/>
      <c r="ET158" s="54"/>
      <c r="EU158" s="54"/>
      <c r="EV158" s="54"/>
      <c r="EW158" s="54"/>
      <c r="EX158" s="54"/>
      <c r="EY158" s="54"/>
      <c r="EZ158" s="54"/>
      <c r="FA158" s="54"/>
      <c r="FB158" s="54"/>
      <c r="FC158" s="54"/>
      <c r="FD158" s="54"/>
      <c r="FE158" s="54"/>
      <c r="FF158" s="54"/>
      <c r="FG158" s="54"/>
      <c r="FH158" s="54"/>
      <c r="FI158" s="54"/>
      <c r="FJ158" s="54"/>
      <c r="FK158" s="54"/>
      <c r="FL158" s="54"/>
      <c r="FM158" s="54"/>
      <c r="FN158" s="54"/>
      <c r="FO158" s="54"/>
      <c r="FP158" s="54"/>
      <c r="FQ158" s="54"/>
      <c r="FR158" s="54"/>
      <c r="FS158" s="54"/>
      <c r="FT158" s="54"/>
      <c r="FU158" s="54"/>
      <c r="FV158" s="54"/>
      <c r="FW158" s="54"/>
      <c r="FX158" s="54"/>
      <c r="FY158" s="54"/>
      <c r="FZ158" s="54"/>
      <c r="GA158" s="54"/>
      <c r="GB158" s="54"/>
      <c r="GC158" s="54"/>
      <c r="GD158" s="54"/>
      <c r="GE158" s="54"/>
      <c r="GF158" s="54"/>
      <c r="GG158" s="54"/>
      <c r="GH158" s="54"/>
      <c r="GI158" s="54"/>
      <c r="GJ158" s="54"/>
      <c r="GK158" s="54"/>
      <c r="GL158" s="54"/>
      <c r="GM158" s="54"/>
      <c r="GN158" s="54"/>
      <c r="GO158" s="54"/>
      <c r="GP158" s="54"/>
      <c r="GQ158" s="54"/>
      <c r="GR158" s="54"/>
      <c r="GS158" s="54"/>
      <c r="GT158" s="54"/>
      <c r="GU158" s="54"/>
      <c r="GV158" s="54"/>
      <c r="GW158" s="54"/>
      <c r="GX158" s="54"/>
      <c r="GY158" s="54"/>
      <c r="GZ158" s="54"/>
      <c r="HA158" s="54"/>
      <c r="HB158" s="54"/>
      <c r="HC158" s="54"/>
      <c r="HD158" s="54"/>
      <c r="HE158" s="54"/>
      <c r="HF158" s="54"/>
      <c r="HG158" s="54"/>
      <c r="HH158" s="54"/>
      <c r="HI158" s="54"/>
      <c r="HJ158" s="54"/>
      <c r="HK158" s="54"/>
      <c r="HL158" s="54"/>
      <c r="HM158" s="54"/>
      <c r="HN158" s="54"/>
      <c r="HO158" s="54"/>
      <c r="HP158" s="54"/>
      <c r="HQ158" s="54"/>
      <c r="HR158" s="54"/>
      <c r="HS158" s="54"/>
      <c r="HT158" s="54"/>
      <c r="HU158" s="54"/>
      <c r="HV158" s="54"/>
      <c r="HW158" s="54"/>
      <c r="HX158" s="54"/>
      <c r="HY158" s="54"/>
      <c r="HZ158" s="54"/>
      <c r="IA158" s="54"/>
      <c r="IB158" s="54"/>
      <c r="IC158" s="54"/>
      <c r="ID158" s="54"/>
      <c r="IE158" s="54"/>
      <c r="IF158" s="54"/>
      <c r="IG158" s="54"/>
      <c r="IH158" s="54"/>
      <c r="II158" s="54"/>
      <c r="IJ158" s="54"/>
      <c r="IK158" s="54"/>
      <c r="IL158" s="54"/>
      <c r="IM158" s="54"/>
      <c r="IN158" s="54"/>
    </row>
    <row r="159" spans="1:248" x14ac:dyDescent="0.35">
      <c r="A159" s="41" t="s">
        <v>27</v>
      </c>
      <c r="B159" s="48">
        <v>9377.2000000000007</v>
      </c>
      <c r="C159" s="51">
        <v>29.251189269281763</v>
      </c>
      <c r="D159" s="49">
        <v>9972.9</v>
      </c>
      <c r="E159" s="51">
        <v>31.109412773921857</v>
      </c>
      <c r="F159" s="51">
        <v>-595.69999999999891</v>
      </c>
      <c r="G159" s="51">
        <f t="shared" si="27"/>
        <v>-1.8582235046400966</v>
      </c>
      <c r="H159" s="3">
        <v>32057.5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4"/>
      <c r="HH159" s="54"/>
      <c r="HI159" s="54"/>
      <c r="HJ159" s="54"/>
      <c r="HK159" s="54"/>
      <c r="HL159" s="54"/>
      <c r="HM159" s="54"/>
      <c r="HN159" s="54"/>
      <c r="HO159" s="54"/>
      <c r="HP159" s="54"/>
      <c r="HQ159" s="54"/>
      <c r="HR159" s="54"/>
      <c r="HS159" s="54"/>
      <c r="HT159" s="54"/>
      <c r="HU159" s="54"/>
      <c r="HV159" s="54"/>
      <c r="HW159" s="54"/>
      <c r="HX159" s="54"/>
      <c r="HY159" s="54"/>
      <c r="HZ159" s="54"/>
      <c r="IA159" s="54"/>
      <c r="IB159" s="54"/>
      <c r="IC159" s="54"/>
      <c r="ID159" s="54"/>
      <c r="IE159" s="54"/>
      <c r="IF159" s="54"/>
      <c r="IG159" s="54"/>
      <c r="IH159" s="54"/>
      <c r="II159" s="54"/>
      <c r="IJ159" s="54"/>
      <c r="IK159" s="54"/>
      <c r="IL159" s="54"/>
      <c r="IM159" s="54"/>
      <c r="IN159" s="54"/>
    </row>
    <row r="160" spans="1:248" x14ac:dyDescent="0.35">
      <c r="A160" s="41" t="s">
        <v>28</v>
      </c>
      <c r="B160" s="48">
        <v>10667</v>
      </c>
      <c r="C160" s="51">
        <v>29.607856199136219</v>
      </c>
      <c r="D160" s="49">
        <v>10794</v>
      </c>
      <c r="E160" s="51">
        <v>29.960363721147122</v>
      </c>
      <c r="F160" s="51">
        <v>-127</v>
      </c>
      <c r="G160" s="51">
        <f t="shared" si="27"/>
        <v>-0.3525075220109028</v>
      </c>
      <c r="H160" s="3">
        <v>36027.599999999999</v>
      </c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  <c r="EC160" s="54"/>
      <c r="ED160" s="54"/>
      <c r="EE160" s="54"/>
      <c r="EF160" s="54"/>
      <c r="EG160" s="54"/>
      <c r="EH160" s="54"/>
      <c r="EI160" s="54"/>
      <c r="EJ160" s="54"/>
      <c r="EK160" s="54"/>
      <c r="EL160" s="54"/>
      <c r="EM160" s="54"/>
      <c r="EN160" s="54"/>
      <c r="EO160" s="54"/>
      <c r="EP160" s="54"/>
      <c r="EQ160" s="54"/>
      <c r="ER160" s="54"/>
      <c r="ES160" s="54"/>
      <c r="ET160" s="54"/>
      <c r="EU160" s="54"/>
      <c r="EV160" s="54"/>
      <c r="EW160" s="54"/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/>
      <c r="FI160" s="54"/>
      <c r="FJ160" s="54"/>
      <c r="FK160" s="54"/>
      <c r="FL160" s="54"/>
      <c r="FM160" s="54"/>
      <c r="FN160" s="54"/>
      <c r="FO160" s="54"/>
      <c r="FP160" s="54"/>
      <c r="FQ160" s="54"/>
      <c r="FR160" s="54"/>
      <c r="FS160" s="54"/>
      <c r="FT160" s="54"/>
      <c r="FU160" s="54"/>
      <c r="FV160" s="54"/>
      <c r="FW160" s="54"/>
      <c r="FX160" s="54"/>
      <c r="FY160" s="54"/>
      <c r="FZ160" s="54"/>
      <c r="GA160" s="54"/>
      <c r="GB160" s="54"/>
      <c r="GC160" s="54"/>
      <c r="GD160" s="54"/>
      <c r="GE160" s="54"/>
      <c r="GF160" s="54"/>
      <c r="GG160" s="54"/>
      <c r="GH160" s="54"/>
      <c r="GI160" s="54"/>
      <c r="GJ160" s="54"/>
      <c r="GK160" s="54"/>
      <c r="GL160" s="54"/>
      <c r="GM160" s="54"/>
      <c r="GN160" s="54"/>
      <c r="GO160" s="54"/>
      <c r="GP160" s="54"/>
      <c r="GQ160" s="54"/>
      <c r="GR160" s="54"/>
      <c r="GS160" s="54"/>
      <c r="GT160" s="54"/>
      <c r="GU160" s="54"/>
      <c r="GV160" s="54"/>
      <c r="GW160" s="54"/>
      <c r="GX160" s="54"/>
      <c r="GY160" s="54"/>
      <c r="GZ160" s="54"/>
      <c r="HA160" s="54"/>
      <c r="HB160" s="54"/>
      <c r="HC160" s="54"/>
      <c r="HD160" s="54"/>
      <c r="HE160" s="54"/>
      <c r="HF160" s="54"/>
      <c r="HG160" s="54"/>
      <c r="HH160" s="54"/>
      <c r="HI160" s="54"/>
      <c r="HJ160" s="54"/>
      <c r="HK160" s="54"/>
      <c r="HL160" s="54"/>
      <c r="HM160" s="54"/>
      <c r="HN160" s="54"/>
      <c r="HO160" s="54"/>
      <c r="HP160" s="54"/>
      <c r="HQ160" s="54"/>
      <c r="HR160" s="54"/>
      <c r="HS160" s="54"/>
      <c r="HT160" s="54"/>
      <c r="HU160" s="54"/>
      <c r="HV160" s="54"/>
      <c r="HW160" s="54"/>
      <c r="HX160" s="54"/>
      <c r="HY160" s="54"/>
      <c r="HZ160" s="54"/>
      <c r="IA160" s="54"/>
      <c r="IB160" s="54"/>
      <c r="IC160" s="54"/>
      <c r="ID160" s="54"/>
      <c r="IE160" s="54"/>
      <c r="IF160" s="54"/>
      <c r="IG160" s="54"/>
      <c r="IH160" s="54"/>
      <c r="II160" s="54"/>
      <c r="IJ160" s="54"/>
      <c r="IK160" s="54"/>
      <c r="IL160" s="54"/>
      <c r="IM160" s="54"/>
      <c r="IN160" s="54"/>
    </row>
    <row r="161" spans="1:248" x14ac:dyDescent="0.35">
      <c r="A161" s="41" t="s">
        <v>29</v>
      </c>
      <c r="B161" s="48">
        <v>12066.3</v>
      </c>
      <c r="C161" s="51">
        <v>29.662671098174947</v>
      </c>
      <c r="D161" s="49">
        <v>12158.4</v>
      </c>
      <c r="E161" s="51">
        <v>29.889081183134042</v>
      </c>
      <c r="F161" s="51">
        <v>-92.100000000000364</v>
      </c>
      <c r="G161" s="51">
        <f t="shared" si="27"/>
        <v>-0.22641008495909465</v>
      </c>
      <c r="H161" s="3">
        <v>40678.400000000001</v>
      </c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</row>
    <row r="162" spans="1:248" x14ac:dyDescent="0.35">
      <c r="A162" s="41" t="s">
        <v>30</v>
      </c>
      <c r="B162" s="48">
        <v>13874.1</v>
      </c>
      <c r="C162" s="51">
        <v>30.203897698476972</v>
      </c>
      <c r="D162" s="49">
        <v>13925.3</v>
      </c>
      <c r="E162" s="51">
        <v>30.315360032045419</v>
      </c>
      <c r="F162" s="51">
        <v>-51.199999999998909</v>
      </c>
      <c r="G162" s="51">
        <f t="shared" si="27"/>
        <v>-0.11146233356844681</v>
      </c>
      <c r="H162" s="3">
        <v>45934.8</v>
      </c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  <c r="EL162" s="54"/>
      <c r="EM162" s="54"/>
      <c r="EN162" s="54"/>
      <c r="EO162" s="54"/>
      <c r="EP162" s="54"/>
      <c r="EQ162" s="54"/>
      <c r="ER162" s="54"/>
      <c r="ES162" s="54"/>
      <c r="ET162" s="54"/>
      <c r="EU162" s="54"/>
      <c r="EV162" s="54"/>
      <c r="EW162" s="54"/>
      <c r="EX162" s="54"/>
      <c r="EY162" s="54"/>
      <c r="EZ162" s="54"/>
      <c r="FA162" s="54"/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/>
      <c r="FO162" s="54"/>
      <c r="FP162" s="54"/>
      <c r="FQ162" s="54"/>
      <c r="FR162" s="54"/>
      <c r="FS162" s="54"/>
      <c r="FT162" s="54"/>
      <c r="FU162" s="54"/>
      <c r="FV162" s="54"/>
      <c r="FW162" s="54"/>
      <c r="FX162" s="54"/>
      <c r="FY162" s="54"/>
      <c r="FZ162" s="54"/>
      <c r="GA162" s="54"/>
      <c r="GB162" s="54"/>
      <c r="GC162" s="54"/>
      <c r="GD162" s="54"/>
      <c r="GE162" s="54"/>
      <c r="GF162" s="54"/>
      <c r="GG162" s="54"/>
      <c r="GH162" s="54"/>
      <c r="GI162" s="54"/>
      <c r="GJ162" s="54"/>
      <c r="GK162" s="54"/>
      <c r="GL162" s="54"/>
      <c r="GM162" s="54"/>
      <c r="GN162" s="54"/>
      <c r="GO162" s="54"/>
      <c r="GP162" s="54"/>
      <c r="GQ162" s="54"/>
      <c r="GR162" s="54"/>
      <c r="GS162" s="54"/>
      <c r="GT162" s="54"/>
      <c r="GU162" s="54"/>
      <c r="GV162" s="54"/>
      <c r="GW162" s="54"/>
      <c r="GX162" s="54"/>
      <c r="GY162" s="54"/>
      <c r="GZ162" s="54"/>
      <c r="HA162" s="54"/>
      <c r="HB162" s="54"/>
      <c r="HC162" s="54"/>
      <c r="HD162" s="54"/>
      <c r="HE162" s="54"/>
      <c r="HF162" s="54"/>
      <c r="HG162" s="54"/>
      <c r="HH162" s="54"/>
      <c r="HI162" s="54"/>
      <c r="HJ162" s="54"/>
      <c r="HK162" s="54"/>
      <c r="HL162" s="54"/>
      <c r="HM162" s="54"/>
      <c r="HN162" s="54"/>
      <c r="HO162" s="54"/>
      <c r="HP162" s="54"/>
      <c r="HQ162" s="54"/>
      <c r="HR162" s="54"/>
      <c r="HS162" s="54"/>
      <c r="HT162" s="54"/>
      <c r="HU162" s="54"/>
      <c r="HV162" s="54"/>
      <c r="HW162" s="54"/>
      <c r="HX162" s="54"/>
      <c r="HY162" s="54"/>
      <c r="HZ162" s="54"/>
      <c r="IA162" s="54"/>
      <c r="IB162" s="54"/>
      <c r="IC162" s="54"/>
      <c r="ID162" s="54"/>
      <c r="IE162" s="54"/>
      <c r="IF162" s="54"/>
      <c r="IG162" s="54"/>
      <c r="IH162" s="54"/>
      <c r="II162" s="54"/>
      <c r="IJ162" s="54"/>
      <c r="IK162" s="54"/>
      <c r="IL162" s="54"/>
      <c r="IM162" s="54"/>
      <c r="IN162" s="54"/>
    </row>
    <row r="163" spans="1:248" x14ac:dyDescent="0.35">
      <c r="A163" s="41" t="s">
        <v>31</v>
      </c>
      <c r="B163" s="48">
        <v>15455.3</v>
      </c>
      <c r="C163" s="51">
        <v>30.875093642311342</v>
      </c>
      <c r="D163" s="49">
        <v>15469.2</v>
      </c>
      <c r="E163" s="51">
        <v>30.902861709034614</v>
      </c>
      <c r="F163" s="51">
        <v>-13.900000000001455</v>
      </c>
      <c r="G163" s="51">
        <f t="shared" si="27"/>
        <v>-2.7768066723271149E-2</v>
      </c>
      <c r="H163" s="3">
        <v>50057.5</v>
      </c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</row>
    <row r="164" spans="1:248" x14ac:dyDescent="0.35">
      <c r="A164" s="41" t="s">
        <v>32</v>
      </c>
      <c r="B164" s="48">
        <v>17498</v>
      </c>
      <c r="C164" s="48">
        <f>+B164/H164*100</f>
        <v>32.177271055535122</v>
      </c>
      <c r="D164" s="49">
        <v>17784.5</v>
      </c>
      <c r="E164" s="48">
        <v>32.725138495108702</v>
      </c>
      <c r="F164" s="51">
        <v>-286.5</v>
      </c>
      <c r="G164" s="51">
        <f t="shared" si="27"/>
        <v>-0.52684810592129461</v>
      </c>
      <c r="H164" s="3">
        <v>54380</v>
      </c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  <c r="EC164" s="54"/>
      <c r="ED164" s="54"/>
      <c r="EE164" s="54"/>
      <c r="EF164" s="54"/>
      <c r="EG164" s="54"/>
      <c r="EH164" s="54"/>
      <c r="EI164" s="54"/>
      <c r="EJ164" s="54"/>
      <c r="EK164" s="54"/>
      <c r="EL164" s="54"/>
      <c r="EM164" s="54"/>
      <c r="EN164" s="54"/>
      <c r="EO164" s="54"/>
      <c r="EP164" s="54"/>
      <c r="EQ164" s="54"/>
      <c r="ER164" s="54"/>
      <c r="ES164" s="54"/>
      <c r="ET164" s="54"/>
      <c r="EU164" s="54"/>
      <c r="EV164" s="54"/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/>
      <c r="FI164" s="54"/>
      <c r="FJ164" s="54"/>
      <c r="FK164" s="54"/>
      <c r="FL164" s="54"/>
      <c r="FM164" s="54"/>
      <c r="FN164" s="54"/>
      <c r="FO164" s="54"/>
      <c r="FP164" s="54"/>
      <c r="FQ164" s="54"/>
      <c r="FR164" s="54"/>
      <c r="FS164" s="54"/>
      <c r="FT164" s="54"/>
      <c r="FU164" s="54"/>
      <c r="FV164" s="54"/>
      <c r="FW164" s="54"/>
      <c r="FX164" s="54"/>
      <c r="FY164" s="54"/>
      <c r="FZ164" s="54"/>
      <c r="GA164" s="54"/>
      <c r="GB164" s="54"/>
      <c r="GC164" s="54"/>
      <c r="GD164" s="54"/>
      <c r="GE164" s="54"/>
      <c r="GF164" s="54"/>
      <c r="GG164" s="54"/>
      <c r="GH164" s="54"/>
      <c r="GI164" s="54"/>
      <c r="GJ164" s="54"/>
      <c r="GK164" s="54"/>
      <c r="GL164" s="54"/>
      <c r="GM164" s="54"/>
      <c r="GN164" s="54"/>
      <c r="GO164" s="54"/>
      <c r="GP164" s="54"/>
      <c r="GQ164" s="54"/>
      <c r="GR164" s="54"/>
      <c r="GS164" s="54"/>
      <c r="GT164" s="54"/>
      <c r="GU164" s="54"/>
      <c r="GV164" s="54"/>
      <c r="GW164" s="54"/>
      <c r="GX164" s="54"/>
      <c r="GY164" s="54"/>
      <c r="GZ164" s="54"/>
      <c r="HA164" s="54"/>
      <c r="HB164" s="54"/>
      <c r="HC164" s="54"/>
      <c r="HD164" s="54"/>
      <c r="HE164" s="54"/>
      <c r="HF164" s="54"/>
      <c r="HG164" s="54"/>
      <c r="HH164" s="54"/>
      <c r="HI164" s="54"/>
      <c r="HJ164" s="54"/>
      <c r="HK164" s="54"/>
      <c r="HL164" s="54"/>
      <c r="HM164" s="54"/>
      <c r="HN164" s="54"/>
      <c r="HO164" s="54"/>
      <c r="HP164" s="54"/>
      <c r="HQ164" s="54"/>
      <c r="HR164" s="54"/>
      <c r="HS164" s="54"/>
      <c r="HT164" s="54"/>
      <c r="HU164" s="54"/>
      <c r="HV164" s="54"/>
      <c r="HW164" s="54"/>
      <c r="HX164" s="54"/>
      <c r="HY164" s="54"/>
      <c r="HZ164" s="54"/>
      <c r="IA164" s="54"/>
      <c r="IB164" s="54"/>
      <c r="IC164" s="54"/>
      <c r="ID164" s="54"/>
      <c r="IE164" s="54"/>
      <c r="IF164" s="54"/>
      <c r="IG164" s="54"/>
      <c r="IH164" s="54"/>
      <c r="II164" s="54"/>
      <c r="IJ164" s="54"/>
      <c r="IK164" s="54"/>
      <c r="IL164" s="54"/>
      <c r="IM164" s="54"/>
      <c r="IN164" s="54"/>
    </row>
    <row r="165" spans="1:248" x14ac:dyDescent="0.35">
      <c r="A165" s="41" t="s">
        <v>34</v>
      </c>
      <c r="B165" s="37">
        <v>17506</v>
      </c>
      <c r="C165" s="42">
        <v>28.963412615928458</v>
      </c>
      <c r="D165" s="38">
        <v>17751</v>
      </c>
      <c r="E165" s="37">
        <v>29.576729896295411</v>
      </c>
      <c r="F165" s="42">
        <f>B165-D165</f>
        <v>-245</v>
      </c>
      <c r="G165" s="42">
        <v>-0.40208242689751522</v>
      </c>
      <c r="H165" s="3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  <c r="EC165" s="54"/>
      <c r="ED165" s="54"/>
      <c r="EE165" s="54"/>
      <c r="EF165" s="54"/>
      <c r="EG165" s="54"/>
      <c r="EH165" s="54"/>
      <c r="EI165" s="54"/>
      <c r="EJ165" s="54"/>
      <c r="EK165" s="54"/>
      <c r="EL165" s="54"/>
      <c r="EM165" s="54"/>
      <c r="EN165" s="54"/>
      <c r="EO165" s="54"/>
      <c r="EP165" s="54"/>
      <c r="EQ165" s="54"/>
      <c r="ER165" s="54"/>
      <c r="ES165" s="54"/>
      <c r="ET165" s="54"/>
      <c r="EU165" s="54"/>
      <c r="EV165" s="54"/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/>
      <c r="FI165" s="54"/>
      <c r="FJ165" s="54"/>
      <c r="FK165" s="54"/>
      <c r="FL165" s="54"/>
      <c r="FM165" s="54"/>
      <c r="FN165" s="54"/>
      <c r="FO165" s="54"/>
      <c r="FP165" s="54"/>
      <c r="FQ165" s="54"/>
      <c r="FR165" s="54"/>
      <c r="FS165" s="54"/>
      <c r="FT165" s="54"/>
      <c r="FU165" s="54"/>
      <c r="FV165" s="54"/>
      <c r="FW165" s="54"/>
      <c r="FX165" s="54"/>
      <c r="FY165" s="54"/>
      <c r="FZ165" s="54"/>
      <c r="GA165" s="54"/>
      <c r="GB165" s="54"/>
      <c r="GC165" s="54"/>
      <c r="GD165" s="54"/>
      <c r="GE165" s="54"/>
      <c r="GF165" s="54"/>
      <c r="GG165" s="54"/>
      <c r="GH165" s="54"/>
      <c r="GI165" s="54"/>
      <c r="GJ165" s="54"/>
      <c r="GK165" s="54"/>
      <c r="GL165" s="54"/>
      <c r="GM165" s="54"/>
      <c r="GN165" s="54"/>
      <c r="GO165" s="54"/>
      <c r="GP165" s="54"/>
      <c r="GQ165" s="54"/>
      <c r="GR165" s="54"/>
      <c r="GS165" s="54"/>
      <c r="GT165" s="54"/>
      <c r="GU165" s="54"/>
      <c r="GV165" s="54"/>
      <c r="GW165" s="54"/>
      <c r="GX165" s="54"/>
      <c r="GY165" s="54"/>
      <c r="GZ165" s="54"/>
      <c r="HA165" s="54"/>
      <c r="HB165" s="54"/>
      <c r="HC165" s="54"/>
      <c r="HD165" s="54"/>
      <c r="HE165" s="54"/>
      <c r="HF165" s="54"/>
      <c r="HG165" s="54"/>
      <c r="HH165" s="54"/>
      <c r="HI165" s="54"/>
      <c r="HJ165" s="54"/>
      <c r="HK165" s="54"/>
      <c r="HL165" s="54"/>
      <c r="HM165" s="54"/>
      <c r="HN165" s="54"/>
      <c r="HO165" s="54"/>
      <c r="HP165" s="54"/>
      <c r="HQ165" s="54"/>
      <c r="HR165" s="54"/>
      <c r="HS165" s="54"/>
      <c r="HT165" s="54"/>
      <c r="HU165" s="54"/>
      <c r="HV165" s="54"/>
      <c r="HW165" s="54"/>
      <c r="HX165" s="54"/>
      <c r="HY165" s="54"/>
      <c r="HZ165" s="54"/>
      <c r="IA165" s="54"/>
      <c r="IB165" s="54"/>
      <c r="IC165" s="54"/>
      <c r="ID165" s="54"/>
      <c r="IE165" s="54"/>
      <c r="IF165" s="54"/>
      <c r="IG165" s="54"/>
      <c r="IH165" s="54"/>
      <c r="II165" s="54"/>
      <c r="IJ165" s="54"/>
      <c r="IK165" s="54"/>
      <c r="IL165" s="54"/>
      <c r="IM165" s="54"/>
      <c r="IN165" s="54"/>
    </row>
    <row r="166" spans="1:248" x14ac:dyDescent="0.35">
      <c r="A166" s="41" t="s">
        <v>21</v>
      </c>
      <c r="B166" s="48">
        <v>1349.6</v>
      </c>
      <c r="C166" s="51">
        <v>33.645791783007581</v>
      </c>
      <c r="D166" s="49">
        <v>516.4</v>
      </c>
      <c r="E166" s="51">
        <v>12.873952931790985</v>
      </c>
      <c r="F166" s="51">
        <v>833.19999999999993</v>
      </c>
      <c r="G166" s="51">
        <f t="shared" si="27"/>
        <v>20.771838851216593</v>
      </c>
      <c r="H166" s="3">
        <v>4011.2</v>
      </c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4"/>
      <c r="HH166" s="54"/>
      <c r="HI166" s="54"/>
      <c r="HJ166" s="54"/>
      <c r="HK166" s="54"/>
      <c r="HL166" s="54"/>
      <c r="HM166" s="54"/>
      <c r="HN166" s="54"/>
      <c r="HO166" s="54"/>
      <c r="HP166" s="54"/>
      <c r="HQ166" s="54"/>
      <c r="HR166" s="54"/>
      <c r="HS166" s="54"/>
      <c r="HT166" s="54"/>
      <c r="HU166" s="54"/>
      <c r="HV166" s="54"/>
      <c r="HW166" s="54"/>
      <c r="HX166" s="54"/>
      <c r="HY166" s="54"/>
      <c r="HZ166" s="54"/>
      <c r="IA166" s="54"/>
      <c r="IB166" s="54"/>
      <c r="IC166" s="54"/>
      <c r="ID166" s="54"/>
      <c r="IE166" s="54"/>
      <c r="IF166" s="54"/>
      <c r="IG166" s="54"/>
      <c r="IH166" s="54"/>
      <c r="II166" s="54"/>
      <c r="IJ166" s="54"/>
      <c r="IK166" s="54"/>
      <c r="IL166" s="54"/>
      <c r="IM166" s="54"/>
      <c r="IN166" s="54"/>
    </row>
    <row r="167" spans="1:248" x14ac:dyDescent="0.35">
      <c r="A167" s="41" t="s">
        <v>22</v>
      </c>
      <c r="B167" s="48">
        <v>2382.5</v>
      </c>
      <c r="C167" s="51">
        <v>30.201427358119844</v>
      </c>
      <c r="D167" s="49">
        <v>1345.9</v>
      </c>
      <c r="E167" s="51">
        <f>D167/H167*100</f>
        <v>17.061112730868206</v>
      </c>
      <c r="F167" s="51">
        <f>B167-D167</f>
        <v>1036.5999999999999</v>
      </c>
      <c r="G167" s="51">
        <f t="shared" si="27"/>
        <v>13.140314627251637</v>
      </c>
      <c r="H167" s="3">
        <v>7888.7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4"/>
      <c r="HH167" s="54"/>
      <c r="HI167" s="54"/>
      <c r="HJ167" s="54"/>
      <c r="HK167" s="54"/>
      <c r="HL167" s="54"/>
      <c r="HM167" s="54"/>
      <c r="HN167" s="54"/>
      <c r="HO167" s="54"/>
      <c r="HP167" s="54"/>
      <c r="HQ167" s="54"/>
      <c r="HR167" s="54"/>
      <c r="HS167" s="54"/>
      <c r="HT167" s="54"/>
      <c r="HU167" s="54"/>
      <c r="HV167" s="54"/>
      <c r="HW167" s="54"/>
      <c r="HX167" s="54"/>
      <c r="HY167" s="54"/>
      <c r="HZ167" s="54"/>
      <c r="IA167" s="54"/>
      <c r="IB167" s="54"/>
      <c r="IC167" s="54"/>
      <c r="ID167" s="54"/>
      <c r="IE167" s="54"/>
      <c r="IF167" s="54"/>
      <c r="IG167" s="54"/>
      <c r="IH167" s="54"/>
      <c r="II167" s="54"/>
      <c r="IJ167" s="54"/>
      <c r="IK167" s="54"/>
      <c r="IL167" s="54"/>
      <c r="IM167" s="54"/>
      <c r="IN167" s="54"/>
    </row>
    <row r="168" spans="1:248" x14ac:dyDescent="0.35">
      <c r="A168" s="41" t="s">
        <v>23</v>
      </c>
      <c r="B168" s="48">
        <v>3678.5</v>
      </c>
      <c r="C168" s="51">
        <f>B168/H168*100</f>
        <v>29.220650265714486</v>
      </c>
      <c r="D168" s="49">
        <v>2623.4</v>
      </c>
      <c r="E168" s="51">
        <f>D168/H168*100</f>
        <v>20.839324155790511</v>
      </c>
      <c r="F168" s="51">
        <f>B168-D168</f>
        <v>1055.0999999999999</v>
      </c>
      <c r="G168" s="51">
        <f t="shared" si="27"/>
        <v>8.3813261099239789</v>
      </c>
      <c r="H168" s="3">
        <v>12588.7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4"/>
      <c r="DZ168" s="54"/>
      <c r="EA168" s="54"/>
      <c r="EB168" s="54"/>
      <c r="EC168" s="54"/>
      <c r="ED168" s="54"/>
      <c r="EE168" s="54"/>
      <c r="EF168" s="54"/>
      <c r="EG168" s="54"/>
      <c r="EH168" s="54"/>
      <c r="EI168" s="54"/>
      <c r="EJ168" s="54"/>
      <c r="EK168" s="54"/>
      <c r="EL168" s="54"/>
      <c r="EM168" s="54"/>
      <c r="EN168" s="54"/>
      <c r="EO168" s="54"/>
      <c r="EP168" s="54"/>
      <c r="EQ168" s="54"/>
      <c r="ER168" s="54"/>
      <c r="ES168" s="54"/>
      <c r="ET168" s="54"/>
      <c r="EU168" s="54"/>
      <c r="EV168" s="54"/>
      <c r="EW168" s="54"/>
      <c r="EX168" s="54"/>
      <c r="EY168" s="54"/>
      <c r="EZ168" s="54"/>
      <c r="FA168" s="54"/>
      <c r="FB168" s="54"/>
      <c r="FC168" s="54"/>
      <c r="FD168" s="54"/>
      <c r="FE168" s="54"/>
      <c r="FF168" s="54"/>
      <c r="FG168" s="54"/>
      <c r="FH168" s="54"/>
      <c r="FI168" s="54"/>
      <c r="FJ168" s="54"/>
      <c r="FK168" s="54"/>
      <c r="FL168" s="54"/>
      <c r="FM168" s="54"/>
      <c r="FN168" s="54"/>
      <c r="FO168" s="54"/>
      <c r="FP168" s="54"/>
      <c r="FQ168" s="54"/>
      <c r="FR168" s="54"/>
      <c r="FS168" s="54"/>
      <c r="FT168" s="54"/>
      <c r="FU168" s="54"/>
      <c r="FV168" s="54"/>
      <c r="FW168" s="54"/>
      <c r="FX168" s="54"/>
      <c r="FY168" s="54"/>
      <c r="FZ168" s="54"/>
      <c r="GA168" s="54"/>
      <c r="GB168" s="54"/>
      <c r="GC168" s="54"/>
      <c r="GD168" s="54"/>
      <c r="GE168" s="54"/>
      <c r="GF168" s="54"/>
      <c r="GG168" s="54"/>
      <c r="GH168" s="54"/>
      <c r="GI168" s="54"/>
      <c r="GJ168" s="54"/>
      <c r="GK168" s="54"/>
      <c r="GL168" s="54"/>
      <c r="GM168" s="54"/>
      <c r="GN168" s="54"/>
      <c r="GO168" s="54"/>
      <c r="GP168" s="54"/>
      <c r="GQ168" s="54"/>
      <c r="GR168" s="54"/>
      <c r="GS168" s="54"/>
      <c r="GT168" s="54"/>
      <c r="GU168" s="54"/>
      <c r="GV168" s="54"/>
      <c r="GW168" s="54"/>
      <c r="GX168" s="54"/>
      <c r="GY168" s="54"/>
      <c r="GZ168" s="54"/>
      <c r="HA168" s="54"/>
      <c r="HB168" s="54"/>
      <c r="HC168" s="54"/>
      <c r="HD168" s="54"/>
      <c r="HE168" s="54"/>
      <c r="HF168" s="54"/>
      <c r="HG168" s="54"/>
      <c r="HH168" s="54"/>
      <c r="HI168" s="54"/>
      <c r="HJ168" s="54"/>
      <c r="HK168" s="54"/>
      <c r="HL168" s="54"/>
      <c r="HM168" s="54"/>
      <c r="HN168" s="54"/>
      <c r="HO168" s="54"/>
      <c r="HP168" s="54"/>
      <c r="HQ168" s="54"/>
      <c r="HR168" s="54"/>
      <c r="HS168" s="54"/>
      <c r="HT168" s="54"/>
      <c r="HU168" s="54"/>
      <c r="HV168" s="54"/>
      <c r="HW168" s="54"/>
      <c r="HX168" s="54"/>
      <c r="HY168" s="54"/>
      <c r="HZ168" s="54"/>
      <c r="IA168" s="54"/>
      <c r="IB168" s="54"/>
      <c r="IC168" s="54"/>
      <c r="ID168" s="54"/>
      <c r="IE168" s="54"/>
      <c r="IF168" s="54"/>
      <c r="IG168" s="54"/>
      <c r="IH168" s="54"/>
      <c r="II168" s="54"/>
      <c r="IJ168" s="54"/>
      <c r="IK168" s="54"/>
      <c r="IL168" s="54"/>
      <c r="IM168" s="54"/>
      <c r="IN168" s="54"/>
    </row>
    <row r="169" spans="1:248" x14ac:dyDescent="0.35">
      <c r="A169" s="41" t="s">
        <v>24</v>
      </c>
      <c r="B169" s="48">
        <v>4713.6000000000004</v>
      </c>
      <c r="C169" s="51">
        <v>27.944201708570716</v>
      </c>
      <c r="D169" s="49">
        <v>3999.8</v>
      </c>
      <c r="E169" s="51">
        <v>23.712495331369048</v>
      </c>
      <c r="F169" s="51">
        <v>713.80000000000018</v>
      </c>
      <c r="G169" s="51">
        <f t="shared" si="27"/>
        <v>4.2317063772016672</v>
      </c>
      <c r="H169" s="3">
        <v>16867.900000000001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4"/>
      <c r="DZ169" s="54"/>
      <c r="EA169" s="54"/>
      <c r="EB169" s="54"/>
      <c r="EC169" s="54"/>
      <c r="ED169" s="54"/>
      <c r="EE169" s="54"/>
      <c r="EF169" s="54"/>
      <c r="EG169" s="54"/>
      <c r="EH169" s="54"/>
      <c r="EI169" s="54"/>
      <c r="EJ169" s="54"/>
      <c r="EK169" s="54"/>
      <c r="EL169" s="54"/>
      <c r="EM169" s="54"/>
      <c r="EN169" s="54"/>
      <c r="EO169" s="54"/>
      <c r="EP169" s="54"/>
      <c r="EQ169" s="54"/>
      <c r="ER169" s="54"/>
      <c r="ES169" s="54"/>
      <c r="ET169" s="54"/>
      <c r="EU169" s="54"/>
      <c r="EV169" s="54"/>
      <c r="EW169" s="54"/>
      <c r="EX169" s="54"/>
      <c r="EY169" s="54"/>
      <c r="EZ169" s="54"/>
      <c r="FA169" s="54"/>
      <c r="FB169" s="54"/>
      <c r="FC169" s="54"/>
      <c r="FD169" s="54"/>
      <c r="FE169" s="54"/>
      <c r="FF169" s="54"/>
      <c r="FG169" s="54"/>
      <c r="FH169" s="54"/>
      <c r="FI169" s="54"/>
      <c r="FJ169" s="54"/>
      <c r="FK169" s="54"/>
      <c r="FL169" s="54"/>
      <c r="FM169" s="54"/>
      <c r="FN169" s="54"/>
      <c r="FO169" s="54"/>
      <c r="FP169" s="54"/>
      <c r="FQ169" s="54"/>
      <c r="FR169" s="54"/>
      <c r="FS169" s="54"/>
      <c r="FT169" s="54"/>
      <c r="FU169" s="54"/>
      <c r="FV169" s="54"/>
      <c r="FW169" s="54"/>
      <c r="FX169" s="54"/>
      <c r="FY169" s="54"/>
      <c r="FZ169" s="54"/>
      <c r="GA169" s="54"/>
      <c r="GB169" s="54"/>
      <c r="GC169" s="54"/>
      <c r="GD169" s="54"/>
      <c r="GE169" s="54"/>
      <c r="GF169" s="54"/>
      <c r="GG169" s="54"/>
      <c r="GH169" s="54"/>
      <c r="GI169" s="54"/>
      <c r="GJ169" s="54"/>
      <c r="GK169" s="54"/>
      <c r="GL169" s="54"/>
      <c r="GM169" s="54"/>
      <c r="GN169" s="54"/>
      <c r="GO169" s="54"/>
      <c r="GP169" s="54"/>
      <c r="GQ169" s="54"/>
      <c r="GR169" s="54"/>
      <c r="GS169" s="54"/>
      <c r="GT169" s="54"/>
      <c r="GU169" s="54"/>
      <c r="GV169" s="54"/>
      <c r="GW169" s="54"/>
      <c r="GX169" s="54"/>
      <c r="GY169" s="54"/>
      <c r="GZ169" s="54"/>
      <c r="HA169" s="54"/>
      <c r="HB169" s="54"/>
      <c r="HC169" s="54"/>
      <c r="HD169" s="54"/>
      <c r="HE169" s="54"/>
      <c r="HF169" s="54"/>
      <c r="HG169" s="54"/>
      <c r="HH169" s="54"/>
      <c r="HI169" s="54"/>
      <c r="HJ169" s="54"/>
      <c r="HK169" s="54"/>
      <c r="HL169" s="54"/>
      <c r="HM169" s="54"/>
      <c r="HN169" s="54"/>
      <c r="HO169" s="54"/>
      <c r="HP169" s="54"/>
      <c r="HQ169" s="54"/>
      <c r="HR169" s="54"/>
      <c r="HS169" s="54"/>
      <c r="HT169" s="54"/>
      <c r="HU169" s="54"/>
      <c r="HV169" s="54"/>
      <c r="HW169" s="54"/>
      <c r="HX169" s="54"/>
      <c r="HY169" s="54"/>
      <c r="HZ169" s="54"/>
      <c r="IA169" s="54"/>
      <c r="IB169" s="54"/>
      <c r="IC169" s="54"/>
      <c r="ID169" s="54"/>
      <c r="IE169" s="54"/>
      <c r="IF169" s="54"/>
      <c r="IG169" s="54"/>
      <c r="IH169" s="54"/>
      <c r="II169" s="54"/>
      <c r="IJ169" s="54"/>
      <c r="IK169" s="54"/>
      <c r="IL169" s="54"/>
      <c r="IM169" s="54"/>
      <c r="IN169" s="54"/>
    </row>
    <row r="170" spans="1:248" x14ac:dyDescent="0.35">
      <c r="A170" s="41" t="s">
        <v>25</v>
      </c>
      <c r="B170" s="48">
        <v>5453.9</v>
      </c>
      <c r="C170" s="51">
        <v>25.351883529805509</v>
      </c>
      <c r="D170" s="49">
        <v>5316.1</v>
      </c>
      <c r="E170" s="51">
        <v>24.711334647279763</v>
      </c>
      <c r="F170" s="51">
        <v>137.79999999999927</v>
      </c>
      <c r="G170" s="51">
        <f t="shared" si="27"/>
        <v>0.64054888252574871</v>
      </c>
      <c r="H170" s="3">
        <v>21512.799999999999</v>
      </c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4"/>
      <c r="DZ170" s="54"/>
      <c r="EA170" s="54"/>
      <c r="EB170" s="54"/>
      <c r="EC170" s="54"/>
      <c r="ED170" s="54"/>
      <c r="EE170" s="54"/>
      <c r="EF170" s="54"/>
      <c r="EG170" s="54"/>
      <c r="EH170" s="54"/>
      <c r="EI170" s="54"/>
      <c r="EJ170" s="54"/>
      <c r="EK170" s="54"/>
      <c r="EL170" s="54"/>
      <c r="EM170" s="54"/>
      <c r="EN170" s="54"/>
      <c r="EO170" s="54"/>
      <c r="EP170" s="54"/>
      <c r="EQ170" s="54"/>
      <c r="ER170" s="54"/>
      <c r="ES170" s="54"/>
      <c r="ET170" s="54"/>
      <c r="EU170" s="54"/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/>
      <c r="FI170" s="54"/>
      <c r="FJ170" s="54"/>
      <c r="FK170" s="54"/>
      <c r="FL170" s="54"/>
      <c r="FM170" s="54"/>
      <c r="FN170" s="54"/>
      <c r="FO170" s="54"/>
      <c r="FP170" s="54"/>
      <c r="FQ170" s="54"/>
      <c r="FR170" s="54"/>
      <c r="FS170" s="54"/>
      <c r="FT170" s="54"/>
      <c r="FU170" s="54"/>
      <c r="FV170" s="54"/>
      <c r="FW170" s="54"/>
      <c r="FX170" s="54"/>
      <c r="FY170" s="54"/>
      <c r="FZ170" s="54"/>
      <c r="GA170" s="54"/>
      <c r="GB170" s="54"/>
      <c r="GC170" s="54"/>
      <c r="GD170" s="54"/>
      <c r="GE170" s="54"/>
      <c r="GF170" s="54"/>
      <c r="GG170" s="54"/>
      <c r="GH170" s="54"/>
      <c r="GI170" s="54"/>
      <c r="GJ170" s="54"/>
      <c r="GK170" s="54"/>
      <c r="GL170" s="54"/>
      <c r="GM170" s="54"/>
      <c r="GN170" s="54"/>
      <c r="GO170" s="54"/>
      <c r="GP170" s="54"/>
      <c r="GQ170" s="54"/>
      <c r="GR170" s="54"/>
      <c r="GS170" s="54"/>
      <c r="GT170" s="54"/>
      <c r="GU170" s="54"/>
      <c r="GV170" s="54"/>
      <c r="GW170" s="54"/>
      <c r="GX170" s="54"/>
      <c r="GY170" s="54"/>
      <c r="GZ170" s="54"/>
      <c r="HA170" s="54"/>
      <c r="HB170" s="54"/>
      <c r="HC170" s="54"/>
      <c r="HD170" s="54"/>
      <c r="HE170" s="54"/>
      <c r="HF170" s="54"/>
      <c r="HG170" s="54"/>
      <c r="HH170" s="54"/>
      <c r="HI170" s="54"/>
      <c r="HJ170" s="54"/>
      <c r="HK170" s="54"/>
      <c r="HL170" s="54"/>
      <c r="HM170" s="54"/>
      <c r="HN170" s="54"/>
      <c r="HO170" s="54"/>
      <c r="HP170" s="54"/>
      <c r="HQ170" s="54"/>
      <c r="HR170" s="54"/>
      <c r="HS170" s="54"/>
      <c r="HT170" s="54"/>
      <c r="HU170" s="54"/>
      <c r="HV170" s="54"/>
      <c r="HW170" s="54"/>
      <c r="HX170" s="54"/>
      <c r="HY170" s="54"/>
      <c r="HZ170" s="54"/>
      <c r="IA170" s="54"/>
      <c r="IB170" s="54"/>
      <c r="IC170" s="54"/>
      <c r="ID170" s="54"/>
      <c r="IE170" s="54"/>
      <c r="IF170" s="54"/>
      <c r="IG170" s="54"/>
      <c r="IH170" s="54"/>
      <c r="II170" s="54"/>
      <c r="IJ170" s="54"/>
      <c r="IK170" s="54"/>
      <c r="IL170" s="54"/>
      <c r="IM170" s="54"/>
      <c r="IN170" s="54"/>
    </row>
    <row r="171" spans="1:248" x14ac:dyDescent="0.35">
      <c r="A171" s="41" t="s">
        <v>26</v>
      </c>
      <c r="B171" s="48">
        <v>6133.8</v>
      </c>
      <c r="C171" s="51">
        <v>22.715842724508654</v>
      </c>
      <c r="D171" s="49">
        <v>6821.5</v>
      </c>
      <c r="E171" s="51">
        <v>25.262662810205054</v>
      </c>
      <c r="F171" s="51">
        <v>-687.69999999999982</v>
      </c>
      <c r="G171" s="51">
        <f t="shared" si="27"/>
        <v>-2.5468200856964032</v>
      </c>
      <c r="H171" s="3">
        <v>27002.3</v>
      </c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4"/>
      <c r="HH171" s="54"/>
      <c r="HI171" s="54"/>
      <c r="HJ171" s="54"/>
      <c r="HK171" s="54"/>
      <c r="HL171" s="54"/>
      <c r="HM171" s="54"/>
      <c r="HN171" s="54"/>
      <c r="HO171" s="54"/>
      <c r="HP171" s="54"/>
      <c r="HQ171" s="54"/>
      <c r="HR171" s="54"/>
      <c r="HS171" s="54"/>
      <c r="HT171" s="54"/>
      <c r="HU171" s="54"/>
      <c r="HV171" s="54"/>
      <c r="HW171" s="54"/>
      <c r="HX171" s="54"/>
      <c r="HY171" s="54"/>
      <c r="HZ171" s="54"/>
      <c r="IA171" s="54"/>
      <c r="IB171" s="54"/>
      <c r="IC171" s="54"/>
      <c r="ID171" s="54"/>
      <c r="IE171" s="54"/>
      <c r="IF171" s="54"/>
      <c r="IG171" s="54"/>
      <c r="IH171" s="54"/>
      <c r="II171" s="54"/>
      <c r="IJ171" s="54"/>
      <c r="IK171" s="54"/>
      <c r="IL171" s="54"/>
      <c r="IM171" s="54"/>
      <c r="IN171" s="54"/>
    </row>
    <row r="172" spans="1:248" x14ac:dyDescent="0.35">
      <c r="A172" s="41" t="s">
        <v>27</v>
      </c>
      <c r="B172" s="48">
        <v>7007.5</v>
      </c>
      <c r="C172" s="51">
        <v>21.81485932022937</v>
      </c>
      <c r="D172" s="49">
        <v>8193.5</v>
      </c>
      <c r="E172" s="51">
        <v>25.506963944388065</v>
      </c>
      <c r="F172" s="51">
        <v>-1186</v>
      </c>
      <c r="G172" s="51">
        <f t="shared" si="27"/>
        <v>-3.6921046241586923</v>
      </c>
      <c r="H172" s="3">
        <v>32122.6</v>
      </c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4"/>
      <c r="DZ172" s="54"/>
      <c r="EA172" s="54"/>
      <c r="EB172" s="54"/>
      <c r="EC172" s="54"/>
      <c r="ED172" s="54"/>
      <c r="EE172" s="54"/>
      <c r="EF172" s="54"/>
      <c r="EG172" s="54"/>
      <c r="EH172" s="54"/>
      <c r="EI172" s="54"/>
      <c r="EJ172" s="54"/>
      <c r="EK172" s="54"/>
      <c r="EL172" s="54"/>
      <c r="EM172" s="54"/>
      <c r="EN172" s="54"/>
      <c r="EO172" s="54"/>
      <c r="EP172" s="54"/>
      <c r="EQ172" s="54"/>
      <c r="ER172" s="54"/>
      <c r="ES172" s="54"/>
      <c r="ET172" s="54"/>
      <c r="EU172" s="54"/>
      <c r="EV172" s="54"/>
      <c r="EW172" s="54"/>
      <c r="EX172" s="54"/>
      <c r="EY172" s="54"/>
      <c r="EZ172" s="54"/>
      <c r="FA172" s="54"/>
      <c r="FB172" s="54"/>
      <c r="FC172" s="54"/>
      <c r="FD172" s="54"/>
      <c r="FE172" s="54"/>
      <c r="FF172" s="54"/>
      <c r="FG172" s="54"/>
      <c r="FH172" s="54"/>
      <c r="FI172" s="54"/>
      <c r="FJ172" s="54"/>
      <c r="FK172" s="54"/>
      <c r="FL172" s="54"/>
      <c r="FM172" s="54"/>
      <c r="FN172" s="54"/>
      <c r="FO172" s="54"/>
      <c r="FP172" s="54"/>
      <c r="FQ172" s="54"/>
      <c r="FR172" s="54"/>
      <c r="FS172" s="54"/>
      <c r="FT172" s="54"/>
      <c r="FU172" s="54"/>
      <c r="FV172" s="54"/>
      <c r="FW172" s="54"/>
      <c r="FX172" s="54"/>
      <c r="FY172" s="54"/>
      <c r="FZ172" s="54"/>
      <c r="GA172" s="54"/>
      <c r="GB172" s="54"/>
      <c r="GC172" s="54"/>
      <c r="GD172" s="54"/>
      <c r="GE172" s="54"/>
      <c r="GF172" s="54"/>
      <c r="GG172" s="54"/>
      <c r="GH172" s="54"/>
      <c r="GI172" s="54"/>
      <c r="GJ172" s="54"/>
      <c r="GK172" s="54"/>
      <c r="GL172" s="54"/>
      <c r="GM172" s="54"/>
      <c r="GN172" s="54"/>
      <c r="GO172" s="54"/>
      <c r="GP172" s="54"/>
      <c r="GQ172" s="54"/>
      <c r="GR172" s="54"/>
      <c r="GS172" s="54"/>
      <c r="GT172" s="54"/>
      <c r="GU172" s="54"/>
      <c r="GV172" s="54"/>
      <c r="GW172" s="54"/>
      <c r="GX172" s="54"/>
      <c r="GY172" s="54"/>
      <c r="GZ172" s="54"/>
      <c r="HA172" s="54"/>
      <c r="HB172" s="54"/>
      <c r="HC172" s="54"/>
      <c r="HD172" s="54"/>
      <c r="HE172" s="54"/>
      <c r="HF172" s="54"/>
      <c r="HG172" s="54"/>
      <c r="HH172" s="54"/>
      <c r="HI172" s="54"/>
      <c r="HJ172" s="54"/>
      <c r="HK172" s="54"/>
      <c r="HL172" s="54"/>
      <c r="HM172" s="54"/>
      <c r="HN172" s="54"/>
      <c r="HO172" s="54"/>
      <c r="HP172" s="54"/>
      <c r="HQ172" s="54"/>
      <c r="HR172" s="54"/>
      <c r="HS172" s="54"/>
      <c r="HT172" s="54"/>
      <c r="HU172" s="54"/>
      <c r="HV172" s="54"/>
      <c r="HW172" s="54"/>
      <c r="HX172" s="54"/>
      <c r="HY172" s="54"/>
      <c r="HZ172" s="54"/>
      <c r="IA172" s="54"/>
      <c r="IB172" s="54"/>
      <c r="IC172" s="54"/>
      <c r="ID172" s="54"/>
      <c r="IE172" s="54"/>
      <c r="IF172" s="54"/>
      <c r="IG172" s="54"/>
      <c r="IH172" s="54"/>
      <c r="II172" s="54"/>
      <c r="IJ172" s="54"/>
      <c r="IK172" s="54"/>
      <c r="IL172" s="54"/>
      <c r="IM172" s="54"/>
      <c r="IN172" s="54"/>
    </row>
    <row r="173" spans="1:248" x14ac:dyDescent="0.35">
      <c r="A173" s="41" t="s">
        <v>28</v>
      </c>
      <c r="B173" s="48">
        <v>8281.5</v>
      </c>
      <c r="C173" s="51">
        <v>21.777489100079414</v>
      </c>
      <c r="D173" s="49">
        <v>9348.5</v>
      </c>
      <c r="E173" s="51">
        <v>24.583331141954044</v>
      </c>
      <c r="F173" s="51">
        <v>-1067</v>
      </c>
      <c r="G173" s="51">
        <f t="shared" si="27"/>
        <v>-2.8058420418746284</v>
      </c>
      <c r="H173" s="3">
        <v>38027.800000000003</v>
      </c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4"/>
      <c r="HH173" s="54"/>
      <c r="HI173" s="54"/>
      <c r="HJ173" s="54"/>
      <c r="HK173" s="54"/>
      <c r="HL173" s="54"/>
      <c r="HM173" s="54"/>
      <c r="HN173" s="54"/>
      <c r="HO173" s="54"/>
      <c r="HP173" s="54"/>
      <c r="HQ173" s="54"/>
      <c r="HR173" s="54"/>
      <c r="HS173" s="54"/>
      <c r="HT173" s="54"/>
      <c r="HU173" s="54"/>
      <c r="HV173" s="54"/>
      <c r="HW173" s="54"/>
      <c r="HX173" s="54"/>
      <c r="HY173" s="54"/>
      <c r="HZ173" s="54"/>
      <c r="IA173" s="54"/>
      <c r="IB173" s="54"/>
      <c r="IC173" s="54"/>
      <c r="ID173" s="54"/>
      <c r="IE173" s="54"/>
      <c r="IF173" s="54"/>
      <c r="IG173" s="54"/>
      <c r="IH173" s="54"/>
      <c r="II173" s="54"/>
      <c r="IJ173" s="54"/>
      <c r="IK173" s="54"/>
      <c r="IL173" s="54"/>
      <c r="IM173" s="54"/>
      <c r="IN173" s="54"/>
    </row>
    <row r="174" spans="1:248" x14ac:dyDescent="0.35">
      <c r="A174" s="41" t="s">
        <v>29</v>
      </c>
      <c r="B174" s="48">
        <v>10103.1</v>
      </c>
      <c r="C174" s="51">
        <v>23.259577818552685</v>
      </c>
      <c r="D174" s="49">
        <v>10622.2</v>
      </c>
      <c r="E174" s="51">
        <v>24.454661193517865</v>
      </c>
      <c r="F174" s="51">
        <v>-519.10000000000036</v>
      </c>
      <c r="G174" s="51">
        <f t="shared" si="27"/>
        <v>-1.1950833749651797</v>
      </c>
      <c r="H174" s="3">
        <v>43436.3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4"/>
      <c r="HH174" s="54"/>
      <c r="HI174" s="54"/>
      <c r="HJ174" s="54"/>
      <c r="HK174" s="54"/>
      <c r="HL174" s="54"/>
      <c r="HM174" s="54"/>
      <c r="HN174" s="54"/>
      <c r="HO174" s="54"/>
      <c r="HP174" s="54"/>
      <c r="HQ174" s="54"/>
      <c r="HR174" s="54"/>
      <c r="HS174" s="54"/>
      <c r="HT174" s="54"/>
      <c r="HU174" s="54"/>
      <c r="HV174" s="54"/>
      <c r="HW174" s="54"/>
      <c r="HX174" s="54"/>
      <c r="HY174" s="54"/>
      <c r="HZ174" s="54"/>
      <c r="IA174" s="54"/>
      <c r="IB174" s="54"/>
      <c r="IC174" s="54"/>
      <c r="ID174" s="54"/>
      <c r="IE174" s="54"/>
      <c r="IF174" s="54"/>
      <c r="IG174" s="54"/>
      <c r="IH174" s="54"/>
      <c r="II174" s="54"/>
      <c r="IJ174" s="54"/>
      <c r="IK174" s="54"/>
      <c r="IL174" s="54"/>
      <c r="IM174" s="54"/>
      <c r="IN174" s="54"/>
    </row>
    <row r="175" spans="1:248" x14ac:dyDescent="0.35">
      <c r="A175" s="41" t="s">
        <v>30</v>
      </c>
      <c r="B175" s="48">
        <v>12103.9</v>
      </c>
      <c r="C175" s="51">
        <v>24.589727649857586</v>
      </c>
      <c r="D175" s="49">
        <v>12468.2</v>
      </c>
      <c r="E175" s="51">
        <v>25.329822807851549</v>
      </c>
      <c r="F175" s="51">
        <v>-364.30000000000109</v>
      </c>
      <c r="G175" s="51">
        <f t="shared" si="27"/>
        <v>-0.74009515799396441</v>
      </c>
      <c r="H175" s="3">
        <v>49223.4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  <c r="EG175" s="54"/>
      <c r="EH175" s="54"/>
      <c r="EI175" s="54"/>
      <c r="EJ175" s="54"/>
      <c r="EK175" s="54"/>
      <c r="EL175" s="54"/>
      <c r="EM175" s="54"/>
      <c r="EN175" s="54"/>
      <c r="EO175" s="54"/>
      <c r="EP175" s="54"/>
      <c r="EQ175" s="54"/>
      <c r="ER175" s="54"/>
      <c r="ES175" s="54"/>
      <c r="ET175" s="54"/>
      <c r="EU175" s="54"/>
      <c r="EV175" s="54"/>
      <c r="EW175" s="54"/>
      <c r="EX175" s="54"/>
      <c r="EY175" s="54"/>
      <c r="EZ175" s="54"/>
      <c r="FA175" s="54"/>
      <c r="FB175" s="54"/>
      <c r="FC175" s="54"/>
      <c r="FD175" s="54"/>
      <c r="FE175" s="54"/>
      <c r="FF175" s="54"/>
      <c r="FG175" s="54"/>
      <c r="FH175" s="54"/>
      <c r="FI175" s="54"/>
      <c r="FJ175" s="54"/>
      <c r="FK175" s="54"/>
      <c r="FL175" s="54"/>
      <c r="FM175" s="54"/>
      <c r="FN175" s="54"/>
      <c r="FO175" s="54"/>
      <c r="FP175" s="54"/>
      <c r="FQ175" s="54"/>
      <c r="FR175" s="54"/>
      <c r="FS175" s="54"/>
      <c r="FT175" s="54"/>
      <c r="FU175" s="54"/>
      <c r="FV175" s="54"/>
      <c r="FW175" s="54"/>
      <c r="FX175" s="54"/>
      <c r="FY175" s="54"/>
      <c r="FZ175" s="54"/>
      <c r="GA175" s="54"/>
      <c r="GB175" s="54"/>
      <c r="GC175" s="54"/>
      <c r="GD175" s="54"/>
      <c r="GE175" s="54"/>
      <c r="GF175" s="54"/>
      <c r="GG175" s="54"/>
      <c r="GH175" s="54"/>
      <c r="GI175" s="54"/>
      <c r="GJ175" s="54"/>
      <c r="GK175" s="54"/>
      <c r="GL175" s="54"/>
      <c r="GM175" s="54"/>
      <c r="GN175" s="54"/>
      <c r="GO175" s="54"/>
      <c r="GP175" s="54"/>
      <c r="GQ175" s="54"/>
      <c r="GR175" s="54"/>
      <c r="GS175" s="54"/>
      <c r="GT175" s="54"/>
      <c r="GU175" s="54"/>
      <c r="GV175" s="54"/>
      <c r="GW175" s="54"/>
      <c r="GX175" s="54"/>
      <c r="GY175" s="54"/>
      <c r="GZ175" s="54"/>
      <c r="HA175" s="54"/>
      <c r="HB175" s="54"/>
      <c r="HC175" s="54"/>
      <c r="HD175" s="54"/>
      <c r="HE175" s="54"/>
      <c r="HF175" s="54"/>
      <c r="HG175" s="54"/>
      <c r="HH175" s="54"/>
      <c r="HI175" s="54"/>
      <c r="HJ175" s="54"/>
      <c r="HK175" s="54"/>
      <c r="HL175" s="54"/>
      <c r="HM175" s="54"/>
      <c r="HN175" s="54"/>
      <c r="HO175" s="54"/>
      <c r="HP175" s="54"/>
      <c r="HQ175" s="54"/>
      <c r="HR175" s="54"/>
      <c r="HS175" s="54"/>
      <c r="HT175" s="54"/>
      <c r="HU175" s="54"/>
      <c r="HV175" s="54"/>
      <c r="HW175" s="54"/>
      <c r="HX175" s="54"/>
      <c r="HY175" s="54"/>
      <c r="HZ175" s="54"/>
      <c r="IA175" s="54"/>
      <c r="IB175" s="54"/>
      <c r="IC175" s="54"/>
      <c r="ID175" s="54"/>
      <c r="IE175" s="54"/>
      <c r="IF175" s="54"/>
      <c r="IG175" s="54"/>
      <c r="IH175" s="54"/>
      <c r="II175" s="54"/>
      <c r="IJ175" s="54"/>
      <c r="IK175" s="54"/>
      <c r="IL175" s="54"/>
      <c r="IM175" s="54"/>
      <c r="IN175" s="54"/>
    </row>
    <row r="176" spans="1:248" x14ac:dyDescent="0.35">
      <c r="A176" s="41" t="s">
        <v>31</v>
      </c>
      <c r="B176" s="48">
        <v>12965.5</v>
      </c>
      <c r="C176" s="51">
        <v>23.819146805895677</v>
      </c>
      <c r="D176" s="49">
        <v>13927.4</v>
      </c>
      <c r="E176" s="51">
        <v>25.586270118732902</v>
      </c>
      <c r="F176" s="51">
        <v>-961.89999999999964</v>
      </c>
      <c r="G176" s="51">
        <f t="shared" si="27"/>
        <v>-1.7671233128372252</v>
      </c>
      <c r="H176" s="3">
        <v>54433.1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4"/>
      <c r="HH176" s="54"/>
      <c r="HI176" s="54"/>
      <c r="HJ176" s="54"/>
      <c r="HK176" s="54"/>
      <c r="HL176" s="54"/>
      <c r="HM176" s="54"/>
      <c r="HN176" s="54"/>
      <c r="HO176" s="54"/>
      <c r="HP176" s="54"/>
      <c r="HQ176" s="54"/>
      <c r="HR176" s="54"/>
      <c r="HS176" s="54"/>
      <c r="HT176" s="54"/>
      <c r="HU176" s="54"/>
      <c r="HV176" s="54"/>
      <c r="HW176" s="54"/>
      <c r="HX176" s="54"/>
      <c r="HY176" s="54"/>
      <c r="HZ176" s="54"/>
      <c r="IA176" s="54"/>
      <c r="IB176" s="54"/>
      <c r="IC176" s="54"/>
      <c r="ID176" s="54"/>
      <c r="IE176" s="54"/>
      <c r="IF176" s="54"/>
      <c r="IG176" s="54"/>
      <c r="IH176" s="54"/>
      <c r="II176" s="54"/>
      <c r="IJ176" s="54"/>
      <c r="IK176" s="54"/>
      <c r="IL176" s="54"/>
      <c r="IM176" s="54"/>
      <c r="IN176" s="54"/>
    </row>
    <row r="177" spans="1:248" x14ac:dyDescent="0.35">
      <c r="A177" s="41" t="s">
        <v>32</v>
      </c>
      <c r="B177" s="48">
        <v>17506</v>
      </c>
      <c r="C177" s="48">
        <v>28.963412615928458</v>
      </c>
      <c r="D177" s="49">
        <v>17751</v>
      </c>
      <c r="E177" s="51">
        <v>29.576729896295411</v>
      </c>
      <c r="F177" s="51">
        <v>-245</v>
      </c>
      <c r="G177" s="51">
        <f t="shared" si="27"/>
        <v>-0.40545997365337644</v>
      </c>
      <c r="H177" s="3">
        <v>60425.2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4"/>
      <c r="HK177" s="54"/>
      <c r="HL177" s="54"/>
      <c r="HM177" s="54"/>
      <c r="HN177" s="54"/>
      <c r="HO177" s="54"/>
      <c r="HP177" s="54"/>
      <c r="HQ177" s="54"/>
      <c r="HR177" s="54"/>
      <c r="HS177" s="54"/>
      <c r="HT177" s="54"/>
      <c r="HU177" s="54"/>
      <c r="HV177" s="54"/>
      <c r="HW177" s="54"/>
      <c r="HX177" s="54"/>
      <c r="HY177" s="54"/>
      <c r="HZ177" s="54"/>
      <c r="IA177" s="54"/>
      <c r="IB177" s="54"/>
      <c r="IC177" s="54"/>
      <c r="ID177" s="54"/>
      <c r="IE177" s="54"/>
      <c r="IF177" s="54"/>
      <c r="IG177" s="54"/>
      <c r="IH177" s="54"/>
      <c r="II177" s="54"/>
      <c r="IJ177" s="54"/>
      <c r="IK177" s="54"/>
      <c r="IL177" s="54"/>
      <c r="IM177" s="54"/>
      <c r="IN177" s="54"/>
    </row>
    <row r="178" spans="1:248" x14ac:dyDescent="0.35">
      <c r="A178" s="41" t="s">
        <v>35</v>
      </c>
      <c r="B178" s="37">
        <v>16516.683993999995</v>
      </c>
      <c r="C178" s="42">
        <v>23.450312325782669</v>
      </c>
      <c r="D178" s="38">
        <v>17594.477983999997</v>
      </c>
      <c r="E178" s="42">
        <v>25.077885395472453</v>
      </c>
      <c r="F178" s="42">
        <f>B178-D178</f>
        <v>-1077.7939900000019</v>
      </c>
      <c r="G178" s="42">
        <v>-1.6275730696897843</v>
      </c>
      <c r="H178" s="3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4"/>
      <c r="HH178" s="54"/>
      <c r="HI178" s="54"/>
      <c r="HJ178" s="54"/>
      <c r="HK178" s="54"/>
      <c r="HL178" s="54"/>
      <c r="HM178" s="54"/>
      <c r="HN178" s="54"/>
      <c r="HO178" s="54"/>
      <c r="HP178" s="54"/>
      <c r="HQ178" s="54"/>
      <c r="HR178" s="54"/>
      <c r="HS178" s="54"/>
      <c r="HT178" s="54"/>
      <c r="HU178" s="54"/>
      <c r="HV178" s="54"/>
      <c r="HW178" s="54"/>
      <c r="HX178" s="54"/>
      <c r="HY178" s="54"/>
      <c r="HZ178" s="54"/>
      <c r="IA178" s="54"/>
      <c r="IB178" s="54"/>
      <c r="IC178" s="54"/>
      <c r="ID178" s="54"/>
      <c r="IE178" s="54"/>
      <c r="IF178" s="54"/>
      <c r="IG178" s="54"/>
      <c r="IH178" s="54"/>
      <c r="II178" s="54"/>
      <c r="IJ178" s="54"/>
      <c r="IK178" s="54"/>
      <c r="IL178" s="54"/>
      <c r="IM178" s="54"/>
      <c r="IN178" s="54"/>
    </row>
    <row r="179" spans="1:248" x14ac:dyDescent="0.35">
      <c r="A179" s="41" t="s">
        <v>21</v>
      </c>
      <c r="B179" s="48">
        <v>1243.5999999999999</v>
      </c>
      <c r="C179" s="51">
        <v>23.764116871452863</v>
      </c>
      <c r="D179" s="49">
        <v>924.9</v>
      </c>
      <c r="E179" s="51">
        <v>17.674036422006075</v>
      </c>
      <c r="F179" s="51">
        <v>318.69999999999993</v>
      </c>
      <c r="G179" s="51">
        <f t="shared" si="27"/>
        <v>6.0900804494467886</v>
      </c>
      <c r="H179" s="3">
        <v>5233.1000000000004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4"/>
      <c r="HK179" s="54"/>
      <c r="HL179" s="54"/>
      <c r="HM179" s="54"/>
      <c r="HN179" s="54"/>
      <c r="HO179" s="54"/>
      <c r="HP179" s="54"/>
      <c r="HQ179" s="54"/>
      <c r="HR179" s="54"/>
      <c r="HS179" s="54"/>
      <c r="HT179" s="54"/>
      <c r="HU179" s="54"/>
      <c r="HV179" s="54"/>
      <c r="HW179" s="54"/>
      <c r="HX179" s="54"/>
      <c r="HY179" s="54"/>
      <c r="HZ179" s="54"/>
      <c r="IA179" s="54"/>
      <c r="IB179" s="54"/>
      <c r="IC179" s="54"/>
      <c r="ID179" s="54"/>
      <c r="IE179" s="54"/>
      <c r="IF179" s="54"/>
      <c r="IG179" s="54"/>
      <c r="IH179" s="54"/>
      <c r="II179" s="54"/>
      <c r="IJ179" s="54"/>
      <c r="IK179" s="54"/>
      <c r="IL179" s="54"/>
      <c r="IM179" s="54"/>
      <c r="IN179" s="54"/>
    </row>
    <row r="180" spans="1:248" x14ac:dyDescent="0.35">
      <c r="A180" s="41" t="s">
        <v>22</v>
      </c>
      <c r="B180" s="48">
        <v>2370.5</v>
      </c>
      <c r="C180" s="51">
        <v>23.604445064027242</v>
      </c>
      <c r="D180" s="49">
        <v>2191.6999999999998</v>
      </c>
      <c r="E180" s="51">
        <v>21.824029633760176</v>
      </c>
      <c r="F180" s="51">
        <v>178.80000000000018</v>
      </c>
      <c r="G180" s="51">
        <f t="shared" si="27"/>
        <v>1.7804154302670641</v>
      </c>
      <c r="H180" s="3">
        <v>10042.6</v>
      </c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4"/>
      <c r="HH180" s="54"/>
      <c r="HI180" s="54"/>
      <c r="HJ180" s="54"/>
      <c r="HK180" s="54"/>
      <c r="HL180" s="54"/>
      <c r="HM180" s="54"/>
      <c r="HN180" s="54"/>
      <c r="HO180" s="54"/>
      <c r="HP180" s="54"/>
      <c r="HQ180" s="54"/>
      <c r="HR180" s="54"/>
      <c r="HS180" s="54"/>
      <c r="HT180" s="54"/>
      <c r="HU180" s="54"/>
      <c r="HV180" s="54"/>
      <c r="HW180" s="54"/>
      <c r="HX180" s="54"/>
      <c r="HY180" s="54"/>
      <c r="HZ180" s="54"/>
      <c r="IA180" s="54"/>
      <c r="IB180" s="54"/>
      <c r="IC180" s="54"/>
      <c r="ID180" s="54"/>
      <c r="IE180" s="54"/>
      <c r="IF180" s="54"/>
      <c r="IG180" s="54"/>
      <c r="IH180" s="54"/>
      <c r="II180" s="54"/>
      <c r="IJ180" s="54"/>
      <c r="IK180" s="54"/>
      <c r="IL180" s="54"/>
      <c r="IM180" s="54"/>
      <c r="IN180" s="54"/>
    </row>
    <row r="181" spans="1:248" x14ac:dyDescent="0.35">
      <c r="A181" s="41" t="s">
        <v>23</v>
      </c>
      <c r="B181" s="48">
        <v>3591.5</v>
      </c>
      <c r="C181" s="51">
        <v>23.582211074413809</v>
      </c>
      <c r="D181" s="49">
        <v>3912.7</v>
      </c>
      <c r="E181" s="51">
        <v>25.691248021957097</v>
      </c>
      <c r="F181" s="51">
        <v>-321.19999999999982</v>
      </c>
      <c r="G181" s="51">
        <f t="shared" si="27"/>
        <v>-2.1090369475432857</v>
      </c>
      <c r="H181" s="3">
        <v>15229.7</v>
      </c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4"/>
      <c r="HH181" s="54"/>
      <c r="HI181" s="54"/>
      <c r="HJ181" s="54"/>
      <c r="HK181" s="54"/>
      <c r="HL181" s="54"/>
      <c r="HM181" s="54"/>
      <c r="HN181" s="54"/>
      <c r="HO181" s="54"/>
      <c r="HP181" s="54"/>
      <c r="HQ181" s="54"/>
      <c r="HR181" s="54"/>
      <c r="HS181" s="54"/>
      <c r="HT181" s="54"/>
      <c r="HU181" s="54"/>
      <c r="HV181" s="54"/>
      <c r="HW181" s="54"/>
      <c r="HX181" s="54"/>
      <c r="HY181" s="54"/>
      <c r="HZ181" s="54"/>
      <c r="IA181" s="54"/>
      <c r="IB181" s="54"/>
      <c r="IC181" s="54"/>
      <c r="ID181" s="54"/>
      <c r="IE181" s="54"/>
      <c r="IF181" s="54"/>
      <c r="IG181" s="54"/>
      <c r="IH181" s="54"/>
      <c r="II181" s="54"/>
      <c r="IJ181" s="54"/>
      <c r="IK181" s="54"/>
      <c r="IL181" s="54"/>
      <c r="IM181" s="54"/>
      <c r="IN181" s="54"/>
    </row>
    <row r="182" spans="1:248" x14ac:dyDescent="0.35">
      <c r="A182" s="41" t="s">
        <v>24</v>
      </c>
      <c r="B182" s="48">
        <v>5021.8999999999996</v>
      </c>
      <c r="C182" s="51">
        <v>24.935202931508755</v>
      </c>
      <c r="D182" s="49">
        <v>5390</v>
      </c>
      <c r="E182" s="51">
        <v>26.762927139296323</v>
      </c>
      <c r="F182" s="51">
        <v>-368.10000000000036</v>
      </c>
      <c r="G182" s="51">
        <f t="shared" si="27"/>
        <v>-1.806067326421771</v>
      </c>
      <c r="H182" s="3">
        <v>20381.3</v>
      </c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4"/>
      <c r="HH182" s="54"/>
      <c r="HI182" s="54"/>
      <c r="HJ182" s="54"/>
      <c r="HK182" s="54"/>
      <c r="HL182" s="54"/>
      <c r="HM182" s="54"/>
      <c r="HN182" s="54"/>
      <c r="HO182" s="54"/>
      <c r="HP182" s="54"/>
      <c r="HQ182" s="54"/>
      <c r="HR182" s="54"/>
      <c r="HS182" s="54"/>
      <c r="HT182" s="54"/>
      <c r="HU182" s="54"/>
      <c r="HV182" s="54"/>
      <c r="HW182" s="54"/>
      <c r="HX182" s="54"/>
      <c r="HY182" s="54"/>
      <c r="HZ182" s="54"/>
      <c r="IA182" s="54"/>
      <c r="IB182" s="54"/>
      <c r="IC182" s="54"/>
      <c r="ID182" s="54"/>
      <c r="IE182" s="54"/>
      <c r="IF182" s="54"/>
      <c r="IG182" s="54"/>
      <c r="IH182" s="54"/>
      <c r="II182" s="54"/>
      <c r="IJ182" s="54"/>
      <c r="IK182" s="54"/>
      <c r="IL182" s="54"/>
      <c r="IM182" s="54"/>
      <c r="IN182" s="54"/>
    </row>
    <row r="183" spans="1:248" x14ac:dyDescent="0.35">
      <c r="A183" s="41" t="s">
        <v>25</v>
      </c>
      <c r="B183" s="48">
        <v>6335.7</v>
      </c>
      <c r="C183" s="51">
        <v>25.004045195688807</v>
      </c>
      <c r="D183" s="49">
        <v>6724.1</v>
      </c>
      <c r="E183" s="51">
        <v>26.536878371818602</v>
      </c>
      <c r="F183" s="51">
        <v>-388.40000000000055</v>
      </c>
      <c r="G183" s="51">
        <f t="shared" si="27"/>
        <v>-1.5328331761297955</v>
      </c>
      <c r="H183" s="3">
        <v>25338.7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4"/>
      <c r="HH183" s="54"/>
      <c r="HI183" s="54"/>
      <c r="HJ183" s="54"/>
      <c r="HK183" s="54"/>
      <c r="HL183" s="54"/>
      <c r="HM183" s="54"/>
      <c r="HN183" s="54"/>
      <c r="HO183" s="54"/>
      <c r="HP183" s="54"/>
      <c r="HQ183" s="54"/>
      <c r="HR183" s="54"/>
      <c r="HS183" s="54"/>
      <c r="HT183" s="54"/>
      <c r="HU183" s="54"/>
      <c r="HV183" s="54"/>
      <c r="HW183" s="54"/>
      <c r="HX183" s="54"/>
      <c r="HY183" s="54"/>
      <c r="HZ183" s="54"/>
      <c r="IA183" s="54"/>
      <c r="IB183" s="54"/>
      <c r="IC183" s="54"/>
      <c r="ID183" s="54"/>
      <c r="IE183" s="54"/>
      <c r="IF183" s="54"/>
      <c r="IG183" s="54"/>
      <c r="IH183" s="54"/>
      <c r="II183" s="54"/>
      <c r="IJ183" s="54"/>
      <c r="IK183" s="54"/>
      <c r="IL183" s="54"/>
      <c r="IM183" s="54"/>
      <c r="IN183" s="54"/>
    </row>
    <row r="184" spans="1:248" x14ac:dyDescent="0.35">
      <c r="A184" s="41" t="s">
        <v>26</v>
      </c>
      <c r="B184" s="48">
        <v>7722.8</v>
      </c>
      <c r="C184" s="51">
        <v>24.665129381104165</v>
      </c>
      <c r="D184" s="49">
        <v>8193.9</v>
      </c>
      <c r="E184" s="51">
        <v>26.169731656371965</v>
      </c>
      <c r="F184" s="51">
        <v>-471.09999999999945</v>
      </c>
      <c r="G184" s="51">
        <f t="shared" si="27"/>
        <v>-1.504602275267799</v>
      </c>
      <c r="H184" s="3">
        <v>31310.6</v>
      </c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4"/>
      <c r="HH184" s="54"/>
      <c r="HI184" s="54"/>
      <c r="HJ184" s="54"/>
      <c r="HK184" s="54"/>
      <c r="HL184" s="54"/>
      <c r="HM184" s="54"/>
      <c r="HN184" s="54"/>
      <c r="HO184" s="54"/>
      <c r="HP184" s="54"/>
      <c r="HQ184" s="54"/>
      <c r="HR184" s="54"/>
      <c r="HS184" s="54"/>
      <c r="HT184" s="54"/>
      <c r="HU184" s="54"/>
      <c r="HV184" s="54"/>
      <c r="HW184" s="54"/>
      <c r="HX184" s="54"/>
      <c r="HY184" s="54"/>
      <c r="HZ184" s="54"/>
      <c r="IA184" s="54"/>
      <c r="IB184" s="54"/>
      <c r="IC184" s="54"/>
      <c r="ID184" s="54"/>
      <c r="IE184" s="54"/>
      <c r="IF184" s="54"/>
      <c r="IG184" s="54"/>
      <c r="IH184" s="54"/>
      <c r="II184" s="54"/>
      <c r="IJ184" s="54"/>
      <c r="IK184" s="54"/>
      <c r="IL184" s="54"/>
      <c r="IM184" s="54"/>
      <c r="IN184" s="54"/>
    </row>
    <row r="185" spans="1:248" x14ac:dyDescent="0.35">
      <c r="A185" s="41" t="s">
        <v>27</v>
      </c>
      <c r="B185" s="48">
        <v>9410.7000000000007</v>
      </c>
      <c r="C185" s="51">
        <v>24.99827336141999</v>
      </c>
      <c r="D185" s="49">
        <v>9765.6</v>
      </c>
      <c r="E185" s="51">
        <v>25.941018026106775</v>
      </c>
      <c r="F185" s="51">
        <v>-354.89999999999964</v>
      </c>
      <c r="G185" s="51">
        <f t="shared" si="27"/>
        <v>-0.94274466468678675</v>
      </c>
      <c r="H185" s="3">
        <v>37645.4</v>
      </c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4"/>
      <c r="HH185" s="54"/>
      <c r="HI185" s="54"/>
      <c r="HJ185" s="54"/>
      <c r="HK185" s="54"/>
      <c r="HL185" s="54"/>
      <c r="HM185" s="54"/>
      <c r="HN185" s="54"/>
      <c r="HO185" s="54"/>
      <c r="HP185" s="54"/>
      <c r="HQ185" s="54"/>
      <c r="HR185" s="54"/>
      <c r="HS185" s="54"/>
      <c r="HT185" s="54"/>
      <c r="HU185" s="54"/>
      <c r="HV185" s="54"/>
      <c r="HW185" s="54"/>
      <c r="HX185" s="54"/>
      <c r="HY185" s="54"/>
      <c r="HZ185" s="54"/>
      <c r="IA185" s="54"/>
      <c r="IB185" s="54"/>
      <c r="IC185" s="54"/>
      <c r="ID185" s="54"/>
      <c r="IE185" s="54"/>
      <c r="IF185" s="54"/>
      <c r="IG185" s="54"/>
      <c r="IH185" s="54"/>
      <c r="II185" s="54"/>
      <c r="IJ185" s="54"/>
      <c r="IK185" s="54"/>
      <c r="IL185" s="54"/>
      <c r="IM185" s="54"/>
      <c r="IN185" s="54"/>
    </row>
    <row r="186" spans="1:248" x14ac:dyDescent="0.35">
      <c r="A186" s="41" t="s">
        <v>28</v>
      </c>
      <c r="B186" s="48">
        <v>10788.8</v>
      </c>
      <c r="C186" s="51">
        <v>24.680874426946552</v>
      </c>
      <c r="D186" s="49">
        <v>11327.5</v>
      </c>
      <c r="E186" s="51">
        <v>25.913225295791666</v>
      </c>
      <c r="F186" s="51">
        <v>-538.70000000000073</v>
      </c>
      <c r="G186" s="51">
        <f t="shared" si="27"/>
        <v>-1.2323508688451104</v>
      </c>
      <c r="H186" s="3">
        <v>43713.2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4"/>
      <c r="HH186" s="54"/>
      <c r="HI186" s="54"/>
      <c r="HJ186" s="54"/>
      <c r="HK186" s="54"/>
      <c r="HL186" s="54"/>
      <c r="HM186" s="54"/>
      <c r="HN186" s="54"/>
      <c r="HO186" s="54"/>
      <c r="HP186" s="54"/>
      <c r="HQ186" s="54"/>
      <c r="HR186" s="54"/>
      <c r="HS186" s="54"/>
      <c r="HT186" s="54"/>
      <c r="HU186" s="54"/>
      <c r="HV186" s="54"/>
      <c r="HW186" s="54"/>
      <c r="HX186" s="54"/>
      <c r="HY186" s="54"/>
      <c r="HZ186" s="54"/>
      <c r="IA186" s="54"/>
      <c r="IB186" s="54"/>
      <c r="IC186" s="54"/>
      <c r="ID186" s="54"/>
      <c r="IE186" s="54"/>
      <c r="IF186" s="54"/>
      <c r="IG186" s="54"/>
      <c r="IH186" s="54"/>
      <c r="II186" s="54"/>
      <c r="IJ186" s="54"/>
      <c r="IK186" s="54"/>
      <c r="IL186" s="54"/>
      <c r="IM186" s="54"/>
      <c r="IN186" s="54"/>
    </row>
    <row r="187" spans="1:248" x14ac:dyDescent="0.35">
      <c r="A187" s="41" t="s">
        <v>29</v>
      </c>
      <c r="B187" s="48">
        <v>12045.1</v>
      </c>
      <c r="C187" s="51">
        <v>24.057818176734116</v>
      </c>
      <c r="D187" s="49">
        <v>12783.7</v>
      </c>
      <c r="E187" s="51">
        <v>25.533032538203575</v>
      </c>
      <c r="F187" s="51">
        <v>-738.60000000000036</v>
      </c>
      <c r="G187" s="51">
        <f t="shared" si="27"/>
        <v>-1.4752143614694628</v>
      </c>
      <c r="H187" s="3">
        <v>50067.3</v>
      </c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4"/>
      <c r="HH187" s="54"/>
      <c r="HI187" s="54"/>
      <c r="HJ187" s="54"/>
      <c r="HK187" s="54"/>
      <c r="HL187" s="54"/>
      <c r="HM187" s="54"/>
      <c r="HN187" s="54"/>
      <c r="HO187" s="54"/>
      <c r="HP187" s="54"/>
      <c r="HQ187" s="54"/>
      <c r="HR187" s="54"/>
      <c r="HS187" s="54"/>
      <c r="HT187" s="54"/>
      <c r="HU187" s="54"/>
      <c r="HV187" s="54"/>
      <c r="HW187" s="54"/>
      <c r="HX187" s="54"/>
      <c r="HY187" s="54"/>
      <c r="HZ187" s="54"/>
      <c r="IA187" s="54"/>
      <c r="IB187" s="54"/>
      <c r="IC187" s="54"/>
      <c r="ID187" s="54"/>
      <c r="IE187" s="54"/>
      <c r="IF187" s="54"/>
      <c r="IG187" s="54"/>
      <c r="IH187" s="54"/>
      <c r="II187" s="54"/>
      <c r="IJ187" s="54"/>
      <c r="IK187" s="54"/>
      <c r="IL187" s="54"/>
      <c r="IM187" s="54"/>
      <c r="IN187" s="54"/>
    </row>
    <row r="188" spans="1:248" x14ac:dyDescent="0.35">
      <c r="A188" s="41" t="s">
        <v>30</v>
      </c>
      <c r="B188" s="48">
        <v>13557.2</v>
      </c>
      <c r="C188" s="51">
        <v>24.002903605605379</v>
      </c>
      <c r="D188" s="49">
        <v>14150.2</v>
      </c>
      <c r="E188" s="51">
        <v>25.052804900719707</v>
      </c>
      <c r="F188" s="51">
        <v>-593</v>
      </c>
      <c r="G188" s="51">
        <f t="shared" si="27"/>
        <v>-1.0499012951143294</v>
      </c>
      <c r="H188" s="3">
        <v>56481.5</v>
      </c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4"/>
      <c r="HH188" s="54"/>
      <c r="HI188" s="54"/>
      <c r="HJ188" s="54"/>
      <c r="HK188" s="54"/>
      <c r="HL188" s="54"/>
      <c r="HM188" s="54"/>
      <c r="HN188" s="54"/>
      <c r="HO188" s="54"/>
      <c r="HP188" s="54"/>
      <c r="HQ188" s="54"/>
      <c r="HR188" s="54"/>
      <c r="HS188" s="54"/>
      <c r="HT188" s="54"/>
      <c r="HU188" s="54"/>
      <c r="HV188" s="54"/>
      <c r="HW188" s="54"/>
      <c r="HX188" s="54"/>
      <c r="HY188" s="54"/>
      <c r="HZ188" s="54"/>
      <c r="IA188" s="54"/>
      <c r="IB188" s="54"/>
      <c r="IC188" s="54"/>
      <c r="ID188" s="54"/>
      <c r="IE188" s="54"/>
      <c r="IF188" s="54"/>
      <c r="IG188" s="54"/>
      <c r="IH188" s="54"/>
      <c r="II188" s="54"/>
      <c r="IJ188" s="54"/>
      <c r="IK188" s="54"/>
      <c r="IL188" s="54"/>
      <c r="IM188" s="54"/>
      <c r="IN188" s="54"/>
    </row>
    <row r="189" spans="1:248" x14ac:dyDescent="0.35">
      <c r="A189" s="41" t="s">
        <v>31</v>
      </c>
      <c r="B189" s="48">
        <v>14749.3</v>
      </c>
      <c r="C189" s="51">
        <v>23.385121283372943</v>
      </c>
      <c r="D189" s="49">
        <v>15463.1</v>
      </c>
      <c r="E189" s="51">
        <v>24.516856319752407</v>
      </c>
      <c r="F189" s="51">
        <v>-713.80000000000109</v>
      </c>
      <c r="G189" s="51">
        <f t="shared" si="27"/>
        <v>-1.1317350363794643</v>
      </c>
      <c r="H189" s="3">
        <v>63071.3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4"/>
      <c r="HH189" s="54"/>
      <c r="HI189" s="54"/>
      <c r="HJ189" s="54"/>
      <c r="HK189" s="54"/>
      <c r="HL189" s="54"/>
      <c r="HM189" s="54"/>
      <c r="HN189" s="54"/>
      <c r="HO189" s="54"/>
      <c r="HP189" s="54"/>
      <c r="HQ189" s="54"/>
      <c r="HR189" s="54"/>
      <c r="HS189" s="54"/>
      <c r="HT189" s="54"/>
      <c r="HU189" s="54"/>
      <c r="HV189" s="54"/>
      <c r="HW189" s="54"/>
      <c r="HX189" s="54"/>
      <c r="HY189" s="54"/>
      <c r="HZ189" s="54"/>
      <c r="IA189" s="54"/>
      <c r="IB189" s="54"/>
      <c r="IC189" s="54"/>
      <c r="ID189" s="54"/>
      <c r="IE189" s="54"/>
      <c r="IF189" s="54"/>
      <c r="IG189" s="54"/>
      <c r="IH189" s="54"/>
      <c r="II189" s="54"/>
      <c r="IJ189" s="54"/>
      <c r="IK189" s="54"/>
      <c r="IL189" s="54"/>
      <c r="IM189" s="54"/>
      <c r="IN189" s="54"/>
    </row>
    <row r="190" spans="1:248" x14ac:dyDescent="0.35">
      <c r="A190" s="41" t="s">
        <v>32</v>
      </c>
      <c r="B190" s="48">
        <v>16516.683993999995</v>
      </c>
      <c r="C190" s="51">
        <v>23.450312325782669</v>
      </c>
      <c r="D190" s="49">
        <v>17594.477983999997</v>
      </c>
      <c r="E190" s="51">
        <v>25.077885395472453</v>
      </c>
      <c r="F190" s="51">
        <v>-1077.7939900000019</v>
      </c>
      <c r="G190" s="51">
        <f t="shared" si="27"/>
        <v>-1.5367397922010546</v>
      </c>
      <c r="H190" s="3">
        <v>70135.100000000006</v>
      </c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4"/>
      <c r="HK190" s="54"/>
      <c r="HL190" s="54"/>
      <c r="HM190" s="54"/>
      <c r="HN190" s="54"/>
      <c r="HO190" s="54"/>
      <c r="HP190" s="54"/>
      <c r="HQ190" s="54"/>
      <c r="HR190" s="54"/>
      <c r="HS190" s="54"/>
      <c r="HT190" s="54"/>
      <c r="HU190" s="54"/>
      <c r="HV190" s="54"/>
      <c r="HW190" s="54"/>
      <c r="HX190" s="54"/>
      <c r="HY190" s="54"/>
      <c r="HZ190" s="54"/>
      <c r="IA190" s="54"/>
      <c r="IB190" s="54"/>
      <c r="IC190" s="54"/>
      <c r="ID190" s="54"/>
      <c r="IE190" s="54"/>
      <c r="IF190" s="54"/>
      <c r="IG190" s="54"/>
      <c r="IH190" s="54"/>
      <c r="II190" s="54"/>
      <c r="IJ190" s="54"/>
      <c r="IK190" s="54"/>
      <c r="IL190" s="54"/>
      <c r="IM190" s="54"/>
      <c r="IN190" s="54"/>
    </row>
    <row r="191" spans="1:248" x14ac:dyDescent="0.35">
      <c r="A191" s="41" t="s">
        <v>36</v>
      </c>
      <c r="B191" s="37">
        <v>22508.86967</v>
      </c>
      <c r="C191" s="42">
        <v>28.085160776116485</v>
      </c>
      <c r="D191" s="38">
        <v>22731.643760000003</v>
      </c>
      <c r="E191" s="42">
        <v>28.470762795232417</v>
      </c>
      <c r="F191" s="42">
        <f>B191-D191</f>
        <v>-222.77409000000262</v>
      </c>
      <c r="G191" s="42">
        <v>-0.27814774259601788</v>
      </c>
      <c r="H191" s="3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4"/>
      <c r="HH191" s="54"/>
      <c r="HI191" s="54"/>
      <c r="HJ191" s="54"/>
      <c r="HK191" s="54"/>
      <c r="HL191" s="54"/>
      <c r="HM191" s="54"/>
      <c r="HN191" s="54"/>
      <c r="HO191" s="54"/>
      <c r="HP191" s="54"/>
      <c r="HQ191" s="54"/>
      <c r="HR191" s="54"/>
      <c r="HS191" s="54"/>
      <c r="HT191" s="54"/>
      <c r="HU191" s="54"/>
      <c r="HV191" s="54"/>
      <c r="HW191" s="54"/>
      <c r="HX191" s="54"/>
      <c r="HY191" s="54"/>
      <c r="HZ191" s="54"/>
      <c r="IA191" s="54"/>
      <c r="IB191" s="54"/>
      <c r="IC191" s="54"/>
      <c r="ID191" s="54"/>
      <c r="IE191" s="54"/>
      <c r="IF191" s="54"/>
      <c r="IG191" s="54"/>
      <c r="IH191" s="54"/>
      <c r="II191" s="54"/>
      <c r="IJ191" s="54"/>
      <c r="IK191" s="54"/>
      <c r="IL191" s="54"/>
      <c r="IM191" s="54"/>
      <c r="IN191" s="54"/>
    </row>
    <row r="192" spans="1:248" x14ac:dyDescent="0.35">
      <c r="A192" s="41" t="s">
        <v>21</v>
      </c>
      <c r="B192" s="48">
        <v>1393.1</v>
      </c>
      <c r="C192" s="51">
        <v>23.028349450367795</v>
      </c>
      <c r="D192" s="49">
        <v>976.5</v>
      </c>
      <c r="E192" s="51">
        <v>16.141829903297793</v>
      </c>
      <c r="F192" s="51">
        <v>416.59999999999991</v>
      </c>
      <c r="G192" s="51">
        <f t="shared" si="27"/>
        <v>7.161890353968607</v>
      </c>
      <c r="H192" s="60">
        <v>5816.9</v>
      </c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4"/>
      <c r="HK192" s="54"/>
      <c r="HL192" s="54"/>
      <c r="HM192" s="54"/>
      <c r="HN192" s="54"/>
      <c r="HO192" s="54"/>
      <c r="HP192" s="54"/>
      <c r="HQ192" s="54"/>
      <c r="HR192" s="54"/>
      <c r="HS192" s="54"/>
      <c r="HT192" s="54"/>
      <c r="HU192" s="54"/>
      <c r="HV192" s="54"/>
      <c r="HW192" s="54"/>
      <c r="HX192" s="54"/>
      <c r="HY192" s="54"/>
      <c r="HZ192" s="54"/>
      <c r="IA192" s="54"/>
      <c r="IB192" s="54"/>
      <c r="IC192" s="54"/>
      <c r="ID192" s="54"/>
      <c r="IE192" s="54"/>
      <c r="IF192" s="54"/>
      <c r="IG192" s="54"/>
      <c r="IH192" s="54"/>
      <c r="II192" s="54"/>
      <c r="IJ192" s="54"/>
      <c r="IK192" s="54"/>
      <c r="IL192" s="54"/>
      <c r="IM192" s="54"/>
      <c r="IN192" s="54"/>
    </row>
    <row r="193" spans="1:248" x14ac:dyDescent="0.35">
      <c r="A193" s="41" t="s">
        <v>22</v>
      </c>
      <c r="B193" s="48">
        <v>2609.5</v>
      </c>
      <c r="C193" s="51">
        <v>22.609712775635749</v>
      </c>
      <c r="D193" s="49">
        <v>2469.6</v>
      </c>
      <c r="E193" s="51">
        <v>21.397565307802278</v>
      </c>
      <c r="F193" s="51">
        <v>139.90000000000009</v>
      </c>
      <c r="G193" s="51">
        <f t="shared" si="27"/>
        <v>1.2368162810640695</v>
      </c>
      <c r="H193" s="60">
        <v>11311.3</v>
      </c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4"/>
      <c r="HH193" s="54"/>
      <c r="HI193" s="54"/>
      <c r="HJ193" s="54"/>
      <c r="HK193" s="54"/>
      <c r="HL193" s="54"/>
      <c r="HM193" s="54"/>
      <c r="HN193" s="54"/>
      <c r="HO193" s="54"/>
      <c r="HP193" s="54"/>
      <c r="HQ193" s="54"/>
      <c r="HR193" s="54"/>
      <c r="HS193" s="54"/>
      <c r="HT193" s="54"/>
      <c r="HU193" s="54"/>
      <c r="HV193" s="54"/>
      <c r="HW193" s="54"/>
      <c r="HX193" s="54"/>
      <c r="HY193" s="54"/>
      <c r="HZ193" s="54"/>
      <c r="IA193" s="54"/>
      <c r="IB193" s="54"/>
      <c r="IC193" s="54"/>
      <c r="ID193" s="54"/>
      <c r="IE193" s="54"/>
      <c r="IF193" s="54"/>
      <c r="IG193" s="54"/>
      <c r="IH193" s="54"/>
      <c r="II193" s="54"/>
      <c r="IJ193" s="54"/>
      <c r="IK193" s="54"/>
      <c r="IL193" s="54"/>
      <c r="IM193" s="54"/>
      <c r="IN193" s="54"/>
    </row>
    <row r="194" spans="1:248" x14ac:dyDescent="0.35">
      <c r="A194" s="41" t="s">
        <v>23</v>
      </c>
      <c r="B194" s="48">
        <v>4563</v>
      </c>
      <c r="C194" s="51">
        <v>26.552071271042944</v>
      </c>
      <c r="D194" s="49">
        <v>4408</v>
      </c>
      <c r="E194" s="51">
        <v>25.650127145026797</v>
      </c>
      <c r="F194" s="51">
        <v>155</v>
      </c>
      <c r="G194" s="51">
        <f t="shared" si="27"/>
        <v>0.87798799139005324</v>
      </c>
      <c r="H194" s="60">
        <v>17654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54"/>
      <c r="HR194" s="54"/>
      <c r="HS194" s="54"/>
      <c r="HT194" s="54"/>
      <c r="HU194" s="54"/>
      <c r="HV194" s="54"/>
      <c r="HW194" s="54"/>
      <c r="HX194" s="54"/>
      <c r="HY194" s="54"/>
      <c r="HZ194" s="54"/>
      <c r="IA194" s="54"/>
      <c r="IB194" s="54"/>
      <c r="IC194" s="54"/>
      <c r="ID194" s="54"/>
      <c r="IE194" s="54"/>
      <c r="IF194" s="54"/>
      <c r="IG194" s="54"/>
      <c r="IH194" s="54"/>
      <c r="II194" s="54"/>
      <c r="IJ194" s="54"/>
      <c r="IK194" s="54"/>
      <c r="IL194" s="54"/>
      <c r="IM194" s="54"/>
      <c r="IN194" s="54"/>
    </row>
    <row r="195" spans="1:248" x14ac:dyDescent="0.35">
      <c r="A195" s="41" t="s">
        <v>24</v>
      </c>
      <c r="B195" s="48">
        <v>6619.9</v>
      </c>
      <c r="C195" s="51">
        <v>28.821019635160432</v>
      </c>
      <c r="D195" s="49">
        <v>5966</v>
      </c>
      <c r="E195" s="51">
        <v>25.974139056989852</v>
      </c>
      <c r="F195" s="51">
        <v>653.89999999999964</v>
      </c>
      <c r="G195" s="51">
        <f t="shared" si="27"/>
        <v>2.8327593302575416</v>
      </c>
      <c r="H195" s="60">
        <v>23083.5</v>
      </c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4"/>
      <c r="HH195" s="54"/>
      <c r="HI195" s="54"/>
      <c r="HJ195" s="54"/>
      <c r="HK195" s="54"/>
      <c r="HL195" s="54"/>
      <c r="HM195" s="54"/>
      <c r="HN195" s="54"/>
      <c r="HO195" s="54"/>
      <c r="HP195" s="54"/>
      <c r="HQ195" s="54"/>
      <c r="HR195" s="54"/>
      <c r="HS195" s="54"/>
      <c r="HT195" s="54"/>
      <c r="HU195" s="54"/>
      <c r="HV195" s="54"/>
      <c r="HW195" s="54"/>
      <c r="HX195" s="54"/>
      <c r="HY195" s="54"/>
      <c r="HZ195" s="54"/>
      <c r="IA195" s="54"/>
      <c r="IB195" s="54"/>
      <c r="IC195" s="54"/>
      <c r="ID195" s="54"/>
      <c r="IE195" s="54"/>
      <c r="IF195" s="54"/>
      <c r="IG195" s="54"/>
      <c r="IH195" s="54"/>
      <c r="II195" s="54"/>
      <c r="IJ195" s="54"/>
      <c r="IK195" s="54"/>
      <c r="IL195" s="54"/>
      <c r="IM195" s="54"/>
      <c r="IN195" s="54"/>
    </row>
    <row r="196" spans="1:248" x14ac:dyDescent="0.35">
      <c r="A196" s="41" t="s">
        <v>25</v>
      </c>
      <c r="B196" s="48">
        <v>8245.2000000000007</v>
      </c>
      <c r="C196" s="51">
        <v>28.146378097904012</v>
      </c>
      <c r="D196" s="49">
        <v>7594.4</v>
      </c>
      <c r="E196" s="51">
        <v>25.924762750051205</v>
      </c>
      <c r="F196" s="51">
        <v>650.80000000000109</v>
      </c>
      <c r="G196" s="51">
        <f t="shared" si="27"/>
        <v>2.1866148795984297</v>
      </c>
      <c r="H196" s="60">
        <v>29762.9</v>
      </c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4"/>
      <c r="DZ196" s="54"/>
      <c r="EA196" s="54"/>
      <c r="EB196" s="54"/>
      <c r="EC196" s="54"/>
      <c r="ED196" s="54"/>
      <c r="EE196" s="54"/>
      <c r="EF196" s="54"/>
      <c r="EG196" s="54"/>
      <c r="EH196" s="54"/>
      <c r="EI196" s="54"/>
      <c r="EJ196" s="54"/>
      <c r="EK196" s="54"/>
      <c r="EL196" s="54"/>
      <c r="EM196" s="54"/>
      <c r="EN196" s="54"/>
      <c r="EO196" s="54"/>
      <c r="EP196" s="54"/>
      <c r="EQ196" s="54"/>
      <c r="ER196" s="54"/>
      <c r="ES196" s="54"/>
      <c r="ET196" s="54"/>
      <c r="EU196" s="54"/>
      <c r="EV196" s="54"/>
      <c r="EW196" s="54"/>
      <c r="EX196" s="54"/>
      <c r="EY196" s="54"/>
      <c r="EZ196" s="54"/>
      <c r="FA196" s="54"/>
      <c r="FB196" s="54"/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/>
      <c r="FN196" s="54"/>
      <c r="FO196" s="54"/>
      <c r="FP196" s="54"/>
      <c r="FQ196" s="54"/>
      <c r="FR196" s="54"/>
      <c r="FS196" s="54"/>
      <c r="FT196" s="54"/>
      <c r="FU196" s="54"/>
      <c r="FV196" s="54"/>
      <c r="FW196" s="54"/>
      <c r="FX196" s="54"/>
      <c r="FY196" s="54"/>
      <c r="FZ196" s="54"/>
      <c r="GA196" s="54"/>
      <c r="GB196" s="54"/>
      <c r="GC196" s="54"/>
      <c r="GD196" s="54"/>
      <c r="GE196" s="54"/>
      <c r="GF196" s="54"/>
      <c r="GG196" s="54"/>
      <c r="GH196" s="54"/>
      <c r="GI196" s="54"/>
      <c r="GJ196" s="54"/>
      <c r="GK196" s="54"/>
      <c r="GL196" s="54"/>
      <c r="GM196" s="54"/>
      <c r="GN196" s="54"/>
      <c r="GO196" s="54"/>
      <c r="GP196" s="54"/>
      <c r="GQ196" s="54"/>
      <c r="GR196" s="54"/>
      <c r="GS196" s="54"/>
      <c r="GT196" s="54"/>
      <c r="GU196" s="54"/>
      <c r="GV196" s="54"/>
      <c r="GW196" s="54"/>
      <c r="GX196" s="54"/>
      <c r="GY196" s="54"/>
      <c r="GZ196" s="54"/>
      <c r="HA196" s="54"/>
      <c r="HB196" s="54"/>
      <c r="HC196" s="54"/>
      <c r="HD196" s="54"/>
      <c r="HE196" s="54"/>
      <c r="HF196" s="54"/>
      <c r="HG196" s="54"/>
      <c r="HH196" s="54"/>
      <c r="HI196" s="54"/>
      <c r="HJ196" s="54"/>
      <c r="HK196" s="54"/>
      <c r="HL196" s="54"/>
      <c r="HM196" s="54"/>
      <c r="HN196" s="54"/>
      <c r="HO196" s="54"/>
      <c r="HP196" s="54"/>
      <c r="HQ196" s="54"/>
      <c r="HR196" s="54"/>
      <c r="HS196" s="54"/>
      <c r="HT196" s="54"/>
      <c r="HU196" s="54"/>
      <c r="HV196" s="54"/>
      <c r="HW196" s="54"/>
      <c r="HX196" s="54"/>
      <c r="HY196" s="54"/>
      <c r="HZ196" s="54"/>
      <c r="IA196" s="54"/>
      <c r="IB196" s="54"/>
      <c r="IC196" s="54"/>
      <c r="ID196" s="54"/>
      <c r="IE196" s="54"/>
      <c r="IF196" s="54"/>
      <c r="IG196" s="54"/>
      <c r="IH196" s="54"/>
      <c r="II196" s="54"/>
      <c r="IJ196" s="54"/>
      <c r="IK196" s="54"/>
      <c r="IL196" s="54"/>
      <c r="IM196" s="54"/>
      <c r="IN196" s="54"/>
    </row>
    <row r="197" spans="1:248" x14ac:dyDescent="0.35">
      <c r="A197" s="41" t="s">
        <v>26</v>
      </c>
      <c r="B197" s="48">
        <v>9821.6</v>
      </c>
      <c r="C197" s="51">
        <v>26.53819445382647</v>
      </c>
      <c r="D197" s="49">
        <v>9524.2999999999993</v>
      </c>
      <c r="E197" s="51">
        <v>25.734882853769186</v>
      </c>
      <c r="F197" s="51">
        <v>297.30000000000109</v>
      </c>
      <c r="G197" s="51">
        <f t="shared" si="27"/>
        <v>0.8057456467240357</v>
      </c>
      <c r="H197" s="60">
        <v>36897.5</v>
      </c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4"/>
      <c r="DZ197" s="54"/>
      <c r="EA197" s="54"/>
      <c r="EB197" s="54"/>
      <c r="EC197" s="54"/>
      <c r="ED197" s="54"/>
      <c r="EE197" s="54"/>
      <c r="EF197" s="54"/>
      <c r="EG197" s="54"/>
      <c r="EH197" s="54"/>
      <c r="EI197" s="54"/>
      <c r="EJ197" s="54"/>
      <c r="EK197" s="54"/>
      <c r="EL197" s="54"/>
      <c r="EM197" s="54"/>
      <c r="EN197" s="54"/>
      <c r="EO197" s="54"/>
      <c r="EP197" s="54"/>
      <c r="EQ197" s="54"/>
      <c r="ER197" s="54"/>
      <c r="ES197" s="54"/>
      <c r="ET197" s="54"/>
      <c r="EU197" s="54"/>
      <c r="EV197" s="54"/>
      <c r="EW197" s="54"/>
      <c r="EX197" s="54"/>
      <c r="EY197" s="54"/>
      <c r="EZ197" s="54"/>
      <c r="FA197" s="54"/>
      <c r="FB197" s="54"/>
      <c r="FC197" s="54"/>
      <c r="FD197" s="54"/>
      <c r="FE197" s="54"/>
      <c r="FF197" s="54"/>
      <c r="FG197" s="54"/>
      <c r="FH197" s="54"/>
      <c r="FI197" s="54"/>
      <c r="FJ197" s="54"/>
      <c r="FK197" s="54"/>
      <c r="FL197" s="54"/>
      <c r="FM197" s="54"/>
      <c r="FN197" s="54"/>
      <c r="FO197" s="54"/>
      <c r="FP197" s="54"/>
      <c r="FQ197" s="54"/>
      <c r="FR197" s="54"/>
      <c r="FS197" s="54"/>
      <c r="FT197" s="54"/>
      <c r="FU197" s="54"/>
      <c r="FV197" s="54"/>
      <c r="FW197" s="54"/>
      <c r="FX197" s="54"/>
      <c r="FY197" s="54"/>
      <c r="FZ197" s="54"/>
      <c r="GA197" s="54"/>
      <c r="GB197" s="54"/>
      <c r="GC197" s="54"/>
      <c r="GD197" s="54"/>
      <c r="GE197" s="54"/>
      <c r="GF197" s="54"/>
      <c r="GG197" s="54"/>
      <c r="GH197" s="54"/>
      <c r="GI197" s="54"/>
      <c r="GJ197" s="54"/>
      <c r="GK197" s="54"/>
      <c r="GL197" s="54"/>
      <c r="GM197" s="54"/>
      <c r="GN197" s="54"/>
      <c r="GO197" s="54"/>
      <c r="GP197" s="54"/>
      <c r="GQ197" s="54"/>
      <c r="GR197" s="54"/>
      <c r="GS197" s="54"/>
      <c r="GT197" s="54"/>
      <c r="GU197" s="54"/>
      <c r="GV197" s="54"/>
      <c r="GW197" s="54"/>
      <c r="GX197" s="54"/>
      <c r="GY197" s="54"/>
      <c r="GZ197" s="54"/>
      <c r="HA197" s="54"/>
      <c r="HB197" s="54"/>
      <c r="HC197" s="54"/>
      <c r="HD197" s="54"/>
      <c r="HE197" s="54"/>
      <c r="HF197" s="54"/>
      <c r="HG197" s="54"/>
      <c r="HH197" s="54"/>
      <c r="HI197" s="54"/>
      <c r="HJ197" s="54"/>
      <c r="HK197" s="54"/>
      <c r="HL197" s="54"/>
      <c r="HM197" s="54"/>
      <c r="HN197" s="54"/>
      <c r="HO197" s="54"/>
      <c r="HP197" s="54"/>
      <c r="HQ197" s="54"/>
      <c r="HR197" s="54"/>
      <c r="HS197" s="54"/>
      <c r="HT197" s="54"/>
      <c r="HU197" s="54"/>
      <c r="HV197" s="54"/>
      <c r="HW197" s="54"/>
      <c r="HX197" s="54"/>
      <c r="HY197" s="54"/>
      <c r="HZ197" s="54"/>
      <c r="IA197" s="54"/>
      <c r="IB197" s="54"/>
      <c r="IC197" s="54"/>
      <c r="ID197" s="54"/>
      <c r="IE197" s="54"/>
      <c r="IF197" s="54"/>
      <c r="IG197" s="54"/>
      <c r="IH197" s="54"/>
      <c r="II197" s="54"/>
      <c r="IJ197" s="54"/>
      <c r="IK197" s="54"/>
      <c r="IL197" s="54"/>
      <c r="IM197" s="54"/>
      <c r="IN197" s="54"/>
    </row>
    <row r="198" spans="1:248" x14ac:dyDescent="0.35">
      <c r="A198" s="41" t="s">
        <v>27</v>
      </c>
      <c r="B198" s="48">
        <v>12078.1</v>
      </c>
      <c r="C198" s="51">
        <f>B198/H198*100</f>
        <v>27.658989784258004</v>
      </c>
      <c r="D198" s="49">
        <v>11649.3</v>
      </c>
      <c r="E198" s="51">
        <v>26.169731656371965</v>
      </c>
      <c r="F198" s="51">
        <v>428.80000000000109</v>
      </c>
      <c r="G198" s="51">
        <f t="shared" si="27"/>
        <v>0.98195699816112314</v>
      </c>
      <c r="H198" s="60">
        <v>43667.9</v>
      </c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4"/>
      <c r="DZ198" s="54"/>
      <c r="EA198" s="54"/>
      <c r="EB198" s="54"/>
      <c r="EC198" s="54"/>
      <c r="ED198" s="54"/>
      <c r="EE198" s="54"/>
      <c r="EF198" s="54"/>
      <c r="EG198" s="54"/>
      <c r="EH198" s="54"/>
      <c r="EI198" s="54"/>
      <c r="EJ198" s="54"/>
      <c r="EK198" s="54"/>
      <c r="EL198" s="54"/>
      <c r="EM198" s="54"/>
      <c r="EN198" s="54"/>
      <c r="EO198" s="54"/>
      <c r="EP198" s="54"/>
      <c r="EQ198" s="54"/>
      <c r="ER198" s="54"/>
      <c r="ES198" s="54"/>
      <c r="ET198" s="54"/>
      <c r="EU198" s="54"/>
      <c r="EV198" s="54"/>
      <c r="EW198" s="54"/>
      <c r="EX198" s="54"/>
      <c r="EY198" s="54"/>
      <c r="EZ198" s="54"/>
      <c r="FA198" s="54"/>
      <c r="FB198" s="54"/>
      <c r="FC198" s="54"/>
      <c r="FD198" s="54"/>
      <c r="FE198" s="54"/>
      <c r="FF198" s="54"/>
      <c r="FG198" s="54"/>
      <c r="FH198" s="54"/>
      <c r="FI198" s="54"/>
      <c r="FJ198" s="54"/>
      <c r="FK198" s="54"/>
      <c r="FL198" s="54"/>
      <c r="FM198" s="54"/>
      <c r="FN198" s="54"/>
      <c r="FO198" s="54"/>
      <c r="FP198" s="54"/>
      <c r="FQ198" s="54"/>
      <c r="FR198" s="54"/>
      <c r="FS198" s="54"/>
      <c r="FT198" s="54"/>
      <c r="FU198" s="54"/>
      <c r="FV198" s="54"/>
      <c r="FW198" s="54"/>
      <c r="FX198" s="54"/>
      <c r="FY198" s="54"/>
      <c r="FZ198" s="54"/>
      <c r="GA198" s="54"/>
      <c r="GB198" s="54"/>
      <c r="GC198" s="54"/>
      <c r="GD198" s="54"/>
      <c r="GE198" s="54"/>
      <c r="GF198" s="54"/>
      <c r="GG198" s="54"/>
      <c r="GH198" s="54"/>
      <c r="GI198" s="54"/>
      <c r="GJ198" s="54"/>
      <c r="GK198" s="54"/>
      <c r="GL198" s="54"/>
      <c r="GM198" s="54"/>
      <c r="GN198" s="54"/>
      <c r="GO198" s="54"/>
      <c r="GP198" s="54"/>
      <c r="GQ198" s="54"/>
      <c r="GR198" s="54"/>
      <c r="GS198" s="54"/>
      <c r="GT198" s="54"/>
      <c r="GU198" s="54"/>
      <c r="GV198" s="54"/>
      <c r="GW198" s="54"/>
      <c r="GX198" s="54"/>
      <c r="GY198" s="54"/>
      <c r="GZ198" s="54"/>
      <c r="HA198" s="54"/>
      <c r="HB198" s="54"/>
      <c r="HC198" s="54"/>
      <c r="HD198" s="54"/>
      <c r="HE198" s="54"/>
      <c r="HF198" s="54"/>
      <c r="HG198" s="54"/>
      <c r="HH198" s="54"/>
      <c r="HI198" s="54"/>
      <c r="HJ198" s="54"/>
      <c r="HK198" s="54"/>
      <c r="HL198" s="54"/>
      <c r="HM198" s="54"/>
      <c r="HN198" s="54"/>
      <c r="HO198" s="54"/>
      <c r="HP198" s="54"/>
      <c r="HQ198" s="54"/>
      <c r="HR198" s="54"/>
      <c r="HS198" s="54"/>
      <c r="HT198" s="54"/>
      <c r="HU198" s="54"/>
      <c r="HV198" s="54"/>
      <c r="HW198" s="54"/>
      <c r="HX198" s="54"/>
      <c r="HY198" s="54"/>
      <c r="HZ198" s="54"/>
      <c r="IA198" s="54"/>
      <c r="IB198" s="54"/>
      <c r="IC198" s="54"/>
      <c r="ID198" s="54"/>
      <c r="IE198" s="54"/>
      <c r="IF198" s="54"/>
      <c r="IG198" s="54"/>
      <c r="IH198" s="54"/>
      <c r="II198" s="54"/>
      <c r="IJ198" s="54"/>
      <c r="IK198" s="54"/>
      <c r="IL198" s="54"/>
      <c r="IM198" s="54"/>
      <c r="IN198" s="54"/>
    </row>
    <row r="199" spans="1:248" x14ac:dyDescent="0.35">
      <c r="A199" s="41" t="s">
        <v>28</v>
      </c>
      <c r="B199" s="48">
        <v>14029.7</v>
      </c>
      <c r="C199" s="51">
        <v>27.769541525556246</v>
      </c>
      <c r="D199" s="49">
        <v>13485.7</v>
      </c>
      <c r="E199" s="51">
        <v>26.692780754484691</v>
      </c>
      <c r="F199" s="51">
        <v>544</v>
      </c>
      <c r="G199" s="51">
        <f t="shared" si="27"/>
        <v>1.0805270747510218</v>
      </c>
      <c r="H199" s="60">
        <v>50345.8</v>
      </c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4"/>
      <c r="DZ199" s="54"/>
      <c r="EA199" s="54"/>
      <c r="EB199" s="54"/>
      <c r="EC199" s="54"/>
      <c r="ED199" s="54"/>
      <c r="EE199" s="54"/>
      <c r="EF199" s="54"/>
      <c r="EG199" s="54"/>
      <c r="EH199" s="54"/>
      <c r="EI199" s="54"/>
      <c r="EJ199" s="54"/>
      <c r="EK199" s="54"/>
      <c r="EL199" s="54"/>
      <c r="EM199" s="54"/>
      <c r="EN199" s="54"/>
      <c r="EO199" s="54"/>
      <c r="EP199" s="54"/>
      <c r="EQ199" s="54"/>
      <c r="ER199" s="54"/>
      <c r="ES199" s="54"/>
      <c r="ET199" s="54"/>
      <c r="EU199" s="54"/>
      <c r="EV199" s="54"/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/>
      <c r="FI199" s="54"/>
      <c r="FJ199" s="54"/>
      <c r="FK199" s="54"/>
      <c r="FL199" s="54"/>
      <c r="FM199" s="54"/>
      <c r="FN199" s="54"/>
      <c r="FO199" s="54"/>
      <c r="FP199" s="54"/>
      <c r="FQ199" s="54"/>
      <c r="FR199" s="54"/>
      <c r="FS199" s="54"/>
      <c r="FT199" s="54"/>
      <c r="FU199" s="54"/>
      <c r="FV199" s="54"/>
      <c r="FW199" s="54"/>
      <c r="FX199" s="54"/>
      <c r="FY199" s="54"/>
      <c r="FZ199" s="54"/>
      <c r="GA199" s="54"/>
      <c r="GB199" s="54"/>
      <c r="GC199" s="54"/>
      <c r="GD199" s="54"/>
      <c r="GE199" s="54"/>
      <c r="GF199" s="54"/>
      <c r="GG199" s="54"/>
      <c r="GH199" s="54"/>
      <c r="GI199" s="54"/>
      <c r="GJ199" s="54"/>
      <c r="GK199" s="54"/>
      <c r="GL199" s="54"/>
      <c r="GM199" s="54"/>
      <c r="GN199" s="54"/>
      <c r="GO199" s="54"/>
      <c r="GP199" s="54"/>
      <c r="GQ199" s="54"/>
      <c r="GR199" s="54"/>
      <c r="GS199" s="54"/>
      <c r="GT199" s="54"/>
      <c r="GU199" s="54"/>
      <c r="GV199" s="54"/>
      <c r="GW199" s="54"/>
      <c r="GX199" s="54"/>
      <c r="GY199" s="54"/>
      <c r="GZ199" s="54"/>
      <c r="HA199" s="54"/>
      <c r="HB199" s="54"/>
      <c r="HC199" s="54"/>
      <c r="HD199" s="54"/>
      <c r="HE199" s="54"/>
      <c r="HF199" s="54"/>
      <c r="HG199" s="54"/>
      <c r="HH199" s="54"/>
      <c r="HI199" s="54"/>
      <c r="HJ199" s="54"/>
      <c r="HK199" s="54"/>
      <c r="HL199" s="54"/>
      <c r="HM199" s="54"/>
      <c r="HN199" s="54"/>
      <c r="HO199" s="54"/>
      <c r="HP199" s="54"/>
      <c r="HQ199" s="54"/>
      <c r="HR199" s="54"/>
      <c r="HS199" s="54"/>
      <c r="HT199" s="54"/>
      <c r="HU199" s="54"/>
      <c r="HV199" s="54"/>
      <c r="HW199" s="54"/>
      <c r="HX199" s="54"/>
      <c r="HY199" s="54"/>
      <c r="HZ199" s="54"/>
      <c r="IA199" s="54"/>
      <c r="IB199" s="54"/>
      <c r="IC199" s="54"/>
      <c r="ID199" s="54"/>
      <c r="IE199" s="54"/>
      <c r="IF199" s="54"/>
      <c r="IG199" s="54"/>
      <c r="IH199" s="54"/>
      <c r="II199" s="54"/>
      <c r="IJ199" s="54"/>
      <c r="IK199" s="54"/>
      <c r="IL199" s="54"/>
      <c r="IM199" s="54"/>
      <c r="IN199" s="54"/>
    </row>
    <row r="200" spans="1:248" x14ac:dyDescent="0.35">
      <c r="A200" s="41" t="s">
        <v>29</v>
      </c>
      <c r="B200" s="48">
        <v>16089.7</v>
      </c>
      <c r="C200" s="51">
        <v>27.855212518978771</v>
      </c>
      <c r="D200" s="49">
        <v>15666</v>
      </c>
      <c r="E200" s="51">
        <v>27.121684016626872</v>
      </c>
      <c r="F200" s="51">
        <v>423.70000000000073</v>
      </c>
      <c r="G200" s="51">
        <f t="shared" si="27"/>
        <v>0.73347389996226298</v>
      </c>
      <c r="H200" s="60">
        <v>57766.2</v>
      </c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4"/>
      <c r="DZ200" s="54"/>
      <c r="EA200" s="54"/>
      <c r="EB200" s="54"/>
      <c r="EC200" s="54"/>
      <c r="ED200" s="54"/>
      <c r="EE200" s="54"/>
      <c r="EF200" s="54"/>
      <c r="EG200" s="54"/>
      <c r="EH200" s="54"/>
      <c r="EI200" s="54"/>
      <c r="EJ200" s="54"/>
      <c r="EK200" s="54"/>
      <c r="EL200" s="54"/>
      <c r="EM200" s="54"/>
      <c r="EN200" s="54"/>
      <c r="EO200" s="54"/>
      <c r="EP200" s="54"/>
      <c r="EQ200" s="54"/>
      <c r="ER200" s="54"/>
      <c r="ES200" s="54"/>
      <c r="ET200" s="54"/>
      <c r="EU200" s="54"/>
      <c r="EV200" s="54"/>
      <c r="EW200" s="54"/>
      <c r="EX200" s="54"/>
      <c r="EY200" s="54"/>
      <c r="EZ200" s="54"/>
      <c r="FA200" s="54"/>
      <c r="FB200" s="54"/>
      <c r="FC200" s="54"/>
      <c r="FD200" s="54"/>
      <c r="FE200" s="54"/>
      <c r="FF200" s="54"/>
      <c r="FG200" s="54"/>
      <c r="FH200" s="54"/>
      <c r="FI200" s="54"/>
      <c r="FJ200" s="54"/>
      <c r="FK200" s="54"/>
      <c r="FL200" s="54"/>
      <c r="FM200" s="54"/>
      <c r="FN200" s="54"/>
      <c r="FO200" s="54"/>
      <c r="FP200" s="54"/>
      <c r="FQ200" s="54"/>
      <c r="FR200" s="54"/>
      <c r="FS200" s="54"/>
      <c r="FT200" s="54"/>
      <c r="FU200" s="54"/>
      <c r="FV200" s="54"/>
      <c r="FW200" s="54"/>
      <c r="FX200" s="54"/>
      <c r="FY200" s="54"/>
      <c r="FZ200" s="54"/>
      <c r="GA200" s="54"/>
      <c r="GB200" s="54"/>
      <c r="GC200" s="54"/>
      <c r="GD200" s="54"/>
      <c r="GE200" s="54"/>
      <c r="GF200" s="54"/>
      <c r="GG200" s="54"/>
      <c r="GH200" s="54"/>
      <c r="GI200" s="54"/>
      <c r="GJ200" s="54"/>
      <c r="GK200" s="54"/>
      <c r="GL200" s="54"/>
      <c r="GM200" s="54"/>
      <c r="GN200" s="54"/>
      <c r="GO200" s="54"/>
      <c r="GP200" s="54"/>
      <c r="GQ200" s="54"/>
      <c r="GR200" s="54"/>
      <c r="GS200" s="54"/>
      <c r="GT200" s="54"/>
      <c r="GU200" s="54"/>
      <c r="GV200" s="54"/>
      <c r="GW200" s="54"/>
      <c r="GX200" s="54"/>
      <c r="GY200" s="54"/>
      <c r="GZ200" s="54"/>
      <c r="HA200" s="54"/>
      <c r="HB200" s="54"/>
      <c r="HC200" s="54"/>
      <c r="HD200" s="54"/>
      <c r="HE200" s="54"/>
      <c r="HF200" s="54"/>
      <c r="HG200" s="54"/>
      <c r="HH200" s="54"/>
      <c r="HI200" s="54"/>
      <c r="HJ200" s="54"/>
      <c r="HK200" s="54"/>
      <c r="HL200" s="54"/>
      <c r="HM200" s="54"/>
      <c r="HN200" s="54"/>
      <c r="HO200" s="54"/>
      <c r="HP200" s="54"/>
      <c r="HQ200" s="54"/>
      <c r="HR200" s="54"/>
      <c r="HS200" s="54"/>
      <c r="HT200" s="54"/>
      <c r="HU200" s="54"/>
      <c r="HV200" s="54"/>
      <c r="HW200" s="54"/>
      <c r="HX200" s="54"/>
      <c r="HY200" s="54"/>
      <c r="HZ200" s="54"/>
      <c r="IA200" s="54"/>
      <c r="IB200" s="54"/>
      <c r="IC200" s="54"/>
      <c r="ID200" s="54"/>
      <c r="IE200" s="54"/>
      <c r="IF200" s="54"/>
      <c r="IG200" s="54"/>
      <c r="IH200" s="54"/>
      <c r="II200" s="54"/>
      <c r="IJ200" s="54"/>
      <c r="IK200" s="54"/>
      <c r="IL200" s="54"/>
      <c r="IM200" s="54"/>
      <c r="IN200" s="54"/>
    </row>
    <row r="201" spans="1:248" x14ac:dyDescent="0.35">
      <c r="A201" s="41" t="s">
        <v>30</v>
      </c>
      <c r="B201" s="48">
        <v>18196.900000000001</v>
      </c>
      <c r="C201" s="51">
        <v>27.895237073260471</v>
      </c>
      <c r="D201" s="49">
        <v>17769.900000000001</v>
      </c>
      <c r="E201" s="51">
        <v>27.240660401943806</v>
      </c>
      <c r="F201" s="51">
        <v>427</v>
      </c>
      <c r="G201" s="51">
        <f t="shared" si="27"/>
        <v>0.65584547236233381</v>
      </c>
      <c r="H201" s="60">
        <v>65106.8</v>
      </c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4"/>
      <c r="DZ201" s="54"/>
      <c r="EA201" s="54"/>
      <c r="EB201" s="54"/>
      <c r="EC201" s="54"/>
      <c r="ED201" s="54"/>
      <c r="EE201" s="54"/>
      <c r="EF201" s="54"/>
      <c r="EG201" s="54"/>
      <c r="EH201" s="54"/>
      <c r="EI201" s="54"/>
      <c r="EJ201" s="54"/>
      <c r="EK201" s="54"/>
      <c r="EL201" s="54"/>
      <c r="EM201" s="54"/>
      <c r="EN201" s="54"/>
      <c r="EO201" s="54"/>
      <c r="EP201" s="54"/>
      <c r="EQ201" s="54"/>
      <c r="ER201" s="54"/>
      <c r="ES201" s="54"/>
      <c r="ET201" s="54"/>
      <c r="EU201" s="54"/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/>
      <c r="FI201" s="54"/>
      <c r="FJ201" s="54"/>
      <c r="FK201" s="54"/>
      <c r="FL201" s="54"/>
      <c r="FM201" s="54"/>
      <c r="FN201" s="54"/>
      <c r="FO201" s="54"/>
      <c r="FP201" s="54"/>
      <c r="FQ201" s="54"/>
      <c r="FR201" s="54"/>
      <c r="FS201" s="54"/>
      <c r="FT201" s="54"/>
      <c r="FU201" s="54"/>
      <c r="FV201" s="54"/>
      <c r="FW201" s="54"/>
      <c r="FX201" s="54"/>
      <c r="FY201" s="54"/>
      <c r="FZ201" s="54"/>
      <c r="GA201" s="54"/>
      <c r="GB201" s="54"/>
      <c r="GC201" s="54"/>
      <c r="GD201" s="54"/>
      <c r="GE201" s="54"/>
      <c r="GF201" s="54"/>
      <c r="GG201" s="54"/>
      <c r="GH201" s="54"/>
      <c r="GI201" s="54"/>
      <c r="GJ201" s="54"/>
      <c r="GK201" s="54"/>
      <c r="GL201" s="54"/>
      <c r="GM201" s="54"/>
      <c r="GN201" s="54"/>
      <c r="GO201" s="54"/>
      <c r="GP201" s="54"/>
      <c r="GQ201" s="54"/>
      <c r="GR201" s="54"/>
      <c r="GS201" s="54"/>
      <c r="GT201" s="54"/>
      <c r="GU201" s="54"/>
      <c r="GV201" s="54"/>
      <c r="GW201" s="54"/>
      <c r="GX201" s="54"/>
      <c r="GY201" s="54"/>
      <c r="GZ201" s="54"/>
      <c r="HA201" s="54"/>
      <c r="HB201" s="54"/>
      <c r="HC201" s="54"/>
      <c r="HD201" s="54"/>
      <c r="HE201" s="54"/>
      <c r="HF201" s="54"/>
      <c r="HG201" s="54"/>
      <c r="HH201" s="54"/>
      <c r="HI201" s="54"/>
      <c r="HJ201" s="54"/>
      <c r="HK201" s="54"/>
      <c r="HL201" s="54"/>
      <c r="HM201" s="54"/>
      <c r="HN201" s="54"/>
      <c r="HO201" s="54"/>
      <c r="HP201" s="54"/>
      <c r="HQ201" s="54"/>
      <c r="HR201" s="54"/>
      <c r="HS201" s="54"/>
      <c r="HT201" s="54"/>
      <c r="HU201" s="54"/>
      <c r="HV201" s="54"/>
      <c r="HW201" s="54"/>
      <c r="HX201" s="54"/>
      <c r="HY201" s="54"/>
      <c r="HZ201" s="54"/>
      <c r="IA201" s="54"/>
      <c r="IB201" s="54"/>
      <c r="IC201" s="54"/>
      <c r="ID201" s="54"/>
      <c r="IE201" s="54"/>
      <c r="IF201" s="54"/>
      <c r="IG201" s="54"/>
      <c r="IH201" s="54"/>
      <c r="II201" s="54"/>
      <c r="IJ201" s="54"/>
      <c r="IK201" s="54"/>
      <c r="IL201" s="54"/>
      <c r="IM201" s="54"/>
      <c r="IN201" s="54"/>
    </row>
    <row r="202" spans="1:248" x14ac:dyDescent="0.35">
      <c r="A202" s="41" t="s">
        <v>31</v>
      </c>
      <c r="B202" s="48">
        <v>20144.7</v>
      </c>
      <c r="C202" s="51">
        <v>27.811840330461219</v>
      </c>
      <c r="D202" s="49">
        <v>19670.099999999999</v>
      </c>
      <c r="E202" s="51">
        <v>27.156605979945354</v>
      </c>
      <c r="F202" s="51">
        <v>474.60000000000218</v>
      </c>
      <c r="G202" s="51">
        <f t="shared" si="27"/>
        <v>0.65523435051586543</v>
      </c>
      <c r="H202" s="60">
        <v>72432.100000000006</v>
      </c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4"/>
      <c r="DZ202" s="54"/>
      <c r="EA202" s="54"/>
      <c r="EB202" s="54"/>
      <c r="EC202" s="54"/>
      <c r="ED202" s="54"/>
      <c r="EE202" s="54"/>
      <c r="EF202" s="54"/>
      <c r="EG202" s="54"/>
      <c r="EH202" s="54"/>
      <c r="EI202" s="54"/>
      <c r="EJ202" s="54"/>
      <c r="EK202" s="54"/>
      <c r="EL202" s="54"/>
      <c r="EM202" s="54"/>
      <c r="EN202" s="54"/>
      <c r="EO202" s="54"/>
      <c r="EP202" s="54"/>
      <c r="EQ202" s="54"/>
      <c r="ER202" s="54"/>
      <c r="ES202" s="54"/>
      <c r="ET202" s="54"/>
      <c r="EU202" s="54"/>
      <c r="EV202" s="54"/>
      <c r="EW202" s="54"/>
      <c r="EX202" s="54"/>
      <c r="EY202" s="54"/>
      <c r="EZ202" s="54"/>
      <c r="FA202" s="54"/>
      <c r="FB202" s="54"/>
      <c r="FC202" s="54"/>
      <c r="FD202" s="54"/>
      <c r="FE202" s="54"/>
      <c r="FF202" s="54"/>
      <c r="FG202" s="54"/>
      <c r="FH202" s="54"/>
      <c r="FI202" s="54"/>
      <c r="FJ202" s="54"/>
      <c r="FK202" s="54"/>
      <c r="FL202" s="54"/>
      <c r="FM202" s="54"/>
      <c r="FN202" s="54"/>
      <c r="FO202" s="54"/>
      <c r="FP202" s="54"/>
      <c r="FQ202" s="54"/>
      <c r="FR202" s="54"/>
      <c r="FS202" s="54"/>
      <c r="FT202" s="54"/>
      <c r="FU202" s="54"/>
      <c r="FV202" s="54"/>
      <c r="FW202" s="54"/>
      <c r="FX202" s="54"/>
      <c r="FY202" s="54"/>
      <c r="FZ202" s="54"/>
      <c r="GA202" s="54"/>
      <c r="GB202" s="54"/>
      <c r="GC202" s="54"/>
      <c r="GD202" s="54"/>
      <c r="GE202" s="54"/>
      <c r="GF202" s="54"/>
      <c r="GG202" s="54"/>
      <c r="GH202" s="54"/>
      <c r="GI202" s="54"/>
      <c r="GJ202" s="54"/>
      <c r="GK202" s="54"/>
      <c r="GL202" s="54"/>
      <c r="GM202" s="54"/>
      <c r="GN202" s="54"/>
      <c r="GO202" s="54"/>
      <c r="GP202" s="54"/>
      <c r="GQ202" s="54"/>
      <c r="GR202" s="54"/>
      <c r="GS202" s="54"/>
      <c r="GT202" s="54"/>
      <c r="GU202" s="54"/>
      <c r="GV202" s="54"/>
      <c r="GW202" s="54"/>
      <c r="GX202" s="54"/>
      <c r="GY202" s="54"/>
      <c r="GZ202" s="54"/>
      <c r="HA202" s="54"/>
      <c r="HB202" s="54"/>
      <c r="HC202" s="54"/>
      <c r="HD202" s="54"/>
      <c r="HE202" s="54"/>
      <c r="HF202" s="54"/>
      <c r="HG202" s="54"/>
      <c r="HH202" s="54"/>
      <c r="HI202" s="54"/>
      <c r="HJ202" s="54"/>
      <c r="HK202" s="54"/>
      <c r="HL202" s="54"/>
      <c r="HM202" s="54"/>
      <c r="HN202" s="54"/>
      <c r="HO202" s="54"/>
      <c r="HP202" s="54"/>
      <c r="HQ202" s="54"/>
      <c r="HR202" s="54"/>
      <c r="HS202" s="54"/>
      <c r="HT202" s="54"/>
      <c r="HU202" s="54"/>
      <c r="HV202" s="54"/>
      <c r="HW202" s="54"/>
      <c r="HX202" s="54"/>
      <c r="HY202" s="54"/>
      <c r="HZ202" s="54"/>
      <c r="IA202" s="54"/>
      <c r="IB202" s="54"/>
      <c r="IC202" s="54"/>
      <c r="ID202" s="54"/>
      <c r="IE202" s="54"/>
      <c r="IF202" s="54"/>
      <c r="IG202" s="54"/>
      <c r="IH202" s="54"/>
      <c r="II202" s="54"/>
      <c r="IJ202" s="54"/>
      <c r="IK202" s="54"/>
      <c r="IL202" s="54"/>
      <c r="IM202" s="54"/>
      <c r="IN202" s="54"/>
    </row>
    <row r="203" spans="1:248" x14ac:dyDescent="0.35">
      <c r="A203" s="41" t="s">
        <v>32</v>
      </c>
      <c r="B203" s="48">
        <v>22508.86967</v>
      </c>
      <c r="C203" s="51">
        <v>28.085160776116485</v>
      </c>
      <c r="D203" s="49">
        <v>22731.643760000003</v>
      </c>
      <c r="E203" s="51">
        <v>28.470762795232417</v>
      </c>
      <c r="F203" s="51">
        <v>-222.77409000000262</v>
      </c>
      <c r="G203" s="51">
        <f t="shared" si="27"/>
        <v>-0.27814774259601788</v>
      </c>
      <c r="H203" s="60">
        <v>80092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4"/>
      <c r="DZ203" s="54"/>
      <c r="EA203" s="54"/>
      <c r="EB203" s="54"/>
      <c r="EC203" s="54"/>
      <c r="ED203" s="54"/>
      <c r="EE203" s="54"/>
      <c r="EF203" s="54"/>
      <c r="EG203" s="54"/>
      <c r="EH203" s="54"/>
      <c r="EI203" s="54"/>
      <c r="EJ203" s="54"/>
      <c r="EK203" s="54"/>
      <c r="EL203" s="54"/>
      <c r="EM203" s="54"/>
      <c r="EN203" s="54"/>
      <c r="EO203" s="54"/>
      <c r="EP203" s="54"/>
      <c r="EQ203" s="54"/>
      <c r="ER203" s="54"/>
      <c r="ES203" s="54"/>
      <c r="ET203" s="54"/>
      <c r="EU203" s="54"/>
      <c r="EV203" s="54"/>
      <c r="EW203" s="54"/>
      <c r="EX203" s="54"/>
      <c r="EY203" s="54"/>
      <c r="EZ203" s="54"/>
      <c r="FA203" s="54"/>
      <c r="FB203" s="54"/>
      <c r="FC203" s="54"/>
      <c r="FD203" s="54"/>
      <c r="FE203" s="54"/>
      <c r="FF203" s="54"/>
      <c r="FG203" s="54"/>
      <c r="FH203" s="54"/>
      <c r="FI203" s="54"/>
      <c r="FJ203" s="54"/>
      <c r="FK203" s="54"/>
      <c r="FL203" s="54"/>
      <c r="FM203" s="54"/>
      <c r="FN203" s="54"/>
      <c r="FO203" s="54"/>
      <c r="FP203" s="54"/>
      <c r="FQ203" s="54"/>
      <c r="FR203" s="54"/>
      <c r="FS203" s="54"/>
      <c r="FT203" s="54"/>
      <c r="FU203" s="54"/>
      <c r="FV203" s="54"/>
      <c r="FW203" s="54"/>
      <c r="FX203" s="54"/>
      <c r="FY203" s="54"/>
      <c r="FZ203" s="54"/>
      <c r="GA203" s="54"/>
      <c r="GB203" s="54"/>
      <c r="GC203" s="54"/>
      <c r="GD203" s="54"/>
      <c r="GE203" s="54"/>
      <c r="GF203" s="54"/>
      <c r="GG203" s="54"/>
      <c r="GH203" s="54"/>
      <c r="GI203" s="54"/>
      <c r="GJ203" s="54"/>
      <c r="GK203" s="54"/>
      <c r="GL203" s="54"/>
      <c r="GM203" s="54"/>
      <c r="GN203" s="54"/>
      <c r="GO203" s="54"/>
      <c r="GP203" s="54"/>
      <c r="GQ203" s="54"/>
      <c r="GR203" s="54"/>
      <c r="GS203" s="54"/>
      <c r="GT203" s="54"/>
      <c r="GU203" s="54"/>
      <c r="GV203" s="54"/>
      <c r="GW203" s="54"/>
      <c r="GX203" s="54"/>
      <c r="GY203" s="54"/>
      <c r="GZ203" s="54"/>
      <c r="HA203" s="54"/>
      <c r="HB203" s="54"/>
      <c r="HC203" s="54"/>
      <c r="HD203" s="54"/>
      <c r="HE203" s="54"/>
      <c r="HF203" s="54"/>
      <c r="HG203" s="54"/>
      <c r="HH203" s="54"/>
      <c r="HI203" s="54"/>
      <c r="HJ203" s="54"/>
      <c r="HK203" s="54"/>
      <c r="HL203" s="54"/>
      <c r="HM203" s="54"/>
      <c r="HN203" s="54"/>
      <c r="HO203" s="54"/>
      <c r="HP203" s="54"/>
      <c r="HQ203" s="54"/>
      <c r="HR203" s="54"/>
      <c r="HS203" s="54"/>
      <c r="HT203" s="54"/>
      <c r="HU203" s="54"/>
      <c r="HV203" s="54"/>
      <c r="HW203" s="54"/>
      <c r="HX203" s="54"/>
      <c r="HY203" s="54"/>
      <c r="HZ203" s="54"/>
      <c r="IA203" s="54"/>
      <c r="IB203" s="54"/>
      <c r="IC203" s="54"/>
      <c r="ID203" s="54"/>
      <c r="IE203" s="54"/>
      <c r="IF203" s="54"/>
      <c r="IG203" s="54"/>
      <c r="IH203" s="54"/>
      <c r="II203" s="54"/>
      <c r="IJ203" s="54"/>
      <c r="IK203" s="54"/>
      <c r="IL203" s="54"/>
      <c r="IM203" s="54"/>
      <c r="IN203" s="54"/>
    </row>
    <row r="204" spans="1:248" x14ac:dyDescent="0.35">
      <c r="A204" s="41" t="s">
        <v>37</v>
      </c>
      <c r="B204" s="37">
        <v>24218.1</v>
      </c>
      <c r="C204" s="42">
        <v>29.626963430908042</v>
      </c>
      <c r="D204" s="38">
        <v>24425.9</v>
      </c>
      <c r="E204" s="42">
        <v>29.878184645143911</v>
      </c>
      <c r="F204" s="42">
        <f>B204-D204</f>
        <v>-207.80000000000291</v>
      </c>
      <c r="G204" s="42">
        <v>-0.25122121423586968</v>
      </c>
      <c r="H204" s="60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/>
      <c r="GY204" s="54"/>
      <c r="GZ204" s="54"/>
      <c r="HA204" s="54"/>
      <c r="HB204" s="54"/>
      <c r="HC204" s="54"/>
      <c r="HD204" s="54"/>
      <c r="HE204" s="54"/>
      <c r="HF204" s="54"/>
      <c r="HG204" s="54"/>
      <c r="HH204" s="54"/>
      <c r="HI204" s="54"/>
      <c r="HJ204" s="54"/>
      <c r="HK204" s="54"/>
      <c r="HL204" s="54"/>
      <c r="HM204" s="54"/>
      <c r="HN204" s="54"/>
      <c r="HO204" s="54"/>
      <c r="HP204" s="54"/>
      <c r="HQ204" s="54"/>
      <c r="HR204" s="54"/>
      <c r="HS204" s="54"/>
      <c r="HT204" s="54"/>
      <c r="HU204" s="54"/>
      <c r="HV204" s="54"/>
      <c r="HW204" s="54"/>
      <c r="HX204" s="54"/>
      <c r="HY204" s="54"/>
      <c r="HZ204" s="54"/>
      <c r="IA204" s="54"/>
      <c r="IB204" s="54"/>
      <c r="IC204" s="54"/>
      <c r="ID204" s="54"/>
      <c r="IE204" s="54"/>
      <c r="IF204" s="54"/>
      <c r="IG204" s="54"/>
      <c r="IH204" s="54"/>
      <c r="II204" s="54"/>
      <c r="IJ204" s="54"/>
      <c r="IK204" s="54"/>
      <c r="IL204" s="54"/>
      <c r="IM204" s="54"/>
      <c r="IN204" s="54"/>
    </row>
    <row r="205" spans="1:248" x14ac:dyDescent="0.35">
      <c r="A205" s="41" t="s">
        <v>21</v>
      </c>
      <c r="B205" s="48">
        <v>2097.1</v>
      </c>
      <c r="C205" s="51">
        <v>35.367231638418076</v>
      </c>
      <c r="D205" s="49">
        <v>1269.0999999999999</v>
      </c>
      <c r="E205" s="51">
        <v>21.403153722910869</v>
      </c>
      <c r="F205" s="51">
        <v>828</v>
      </c>
      <c r="G205" s="51">
        <f t="shared" si="27"/>
        <v>13.964077915507209</v>
      </c>
      <c r="H205" s="60">
        <v>5929.5</v>
      </c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4"/>
      <c r="DZ205" s="54"/>
      <c r="EA205" s="54"/>
      <c r="EB205" s="54"/>
      <c r="EC205" s="54"/>
      <c r="ED205" s="54"/>
      <c r="EE205" s="54"/>
      <c r="EF205" s="54"/>
      <c r="EG205" s="54"/>
      <c r="EH205" s="54"/>
      <c r="EI205" s="54"/>
      <c r="EJ205" s="54"/>
      <c r="EK205" s="54"/>
      <c r="EL205" s="54"/>
      <c r="EM205" s="54"/>
      <c r="EN205" s="54"/>
      <c r="EO205" s="54"/>
      <c r="EP205" s="54"/>
      <c r="EQ205" s="54"/>
      <c r="ER205" s="54"/>
      <c r="ES205" s="54"/>
      <c r="ET205" s="54"/>
      <c r="EU205" s="54"/>
      <c r="EV205" s="54"/>
      <c r="EW205" s="54"/>
      <c r="EX205" s="54"/>
      <c r="EY205" s="54"/>
      <c r="EZ205" s="54"/>
      <c r="FA205" s="54"/>
      <c r="FB205" s="54"/>
      <c r="FC205" s="54"/>
      <c r="FD205" s="54"/>
      <c r="FE205" s="54"/>
      <c r="FF205" s="54"/>
      <c r="FG205" s="54"/>
      <c r="FH205" s="54"/>
      <c r="FI205" s="54"/>
      <c r="FJ205" s="54"/>
      <c r="FK205" s="54"/>
      <c r="FL205" s="54"/>
      <c r="FM205" s="54"/>
      <c r="FN205" s="54"/>
      <c r="FO205" s="54"/>
      <c r="FP205" s="54"/>
      <c r="FQ205" s="54"/>
      <c r="FR205" s="54"/>
      <c r="FS205" s="54"/>
      <c r="FT205" s="54"/>
      <c r="FU205" s="54"/>
      <c r="FV205" s="54"/>
      <c r="FW205" s="54"/>
      <c r="FX205" s="54"/>
      <c r="FY205" s="54"/>
      <c r="FZ205" s="54"/>
      <c r="GA205" s="54"/>
      <c r="GB205" s="54"/>
      <c r="GC205" s="54"/>
      <c r="GD205" s="54"/>
      <c r="GE205" s="54"/>
      <c r="GF205" s="54"/>
      <c r="GG205" s="54"/>
      <c r="GH205" s="54"/>
      <c r="GI205" s="54"/>
      <c r="GJ205" s="54"/>
      <c r="GK205" s="54"/>
      <c r="GL205" s="54"/>
      <c r="GM205" s="54"/>
      <c r="GN205" s="54"/>
      <c r="GO205" s="54"/>
      <c r="GP205" s="54"/>
      <c r="GQ205" s="54"/>
      <c r="GR205" s="54"/>
      <c r="GS205" s="54"/>
      <c r="GT205" s="54"/>
      <c r="GU205" s="54"/>
      <c r="GV205" s="54"/>
      <c r="GW205" s="54"/>
      <c r="GX205" s="54"/>
      <c r="GY205" s="54"/>
      <c r="GZ205" s="54"/>
      <c r="HA205" s="54"/>
      <c r="HB205" s="54"/>
      <c r="HC205" s="54"/>
      <c r="HD205" s="54"/>
      <c r="HE205" s="54"/>
      <c r="HF205" s="54"/>
      <c r="HG205" s="54"/>
      <c r="HH205" s="54"/>
      <c r="HI205" s="54"/>
      <c r="HJ205" s="54"/>
      <c r="HK205" s="54"/>
      <c r="HL205" s="54"/>
      <c r="HM205" s="54"/>
      <c r="HN205" s="54"/>
      <c r="HO205" s="54"/>
      <c r="HP205" s="54"/>
      <c r="HQ205" s="54"/>
      <c r="HR205" s="54"/>
      <c r="HS205" s="54"/>
      <c r="HT205" s="54"/>
      <c r="HU205" s="54"/>
      <c r="HV205" s="54"/>
      <c r="HW205" s="54"/>
      <c r="HX205" s="54"/>
      <c r="HY205" s="54"/>
      <c r="HZ205" s="54"/>
      <c r="IA205" s="54"/>
      <c r="IB205" s="54"/>
      <c r="IC205" s="54"/>
      <c r="ID205" s="54"/>
      <c r="IE205" s="54"/>
      <c r="IF205" s="54"/>
      <c r="IG205" s="54"/>
      <c r="IH205" s="54"/>
      <c r="II205" s="54"/>
      <c r="IJ205" s="54"/>
      <c r="IK205" s="54"/>
      <c r="IL205" s="54"/>
      <c r="IM205" s="54"/>
      <c r="IN205" s="54"/>
    </row>
    <row r="206" spans="1:248" x14ac:dyDescent="0.35">
      <c r="A206" s="41" t="s">
        <v>22</v>
      </c>
      <c r="B206" s="48">
        <v>3532.9</v>
      </c>
      <c r="C206" s="51">
        <v>30.762331838565022</v>
      </c>
      <c r="D206" s="49">
        <v>2954.8</v>
      </c>
      <c r="E206" s="51">
        <v>25.728590709216771</v>
      </c>
      <c r="F206" s="51">
        <v>578.09999999999991</v>
      </c>
      <c r="G206" s="51">
        <f t="shared" si="27"/>
        <v>5.0337411293482512</v>
      </c>
      <c r="H206" s="60">
        <v>11484.5</v>
      </c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4"/>
      <c r="HH206" s="54"/>
      <c r="HI206" s="54"/>
      <c r="HJ206" s="54"/>
      <c r="HK206" s="54"/>
      <c r="HL206" s="54"/>
      <c r="HM206" s="54"/>
      <c r="HN206" s="54"/>
      <c r="HO206" s="54"/>
      <c r="HP206" s="54"/>
      <c r="HQ206" s="54"/>
      <c r="HR206" s="54"/>
      <c r="HS206" s="54"/>
      <c r="HT206" s="54"/>
      <c r="HU206" s="54"/>
      <c r="HV206" s="54"/>
      <c r="HW206" s="54"/>
      <c r="HX206" s="54"/>
      <c r="HY206" s="54"/>
      <c r="HZ206" s="54"/>
      <c r="IA206" s="54"/>
      <c r="IB206" s="54"/>
      <c r="IC206" s="54"/>
      <c r="ID206" s="54"/>
      <c r="IE206" s="54"/>
      <c r="IF206" s="54"/>
      <c r="IG206" s="54"/>
      <c r="IH206" s="54"/>
      <c r="II206" s="54"/>
      <c r="IJ206" s="54"/>
      <c r="IK206" s="54"/>
      <c r="IL206" s="54"/>
      <c r="IM206" s="54"/>
      <c r="IN206" s="54"/>
    </row>
    <row r="207" spans="1:248" x14ac:dyDescent="0.35">
      <c r="A207" s="41" t="s">
        <v>23</v>
      </c>
      <c r="B207" s="48">
        <v>5439.7</v>
      </c>
      <c r="C207" s="51">
        <v>30.03417680284015</v>
      </c>
      <c r="D207" s="49">
        <v>5035.8999999999996</v>
      </c>
      <c r="E207" s="51">
        <v>27.804678743574591</v>
      </c>
      <c r="F207" s="51">
        <v>403.80000000000018</v>
      </c>
      <c r="G207" s="51">
        <f t="shared" si="27"/>
        <v>2.2294980592655587</v>
      </c>
      <c r="H207" s="60">
        <v>18111.7</v>
      </c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4"/>
      <c r="DZ207" s="54"/>
      <c r="EA207" s="54"/>
      <c r="EB207" s="54"/>
      <c r="EC207" s="54"/>
      <c r="ED207" s="54"/>
      <c r="EE207" s="54"/>
      <c r="EF207" s="54"/>
      <c r="EG207" s="54"/>
      <c r="EH207" s="54"/>
      <c r="EI207" s="54"/>
      <c r="EJ207" s="54"/>
      <c r="EK207" s="54"/>
      <c r="EL207" s="54"/>
      <c r="EM207" s="54"/>
      <c r="EN207" s="54"/>
      <c r="EO207" s="54"/>
      <c r="EP207" s="54"/>
      <c r="EQ207" s="54"/>
      <c r="ER207" s="54"/>
      <c r="ES207" s="54"/>
      <c r="ET207" s="54"/>
      <c r="EU207" s="54"/>
      <c r="EV207" s="54"/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/>
      <c r="FI207" s="54"/>
      <c r="FJ207" s="54"/>
      <c r="FK207" s="54"/>
      <c r="FL207" s="54"/>
      <c r="FM207" s="54"/>
      <c r="FN207" s="54"/>
      <c r="FO207" s="54"/>
      <c r="FP207" s="54"/>
      <c r="FQ207" s="54"/>
      <c r="FR207" s="54"/>
      <c r="FS207" s="54"/>
      <c r="FT207" s="54"/>
      <c r="FU207" s="54"/>
      <c r="FV207" s="54"/>
      <c r="FW207" s="54"/>
      <c r="FX207" s="54"/>
      <c r="FY207" s="54"/>
      <c r="FZ207" s="54"/>
      <c r="GA207" s="54"/>
      <c r="GB207" s="54"/>
      <c r="GC207" s="54"/>
      <c r="GD207" s="54"/>
      <c r="GE207" s="54"/>
      <c r="GF207" s="54"/>
      <c r="GG207" s="54"/>
      <c r="GH207" s="54"/>
      <c r="GI207" s="54"/>
      <c r="GJ207" s="54"/>
      <c r="GK207" s="54"/>
      <c r="GL207" s="54"/>
      <c r="GM207" s="54"/>
      <c r="GN207" s="54"/>
      <c r="GO207" s="54"/>
      <c r="GP207" s="54"/>
      <c r="GQ207" s="54"/>
      <c r="GR207" s="54"/>
      <c r="GS207" s="54"/>
      <c r="GT207" s="54"/>
      <c r="GU207" s="54"/>
      <c r="GV207" s="54"/>
      <c r="GW207" s="54"/>
      <c r="GX207" s="54"/>
      <c r="GY207" s="54"/>
      <c r="GZ207" s="54"/>
      <c r="HA207" s="54"/>
      <c r="HB207" s="54"/>
      <c r="HC207" s="54"/>
      <c r="HD207" s="54"/>
      <c r="HE207" s="54"/>
      <c r="HF207" s="54"/>
      <c r="HG207" s="54"/>
      <c r="HH207" s="54"/>
      <c r="HI207" s="54"/>
      <c r="HJ207" s="54"/>
      <c r="HK207" s="54"/>
      <c r="HL207" s="54"/>
      <c r="HM207" s="54"/>
      <c r="HN207" s="54"/>
      <c r="HO207" s="54"/>
      <c r="HP207" s="54"/>
      <c r="HQ207" s="54"/>
      <c r="HR207" s="54"/>
      <c r="HS207" s="54"/>
      <c r="HT207" s="54"/>
      <c r="HU207" s="54"/>
      <c r="HV207" s="54"/>
      <c r="HW207" s="54"/>
      <c r="HX207" s="54"/>
      <c r="HY207" s="54"/>
      <c r="HZ207" s="54"/>
      <c r="IA207" s="54"/>
      <c r="IB207" s="54"/>
      <c r="IC207" s="54"/>
      <c r="ID207" s="54"/>
      <c r="IE207" s="54"/>
      <c r="IF207" s="54"/>
      <c r="IG207" s="54"/>
      <c r="IH207" s="54"/>
      <c r="II207" s="54"/>
      <c r="IJ207" s="54"/>
      <c r="IK207" s="54"/>
      <c r="IL207" s="54"/>
      <c r="IM207" s="54"/>
      <c r="IN207" s="54"/>
    </row>
    <row r="208" spans="1:248" x14ac:dyDescent="0.35">
      <c r="A208" s="41" t="s">
        <v>24</v>
      </c>
      <c r="B208" s="48">
        <v>7503.4</v>
      </c>
      <c r="C208" s="51">
        <v>31.509150310329474</v>
      </c>
      <c r="D208" s="49">
        <v>7220.5</v>
      </c>
      <c r="E208" s="51">
        <v>30.321163714547271</v>
      </c>
      <c r="F208" s="51">
        <v>282.89999999999964</v>
      </c>
      <c r="G208" s="51">
        <f t="shared" si="27"/>
        <v>1.1879865957822051</v>
      </c>
      <c r="H208" s="60">
        <v>23813.4</v>
      </c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4"/>
      <c r="HH208" s="54"/>
      <c r="HI208" s="54"/>
      <c r="HJ208" s="54"/>
      <c r="HK208" s="54"/>
      <c r="HL208" s="54"/>
      <c r="HM208" s="54"/>
      <c r="HN208" s="54"/>
      <c r="HO208" s="54"/>
      <c r="HP208" s="54"/>
      <c r="HQ208" s="54"/>
      <c r="HR208" s="54"/>
      <c r="HS208" s="54"/>
      <c r="HT208" s="54"/>
      <c r="HU208" s="54"/>
      <c r="HV208" s="54"/>
      <c r="HW208" s="54"/>
      <c r="HX208" s="54"/>
      <c r="HY208" s="54"/>
      <c r="HZ208" s="54"/>
      <c r="IA208" s="54"/>
      <c r="IB208" s="54"/>
      <c r="IC208" s="54"/>
      <c r="ID208" s="54"/>
      <c r="IE208" s="54"/>
      <c r="IF208" s="54"/>
      <c r="IG208" s="54"/>
      <c r="IH208" s="54"/>
      <c r="II208" s="54"/>
      <c r="IJ208" s="54"/>
      <c r="IK208" s="54"/>
      <c r="IL208" s="54"/>
      <c r="IM208" s="54"/>
      <c r="IN208" s="54"/>
    </row>
    <row r="209" spans="1:248" ht="16.5" customHeight="1" x14ac:dyDescent="0.35">
      <c r="A209" s="41" t="s">
        <v>25</v>
      </c>
      <c r="B209" s="48">
        <v>8999.2999999999993</v>
      </c>
      <c r="C209" s="51">
        <v>29.401117982795739</v>
      </c>
      <c r="D209" s="49">
        <v>9426.1</v>
      </c>
      <c r="E209" s="51">
        <v>30.795492784731138</v>
      </c>
      <c r="F209" s="51">
        <v>-426.80000000000109</v>
      </c>
      <c r="G209" s="51">
        <f t="shared" si="27"/>
        <v>-1.394374801935401</v>
      </c>
      <c r="H209" s="60">
        <v>30608.7</v>
      </c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4"/>
      <c r="DZ209" s="54"/>
      <c r="EA209" s="54"/>
      <c r="EB209" s="54"/>
      <c r="EC209" s="54"/>
      <c r="ED209" s="54"/>
      <c r="EE209" s="54"/>
      <c r="EF209" s="54"/>
      <c r="EG209" s="54"/>
      <c r="EH209" s="54"/>
      <c r="EI209" s="54"/>
      <c r="EJ209" s="54"/>
      <c r="EK209" s="54"/>
      <c r="EL209" s="54"/>
      <c r="EM209" s="54"/>
      <c r="EN209" s="54"/>
      <c r="EO209" s="54"/>
      <c r="EP209" s="54"/>
      <c r="EQ209" s="54"/>
      <c r="ER209" s="54"/>
      <c r="ES209" s="54"/>
      <c r="ET209" s="54"/>
      <c r="EU209" s="54"/>
      <c r="EV209" s="54"/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/>
      <c r="FI209" s="54"/>
      <c r="FJ209" s="54"/>
      <c r="FK209" s="54"/>
      <c r="FL209" s="54"/>
      <c r="FM209" s="54"/>
      <c r="FN209" s="54"/>
      <c r="FO209" s="54"/>
      <c r="FP209" s="54"/>
      <c r="FQ209" s="54"/>
      <c r="FR209" s="54"/>
      <c r="FS209" s="54"/>
      <c r="FT209" s="54"/>
      <c r="FU209" s="54"/>
      <c r="FV209" s="54"/>
      <c r="FW209" s="54"/>
      <c r="FX209" s="54"/>
      <c r="FY209" s="54"/>
      <c r="FZ209" s="54"/>
      <c r="GA209" s="54"/>
      <c r="GB209" s="54"/>
      <c r="GC209" s="54"/>
      <c r="GD209" s="54"/>
      <c r="GE209" s="54"/>
      <c r="GF209" s="54"/>
      <c r="GG209" s="54"/>
      <c r="GH209" s="54"/>
      <c r="GI209" s="54"/>
      <c r="GJ209" s="54"/>
      <c r="GK209" s="54"/>
      <c r="GL209" s="54"/>
      <c r="GM209" s="54"/>
      <c r="GN209" s="54"/>
      <c r="GO209" s="54"/>
      <c r="GP209" s="54"/>
      <c r="GQ209" s="54"/>
      <c r="GR209" s="54"/>
      <c r="GS209" s="54"/>
      <c r="GT209" s="54"/>
      <c r="GU209" s="54"/>
      <c r="GV209" s="54"/>
      <c r="GW209" s="54"/>
      <c r="GX209" s="54"/>
      <c r="GY209" s="54"/>
      <c r="GZ209" s="54"/>
      <c r="HA209" s="54"/>
      <c r="HB209" s="54"/>
      <c r="HC209" s="54"/>
      <c r="HD209" s="54"/>
      <c r="HE209" s="54"/>
      <c r="HF209" s="54"/>
      <c r="HG209" s="54"/>
      <c r="HH209" s="54"/>
      <c r="HI209" s="54"/>
      <c r="HJ209" s="54"/>
      <c r="HK209" s="54"/>
      <c r="HL209" s="54"/>
      <c r="HM209" s="54"/>
      <c r="HN209" s="54"/>
      <c r="HO209" s="54"/>
      <c r="HP209" s="54"/>
      <c r="HQ209" s="54"/>
      <c r="HR209" s="54"/>
      <c r="HS209" s="54"/>
      <c r="HT209" s="54"/>
      <c r="HU209" s="54"/>
      <c r="HV209" s="54"/>
      <c r="HW209" s="54"/>
      <c r="HX209" s="54"/>
      <c r="HY209" s="54"/>
      <c r="HZ209" s="54"/>
      <c r="IA209" s="54"/>
      <c r="IB209" s="54"/>
      <c r="IC209" s="54"/>
      <c r="ID209" s="54"/>
      <c r="IE209" s="54"/>
      <c r="IF209" s="54"/>
      <c r="IG209" s="54"/>
      <c r="IH209" s="54"/>
      <c r="II209" s="54"/>
      <c r="IJ209" s="54"/>
      <c r="IK209" s="54"/>
      <c r="IL209" s="54"/>
      <c r="IM209" s="54"/>
      <c r="IN209" s="54"/>
    </row>
    <row r="210" spans="1:248" ht="16.5" customHeight="1" x14ac:dyDescent="0.35">
      <c r="A210" s="41" t="s">
        <v>26</v>
      </c>
      <c r="B210" s="48">
        <v>10405.5</v>
      </c>
      <c r="C210" s="51">
        <v>27.509438152342884</v>
      </c>
      <c r="D210" s="49">
        <v>10951</v>
      </c>
      <c r="E210" s="51">
        <v>28.951598405295943</v>
      </c>
      <c r="F210" s="51">
        <v>-545.5</v>
      </c>
      <c r="G210" s="51">
        <f t="shared" si="27"/>
        <v>-1.4421602529530577</v>
      </c>
      <c r="H210" s="60">
        <v>37825.199999999997</v>
      </c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4"/>
      <c r="DZ210" s="54"/>
      <c r="EA210" s="54"/>
      <c r="EB210" s="54"/>
      <c r="EC210" s="54"/>
      <c r="ED210" s="54"/>
      <c r="EE210" s="54"/>
      <c r="EF210" s="54"/>
      <c r="EG210" s="54"/>
      <c r="EH210" s="54"/>
      <c r="EI210" s="54"/>
      <c r="EJ210" s="54"/>
      <c r="EK210" s="54"/>
      <c r="EL210" s="54"/>
      <c r="EM210" s="54"/>
      <c r="EN210" s="54"/>
      <c r="EO210" s="54"/>
      <c r="EP210" s="54"/>
      <c r="EQ210" s="54"/>
      <c r="ER210" s="54"/>
      <c r="ES210" s="54"/>
      <c r="ET210" s="54"/>
      <c r="EU210" s="54"/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/>
      <c r="FI210" s="54"/>
      <c r="FJ210" s="54"/>
      <c r="FK210" s="54"/>
      <c r="FL210" s="54"/>
      <c r="FM210" s="54"/>
      <c r="FN210" s="54"/>
      <c r="FO210" s="54"/>
      <c r="FP210" s="54"/>
      <c r="FQ210" s="54"/>
      <c r="FR210" s="54"/>
      <c r="FS210" s="54"/>
      <c r="FT210" s="54"/>
      <c r="FU210" s="54"/>
      <c r="FV210" s="54"/>
      <c r="FW210" s="54"/>
      <c r="FX210" s="54"/>
      <c r="FY210" s="54"/>
      <c r="FZ210" s="54"/>
      <c r="GA210" s="54"/>
      <c r="GB210" s="54"/>
      <c r="GC210" s="54"/>
      <c r="GD210" s="54"/>
      <c r="GE210" s="54"/>
      <c r="GF210" s="54"/>
      <c r="GG210" s="54"/>
      <c r="GH210" s="54"/>
      <c r="GI210" s="54"/>
      <c r="GJ210" s="54"/>
      <c r="GK210" s="54"/>
      <c r="GL210" s="54"/>
      <c r="GM210" s="54"/>
      <c r="GN210" s="54"/>
      <c r="GO210" s="54"/>
      <c r="GP210" s="54"/>
      <c r="GQ210" s="54"/>
      <c r="GR210" s="54"/>
      <c r="GS210" s="54"/>
      <c r="GT210" s="54"/>
      <c r="GU210" s="54"/>
      <c r="GV210" s="54"/>
      <c r="GW210" s="54"/>
      <c r="GX210" s="54"/>
      <c r="GY210" s="54"/>
      <c r="GZ210" s="54"/>
      <c r="HA210" s="54"/>
      <c r="HB210" s="54"/>
      <c r="HC210" s="54"/>
      <c r="HD210" s="54"/>
      <c r="HE210" s="54"/>
      <c r="HF210" s="54"/>
      <c r="HG210" s="54"/>
      <c r="HH210" s="54"/>
      <c r="HI210" s="54"/>
      <c r="HJ210" s="54"/>
      <c r="HK210" s="54"/>
      <c r="HL210" s="54"/>
      <c r="HM210" s="54"/>
      <c r="HN210" s="54"/>
      <c r="HO210" s="54"/>
      <c r="HP210" s="54"/>
      <c r="HQ210" s="54"/>
      <c r="HR210" s="54"/>
      <c r="HS210" s="54"/>
      <c r="HT210" s="54"/>
      <c r="HU210" s="54"/>
      <c r="HV210" s="54"/>
      <c r="HW210" s="54"/>
      <c r="HX210" s="54"/>
      <c r="HY210" s="54"/>
      <c r="HZ210" s="54"/>
      <c r="IA210" s="54"/>
      <c r="IB210" s="54"/>
      <c r="IC210" s="54"/>
      <c r="ID210" s="54"/>
      <c r="IE210" s="54"/>
      <c r="IF210" s="54"/>
      <c r="IG210" s="54"/>
      <c r="IH210" s="54"/>
      <c r="II210" s="54"/>
      <c r="IJ210" s="54"/>
      <c r="IK210" s="54"/>
      <c r="IL210" s="54"/>
      <c r="IM210" s="54"/>
      <c r="IN210" s="54"/>
    </row>
    <row r="211" spans="1:248" ht="16.5" customHeight="1" x14ac:dyDescent="0.35">
      <c r="A211" s="41" t="s">
        <v>27</v>
      </c>
      <c r="B211" s="48">
        <v>12435.5</v>
      </c>
      <c r="C211" s="51">
        <v>27.961846599405032</v>
      </c>
      <c r="D211" s="49">
        <v>13102.7</v>
      </c>
      <c r="E211" s="51">
        <v>29.462079324355621</v>
      </c>
      <c r="F211" s="51">
        <v>-667.20000000000073</v>
      </c>
      <c r="G211" s="51">
        <f t="shared" si="27"/>
        <v>-1.5002327249505898</v>
      </c>
      <c r="H211" s="60">
        <v>44473.1</v>
      </c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4"/>
      <c r="DZ211" s="54"/>
      <c r="EA211" s="54"/>
      <c r="EB211" s="54"/>
      <c r="EC211" s="54"/>
      <c r="ED211" s="54"/>
      <c r="EE211" s="54"/>
      <c r="EF211" s="54"/>
      <c r="EG211" s="54"/>
      <c r="EH211" s="54"/>
      <c r="EI211" s="54"/>
      <c r="EJ211" s="54"/>
      <c r="EK211" s="54"/>
      <c r="EL211" s="54"/>
      <c r="EM211" s="54"/>
      <c r="EN211" s="54"/>
      <c r="EO211" s="54"/>
      <c r="EP211" s="54"/>
      <c r="EQ211" s="54"/>
      <c r="ER211" s="54"/>
      <c r="ES211" s="54"/>
      <c r="ET211" s="54"/>
      <c r="EU211" s="54"/>
      <c r="EV211" s="54"/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/>
      <c r="FI211" s="54"/>
      <c r="FJ211" s="54"/>
      <c r="FK211" s="54"/>
      <c r="FL211" s="54"/>
      <c r="FM211" s="54"/>
      <c r="FN211" s="54"/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54"/>
      <c r="GF211" s="54"/>
      <c r="GG211" s="54"/>
      <c r="GH211" s="54"/>
      <c r="GI211" s="54"/>
      <c r="GJ211" s="54"/>
      <c r="GK211" s="54"/>
      <c r="GL211" s="54"/>
      <c r="GM211" s="54"/>
      <c r="GN211" s="54"/>
      <c r="GO211" s="54"/>
      <c r="GP211" s="54"/>
      <c r="GQ211" s="54"/>
      <c r="GR211" s="54"/>
      <c r="GS211" s="54"/>
      <c r="GT211" s="54"/>
      <c r="GU211" s="54"/>
      <c r="GV211" s="54"/>
      <c r="GW211" s="54"/>
      <c r="GX211" s="54"/>
      <c r="GY211" s="54"/>
      <c r="GZ211" s="54"/>
      <c r="HA211" s="54"/>
      <c r="HB211" s="54"/>
      <c r="HC211" s="54"/>
      <c r="HD211" s="54"/>
      <c r="HE211" s="54"/>
      <c r="HF211" s="54"/>
      <c r="HG211" s="54"/>
      <c r="HH211" s="54"/>
      <c r="HI211" s="54"/>
      <c r="HJ211" s="54"/>
      <c r="HK211" s="54"/>
      <c r="HL211" s="54"/>
      <c r="HM211" s="54"/>
      <c r="HN211" s="54"/>
      <c r="HO211" s="54"/>
      <c r="HP211" s="54"/>
      <c r="HQ211" s="54"/>
      <c r="HR211" s="54"/>
      <c r="HS211" s="54"/>
      <c r="HT211" s="54"/>
      <c r="HU211" s="54"/>
      <c r="HV211" s="54"/>
      <c r="HW211" s="54"/>
      <c r="HX211" s="54"/>
      <c r="HY211" s="54"/>
      <c r="HZ211" s="54"/>
      <c r="IA211" s="54"/>
      <c r="IB211" s="54"/>
      <c r="IC211" s="54"/>
      <c r="ID211" s="54"/>
      <c r="IE211" s="54"/>
      <c r="IF211" s="54"/>
      <c r="IG211" s="54"/>
      <c r="IH211" s="54"/>
      <c r="II211" s="54"/>
      <c r="IJ211" s="54"/>
      <c r="IK211" s="54"/>
      <c r="IL211" s="54"/>
      <c r="IM211" s="54"/>
      <c r="IN211" s="54"/>
    </row>
    <row r="212" spans="1:248" x14ac:dyDescent="0.35">
      <c r="A212" s="41" t="s">
        <v>28</v>
      </c>
      <c r="B212" s="48">
        <v>14810.3</v>
      </c>
      <c r="C212" s="48">
        <f>+B212/H212*100</f>
        <v>29.110754250064375</v>
      </c>
      <c r="D212" s="49">
        <v>14712.1</v>
      </c>
      <c r="E212" s="51">
        <f>D212/H212*100</f>
        <v>28.917734792838235</v>
      </c>
      <c r="F212" s="51">
        <f>+B212-D212</f>
        <v>98.199999999998909</v>
      </c>
      <c r="G212" s="51">
        <f t="shared" si="27"/>
        <v>0.19301945722613922</v>
      </c>
      <c r="H212" s="60">
        <v>50875.7</v>
      </c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4"/>
      <c r="HH212" s="54"/>
      <c r="HI212" s="54"/>
      <c r="HJ212" s="54"/>
      <c r="HK212" s="54"/>
      <c r="HL212" s="54"/>
      <c r="HM212" s="54"/>
      <c r="HN212" s="54"/>
      <c r="HO212" s="54"/>
      <c r="HP212" s="54"/>
      <c r="HQ212" s="54"/>
      <c r="HR212" s="54"/>
      <c r="HS212" s="54"/>
      <c r="HT212" s="54"/>
      <c r="HU212" s="54"/>
      <c r="HV212" s="54"/>
      <c r="HW212" s="54"/>
      <c r="HX212" s="54"/>
      <c r="HY212" s="54"/>
      <c r="HZ212" s="54"/>
      <c r="IA212" s="54"/>
      <c r="IB212" s="54"/>
      <c r="IC212" s="54"/>
      <c r="ID212" s="54"/>
      <c r="IE212" s="54"/>
      <c r="IF212" s="54"/>
      <c r="IG212" s="54"/>
      <c r="IH212" s="54"/>
      <c r="II212" s="54"/>
      <c r="IJ212" s="54"/>
      <c r="IK212" s="54"/>
      <c r="IL212" s="54"/>
      <c r="IM212" s="54"/>
      <c r="IN212" s="54"/>
    </row>
    <row r="213" spans="1:248" x14ac:dyDescent="0.35">
      <c r="A213" s="41" t="s">
        <v>29</v>
      </c>
      <c r="B213" s="48">
        <v>16871.2</v>
      </c>
      <c r="C213" s="48">
        <f>+B213/H213*100</f>
        <v>28.857317811583844</v>
      </c>
      <c r="D213" s="49">
        <v>16690.599999999999</v>
      </c>
      <c r="E213" s="51">
        <f>D213/H213*100</f>
        <v>28.548410822349403</v>
      </c>
      <c r="F213" s="51">
        <f>+B213-D213</f>
        <v>180.60000000000218</v>
      </c>
      <c r="G213" s="51">
        <f t="shared" si="27"/>
        <v>0.30890698923444121</v>
      </c>
      <c r="H213" s="60">
        <v>58464.2</v>
      </c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4"/>
      <c r="DZ213" s="54"/>
      <c r="EA213" s="54"/>
      <c r="EB213" s="54"/>
      <c r="EC213" s="54"/>
      <c r="ED213" s="54"/>
      <c r="EE213" s="54"/>
      <c r="EF213" s="54"/>
      <c r="EG213" s="54"/>
      <c r="EH213" s="54"/>
      <c r="EI213" s="54"/>
      <c r="EJ213" s="54"/>
      <c r="EK213" s="54"/>
      <c r="EL213" s="54"/>
      <c r="EM213" s="54"/>
      <c r="EN213" s="54"/>
      <c r="EO213" s="54"/>
      <c r="EP213" s="54"/>
      <c r="EQ213" s="54"/>
      <c r="ER213" s="54"/>
      <c r="ES213" s="54"/>
      <c r="ET213" s="54"/>
      <c r="EU213" s="54"/>
      <c r="EV213" s="54"/>
      <c r="EW213" s="54"/>
      <c r="EX213" s="54"/>
      <c r="EY213" s="54"/>
      <c r="EZ213" s="54"/>
      <c r="FA213" s="54"/>
      <c r="FB213" s="54"/>
      <c r="FC213" s="54"/>
      <c r="FD213" s="54"/>
      <c r="FE213" s="54"/>
      <c r="FF213" s="54"/>
      <c r="FG213" s="54"/>
      <c r="FH213" s="54"/>
      <c r="FI213" s="54"/>
      <c r="FJ213" s="54"/>
      <c r="FK213" s="54"/>
      <c r="FL213" s="54"/>
      <c r="FM213" s="54"/>
      <c r="FN213" s="54"/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54"/>
      <c r="GF213" s="54"/>
      <c r="GG213" s="54"/>
      <c r="GH213" s="54"/>
      <c r="GI213" s="54"/>
      <c r="GJ213" s="54"/>
      <c r="GK213" s="54"/>
      <c r="GL213" s="54"/>
      <c r="GM213" s="54"/>
      <c r="GN213" s="54"/>
      <c r="GO213" s="54"/>
      <c r="GP213" s="54"/>
      <c r="GQ213" s="54"/>
      <c r="GR213" s="54"/>
      <c r="GS213" s="54"/>
      <c r="GT213" s="54"/>
      <c r="GU213" s="54"/>
      <c r="GV213" s="54"/>
      <c r="GW213" s="54"/>
      <c r="GX213" s="54"/>
      <c r="GY213" s="54"/>
      <c r="GZ213" s="54"/>
      <c r="HA213" s="54"/>
      <c r="HB213" s="54"/>
      <c r="HC213" s="54"/>
      <c r="HD213" s="54"/>
      <c r="HE213" s="54"/>
      <c r="HF213" s="54"/>
      <c r="HG213" s="54"/>
      <c r="HH213" s="54"/>
      <c r="HI213" s="54"/>
      <c r="HJ213" s="54"/>
      <c r="HK213" s="54"/>
      <c r="HL213" s="54"/>
      <c r="HM213" s="54"/>
      <c r="HN213" s="54"/>
      <c r="HO213" s="54"/>
      <c r="HP213" s="54"/>
      <c r="HQ213" s="54"/>
      <c r="HR213" s="54"/>
      <c r="HS213" s="54"/>
      <c r="HT213" s="54"/>
      <c r="HU213" s="54"/>
      <c r="HV213" s="54"/>
      <c r="HW213" s="54"/>
      <c r="HX213" s="54"/>
      <c r="HY213" s="54"/>
      <c r="HZ213" s="54"/>
      <c r="IA213" s="54"/>
      <c r="IB213" s="54"/>
      <c r="IC213" s="54"/>
      <c r="ID213" s="54"/>
      <c r="IE213" s="54"/>
      <c r="IF213" s="54"/>
      <c r="IG213" s="54"/>
      <c r="IH213" s="54"/>
      <c r="II213" s="54"/>
      <c r="IJ213" s="54"/>
      <c r="IK213" s="54"/>
      <c r="IL213" s="54"/>
      <c r="IM213" s="54"/>
      <c r="IN213" s="54"/>
    </row>
    <row r="214" spans="1:248" x14ac:dyDescent="0.35">
      <c r="A214" s="41" t="s">
        <v>30</v>
      </c>
      <c r="B214" s="48">
        <v>19273.900000000001</v>
      </c>
      <c r="C214" s="48">
        <f>+B214/H214*100</f>
        <v>29.46399225866811</v>
      </c>
      <c r="D214" s="49">
        <v>18433.599999999999</v>
      </c>
      <c r="E214" s="51">
        <f>D214/H214*100</f>
        <v>28.17942646269745</v>
      </c>
      <c r="F214" s="51">
        <f>+B214-D214</f>
        <v>840.30000000000291</v>
      </c>
      <c r="G214" s="51">
        <f t="shared" si="27"/>
        <v>1.2845657959706596</v>
      </c>
      <c r="H214" s="60">
        <v>65415.1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4"/>
      <c r="DZ214" s="54"/>
      <c r="EA214" s="54"/>
      <c r="EB214" s="54"/>
      <c r="EC214" s="54"/>
      <c r="ED214" s="54"/>
      <c r="EE214" s="54"/>
      <c r="EF214" s="54"/>
      <c r="EG214" s="54"/>
      <c r="EH214" s="54"/>
      <c r="EI214" s="54"/>
      <c r="EJ214" s="54"/>
      <c r="EK214" s="54"/>
      <c r="EL214" s="54"/>
      <c r="EM214" s="54"/>
      <c r="EN214" s="54"/>
      <c r="EO214" s="54"/>
      <c r="EP214" s="54"/>
      <c r="EQ214" s="54"/>
      <c r="ER214" s="54"/>
      <c r="ES214" s="54"/>
      <c r="ET214" s="54"/>
      <c r="EU214" s="54"/>
      <c r="EV214" s="54"/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/>
      <c r="FI214" s="54"/>
      <c r="FJ214" s="54"/>
      <c r="FK214" s="54"/>
      <c r="FL214" s="54"/>
      <c r="FM214" s="54"/>
      <c r="FN214" s="54"/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54"/>
      <c r="GF214" s="54"/>
      <c r="GG214" s="54"/>
      <c r="GH214" s="54"/>
      <c r="GI214" s="54"/>
      <c r="GJ214" s="54"/>
      <c r="GK214" s="54"/>
      <c r="GL214" s="54"/>
      <c r="GM214" s="54"/>
      <c r="GN214" s="54"/>
      <c r="GO214" s="54"/>
      <c r="GP214" s="54"/>
      <c r="GQ214" s="54"/>
      <c r="GR214" s="54"/>
      <c r="GS214" s="54"/>
      <c r="GT214" s="54"/>
      <c r="GU214" s="54"/>
      <c r="GV214" s="54"/>
      <c r="GW214" s="54"/>
      <c r="GX214" s="54"/>
      <c r="GY214" s="54"/>
      <c r="GZ214" s="54"/>
      <c r="HA214" s="54"/>
      <c r="HB214" s="54"/>
      <c r="HC214" s="54"/>
      <c r="HD214" s="54"/>
      <c r="HE214" s="54"/>
      <c r="HF214" s="54"/>
      <c r="HG214" s="54"/>
      <c r="HH214" s="54"/>
      <c r="HI214" s="54"/>
      <c r="HJ214" s="54"/>
      <c r="HK214" s="54"/>
      <c r="HL214" s="54"/>
      <c r="HM214" s="54"/>
      <c r="HN214" s="54"/>
      <c r="HO214" s="54"/>
      <c r="HP214" s="54"/>
      <c r="HQ214" s="54"/>
      <c r="HR214" s="54"/>
      <c r="HS214" s="54"/>
      <c r="HT214" s="54"/>
      <c r="HU214" s="54"/>
      <c r="HV214" s="54"/>
      <c r="HW214" s="54"/>
      <c r="HX214" s="54"/>
      <c r="HY214" s="54"/>
      <c r="HZ214" s="54"/>
      <c r="IA214" s="54"/>
      <c r="IB214" s="54"/>
      <c r="IC214" s="54"/>
      <c r="ID214" s="54"/>
      <c r="IE214" s="54"/>
      <c r="IF214" s="54"/>
      <c r="IG214" s="54"/>
      <c r="IH214" s="54"/>
      <c r="II214" s="54"/>
      <c r="IJ214" s="54"/>
      <c r="IK214" s="54"/>
      <c r="IL214" s="54"/>
      <c r="IM214" s="54"/>
      <c r="IN214" s="54"/>
    </row>
    <row r="215" spans="1:248" x14ac:dyDescent="0.35">
      <c r="A215" s="41" t="s">
        <v>31</v>
      </c>
      <c r="B215" s="48">
        <v>21132.2</v>
      </c>
      <c r="C215" s="48">
        <f>+B215/H215*100</f>
        <v>29.006948314532714</v>
      </c>
      <c r="D215" s="49">
        <v>20175.3</v>
      </c>
      <c r="E215" s="51">
        <f>D215/H215*100</f>
        <v>27.693467046980054</v>
      </c>
      <c r="F215" s="51">
        <f>+B215-D215</f>
        <v>956.90000000000146</v>
      </c>
      <c r="G215" s="51">
        <f t="shared" si="27"/>
        <v>1.3134812675526635</v>
      </c>
      <c r="H215" s="60">
        <v>72852.2</v>
      </c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4"/>
      <c r="DZ215" s="54"/>
      <c r="EA215" s="54"/>
      <c r="EB215" s="54"/>
      <c r="EC215" s="54"/>
      <c r="ED215" s="54"/>
      <c r="EE215" s="54"/>
      <c r="EF215" s="54"/>
      <c r="EG215" s="54"/>
      <c r="EH215" s="54"/>
      <c r="EI215" s="54"/>
      <c r="EJ215" s="54"/>
      <c r="EK215" s="54"/>
      <c r="EL215" s="54"/>
      <c r="EM215" s="54"/>
      <c r="EN215" s="54"/>
      <c r="EO215" s="54"/>
      <c r="EP215" s="54"/>
      <c r="EQ215" s="54"/>
      <c r="ER215" s="54"/>
      <c r="ES215" s="54"/>
      <c r="ET215" s="54"/>
      <c r="EU215" s="54"/>
      <c r="EV215" s="54"/>
      <c r="EW215" s="54"/>
      <c r="EX215" s="54"/>
      <c r="EY215" s="54"/>
      <c r="EZ215" s="54"/>
      <c r="FA215" s="54"/>
      <c r="FB215" s="54"/>
      <c r="FC215" s="54"/>
      <c r="FD215" s="54"/>
      <c r="FE215" s="54"/>
      <c r="FF215" s="54"/>
      <c r="FG215" s="54"/>
      <c r="FH215" s="54"/>
      <c r="FI215" s="54"/>
      <c r="FJ215" s="54"/>
      <c r="FK215" s="54"/>
      <c r="FL215" s="54"/>
      <c r="FM215" s="54"/>
      <c r="FN215" s="54"/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54"/>
      <c r="GF215" s="54"/>
      <c r="GG215" s="54"/>
      <c r="GH215" s="54"/>
      <c r="GI215" s="54"/>
      <c r="GJ215" s="54"/>
      <c r="GK215" s="54"/>
      <c r="GL215" s="54"/>
      <c r="GM215" s="54"/>
      <c r="GN215" s="54"/>
      <c r="GO215" s="54"/>
      <c r="GP215" s="54"/>
      <c r="GQ215" s="54"/>
      <c r="GR215" s="54"/>
      <c r="GS215" s="54"/>
      <c r="GT215" s="54"/>
      <c r="GU215" s="54"/>
      <c r="GV215" s="54"/>
      <c r="GW215" s="54"/>
      <c r="GX215" s="54"/>
      <c r="GY215" s="54"/>
      <c r="GZ215" s="54"/>
      <c r="HA215" s="54"/>
      <c r="HB215" s="54"/>
      <c r="HC215" s="54"/>
      <c r="HD215" s="54"/>
      <c r="HE215" s="54"/>
      <c r="HF215" s="54"/>
      <c r="HG215" s="54"/>
      <c r="HH215" s="54"/>
      <c r="HI215" s="54"/>
      <c r="HJ215" s="54"/>
      <c r="HK215" s="54"/>
      <c r="HL215" s="54"/>
      <c r="HM215" s="54"/>
      <c r="HN215" s="54"/>
      <c r="HO215" s="54"/>
      <c r="HP215" s="54"/>
      <c r="HQ215" s="54"/>
      <c r="HR215" s="54"/>
      <c r="HS215" s="54"/>
      <c r="HT215" s="54"/>
      <c r="HU215" s="54"/>
      <c r="HV215" s="54"/>
      <c r="HW215" s="54"/>
      <c r="HX215" s="54"/>
      <c r="HY215" s="54"/>
      <c r="HZ215" s="54"/>
      <c r="IA215" s="54"/>
      <c r="IB215" s="54"/>
      <c r="IC215" s="54"/>
      <c r="ID215" s="54"/>
      <c r="IE215" s="54"/>
      <c r="IF215" s="54"/>
      <c r="IG215" s="54"/>
      <c r="IH215" s="54"/>
      <c r="II215" s="54"/>
      <c r="IJ215" s="54"/>
      <c r="IK215" s="54"/>
      <c r="IL215" s="54"/>
      <c r="IM215" s="54"/>
      <c r="IN215" s="54"/>
    </row>
    <row r="216" spans="1:248" x14ac:dyDescent="0.35">
      <c r="A216" s="41" t="s">
        <v>32</v>
      </c>
      <c r="B216" s="48">
        <v>24218.1</v>
      </c>
      <c r="C216" s="48">
        <v>29.626963430908042</v>
      </c>
      <c r="D216" s="49">
        <v>24425.9</v>
      </c>
      <c r="E216" s="51">
        <v>29.878184645143911</v>
      </c>
      <c r="F216" s="51">
        <v>-207.80000000000291</v>
      </c>
      <c r="G216" s="51">
        <f t="shared" si="27"/>
        <v>-0.25373582657071136</v>
      </c>
      <c r="H216" s="60">
        <v>81896.2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4"/>
      <c r="DZ216" s="54"/>
      <c r="EA216" s="54"/>
      <c r="EB216" s="54"/>
      <c r="EC216" s="54"/>
      <c r="ED216" s="54"/>
      <c r="EE216" s="54"/>
      <c r="EF216" s="54"/>
      <c r="EG216" s="54"/>
      <c r="EH216" s="54"/>
      <c r="EI216" s="54"/>
      <c r="EJ216" s="54"/>
      <c r="EK216" s="54"/>
      <c r="EL216" s="54"/>
      <c r="EM216" s="54"/>
      <c r="EN216" s="54"/>
      <c r="EO216" s="54"/>
      <c r="EP216" s="54"/>
      <c r="EQ216" s="54"/>
      <c r="ER216" s="54"/>
      <c r="ES216" s="54"/>
      <c r="ET216" s="54"/>
      <c r="EU216" s="54"/>
      <c r="EV216" s="54"/>
      <c r="EW216" s="54"/>
      <c r="EX216" s="54"/>
      <c r="EY216" s="54"/>
      <c r="EZ216" s="54"/>
      <c r="FA216" s="54"/>
      <c r="FB216" s="54"/>
      <c r="FC216" s="54"/>
      <c r="FD216" s="54"/>
      <c r="FE216" s="54"/>
      <c r="FF216" s="54"/>
      <c r="FG216" s="54"/>
      <c r="FH216" s="54"/>
      <c r="FI216" s="54"/>
      <c r="FJ216" s="54"/>
      <c r="FK216" s="54"/>
      <c r="FL216" s="54"/>
      <c r="FM216" s="54"/>
      <c r="FN216" s="54"/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54"/>
      <c r="GF216" s="54"/>
      <c r="GG216" s="54"/>
      <c r="GH216" s="54"/>
      <c r="GI216" s="54"/>
      <c r="GJ216" s="54"/>
      <c r="GK216" s="54"/>
      <c r="GL216" s="54"/>
      <c r="GM216" s="54"/>
      <c r="GN216" s="54"/>
      <c r="GO216" s="54"/>
      <c r="GP216" s="54"/>
      <c r="GQ216" s="54"/>
      <c r="GR216" s="54"/>
      <c r="GS216" s="54"/>
      <c r="GT216" s="54"/>
      <c r="GU216" s="54"/>
      <c r="GV216" s="54"/>
      <c r="GW216" s="54"/>
      <c r="GX216" s="54"/>
      <c r="GY216" s="54"/>
      <c r="GZ216" s="54"/>
      <c r="HA216" s="54"/>
      <c r="HB216" s="54"/>
      <c r="HC216" s="54"/>
      <c r="HD216" s="54"/>
      <c r="HE216" s="54"/>
      <c r="HF216" s="54"/>
      <c r="HG216" s="54"/>
      <c r="HH216" s="54"/>
      <c r="HI216" s="54"/>
      <c r="HJ216" s="54"/>
      <c r="HK216" s="54"/>
      <c r="HL216" s="54"/>
      <c r="HM216" s="54"/>
      <c r="HN216" s="54"/>
      <c r="HO216" s="54"/>
      <c r="HP216" s="54"/>
      <c r="HQ216" s="54"/>
      <c r="HR216" s="54"/>
      <c r="HS216" s="54"/>
      <c r="HT216" s="54"/>
      <c r="HU216" s="54"/>
      <c r="HV216" s="54"/>
      <c r="HW216" s="54"/>
      <c r="HX216" s="54"/>
      <c r="HY216" s="54"/>
      <c r="HZ216" s="54"/>
      <c r="IA216" s="54"/>
      <c r="IB216" s="54"/>
      <c r="IC216" s="54"/>
      <c r="ID216" s="54"/>
      <c r="IE216" s="54"/>
      <c r="IF216" s="54"/>
      <c r="IG216" s="54"/>
      <c r="IH216" s="54"/>
      <c r="II216" s="54"/>
      <c r="IJ216" s="54"/>
      <c r="IK216" s="54"/>
      <c r="IL216" s="54"/>
      <c r="IM216" s="54"/>
      <c r="IN216" s="54"/>
    </row>
    <row r="217" spans="1:248" x14ac:dyDescent="0.35">
      <c r="A217" s="41" t="s">
        <v>38</v>
      </c>
      <c r="B217" s="37">
        <v>24681.7</v>
      </c>
      <c r="C217" s="37">
        <v>34.063717517899491</v>
      </c>
      <c r="D217" s="38">
        <v>26416.3</v>
      </c>
      <c r="E217" s="42">
        <v>36.471486438352002</v>
      </c>
      <c r="F217" s="42">
        <f>B217-D217</f>
        <v>-1734.5999999999985</v>
      </c>
      <c r="G217" s="42">
        <v>-2.4077689204525061</v>
      </c>
      <c r="H217" s="60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4"/>
      <c r="DZ217" s="54"/>
      <c r="EA217" s="54"/>
      <c r="EB217" s="54"/>
      <c r="EC217" s="54"/>
      <c r="ED217" s="54"/>
      <c r="EE217" s="54"/>
      <c r="EF217" s="54"/>
      <c r="EG217" s="54"/>
      <c r="EH217" s="54"/>
      <c r="EI217" s="54"/>
      <c r="EJ217" s="54"/>
      <c r="EK217" s="54"/>
      <c r="EL217" s="54"/>
      <c r="EM217" s="54"/>
      <c r="EN217" s="54"/>
      <c r="EO217" s="54"/>
      <c r="EP217" s="54"/>
      <c r="EQ217" s="54"/>
      <c r="ER217" s="54"/>
      <c r="ES217" s="54"/>
      <c r="ET217" s="54"/>
      <c r="EU217" s="54"/>
      <c r="EV217" s="54"/>
      <c r="EW217" s="54"/>
      <c r="EX217" s="54"/>
      <c r="EY217" s="54"/>
      <c r="EZ217" s="54"/>
      <c r="FA217" s="54"/>
      <c r="FB217" s="54"/>
      <c r="FC217" s="54"/>
      <c r="FD217" s="54"/>
      <c r="FE217" s="54"/>
      <c r="FF217" s="54"/>
      <c r="FG217" s="54"/>
      <c r="FH217" s="54"/>
      <c r="FI217" s="54"/>
      <c r="FJ217" s="54"/>
      <c r="FK217" s="54"/>
      <c r="FL217" s="54"/>
      <c r="FM217" s="54"/>
      <c r="FN217" s="54"/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54"/>
      <c r="GF217" s="54"/>
      <c r="GG217" s="54"/>
      <c r="GH217" s="54"/>
      <c r="GI217" s="54"/>
      <c r="GJ217" s="54"/>
      <c r="GK217" s="54"/>
      <c r="GL217" s="54"/>
      <c r="GM217" s="54"/>
      <c r="GN217" s="54"/>
      <c r="GO217" s="54"/>
      <c r="GP217" s="54"/>
      <c r="GQ217" s="54"/>
      <c r="GR217" s="54"/>
      <c r="GS217" s="54"/>
      <c r="GT217" s="54"/>
      <c r="GU217" s="54"/>
      <c r="GV217" s="54"/>
      <c r="GW217" s="54"/>
      <c r="GX217" s="54"/>
      <c r="GY217" s="54"/>
      <c r="GZ217" s="54"/>
      <c r="HA217" s="54"/>
      <c r="HB217" s="54"/>
      <c r="HC217" s="54"/>
      <c r="HD217" s="54"/>
      <c r="HE217" s="54"/>
      <c r="HF217" s="54"/>
      <c r="HG217" s="54"/>
      <c r="HH217" s="54"/>
      <c r="HI217" s="54"/>
      <c r="HJ217" s="54"/>
      <c r="HK217" s="54"/>
      <c r="HL217" s="54"/>
      <c r="HM217" s="54"/>
      <c r="HN217" s="54"/>
      <c r="HO217" s="54"/>
      <c r="HP217" s="54"/>
      <c r="HQ217" s="54"/>
      <c r="HR217" s="54"/>
      <c r="HS217" s="54"/>
      <c r="HT217" s="54"/>
      <c r="HU217" s="54"/>
      <c r="HV217" s="54"/>
      <c r="HW217" s="54"/>
      <c r="HX217" s="54"/>
      <c r="HY217" s="54"/>
      <c r="HZ217" s="54"/>
      <c r="IA217" s="54"/>
      <c r="IB217" s="54"/>
      <c r="IC217" s="54"/>
      <c r="ID217" s="54"/>
      <c r="IE217" s="54"/>
      <c r="IF217" s="54"/>
      <c r="IG217" s="54"/>
      <c r="IH217" s="54"/>
      <c r="II217" s="54"/>
      <c r="IJ217" s="54"/>
      <c r="IK217" s="54"/>
      <c r="IL217" s="54"/>
      <c r="IM217" s="54"/>
      <c r="IN217" s="54"/>
    </row>
    <row r="218" spans="1:248" x14ac:dyDescent="0.35">
      <c r="A218" s="41" t="s">
        <v>21</v>
      </c>
      <c r="B218" s="48">
        <v>1821</v>
      </c>
      <c r="C218" s="48">
        <f t="shared" ref="C218:C229" si="28">+B218/H218*100</f>
        <v>27.396229821420516</v>
      </c>
      <c r="D218" s="49">
        <v>1402.9</v>
      </c>
      <c r="E218" s="51">
        <f t="shared" ref="E218:E229" si="29">D218/H218*100</f>
        <v>21.10607952579398</v>
      </c>
      <c r="F218" s="51">
        <f t="shared" ref="F218:F224" si="30">+B218-D218</f>
        <v>418.09999999999991</v>
      </c>
      <c r="G218" s="51">
        <f t="shared" si="27"/>
        <v>6.2901502956265318</v>
      </c>
      <c r="H218" s="60">
        <v>6646.9</v>
      </c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4"/>
      <c r="HH218" s="54"/>
      <c r="HI218" s="54"/>
      <c r="HJ218" s="54"/>
      <c r="HK218" s="54"/>
      <c r="HL218" s="54"/>
      <c r="HM218" s="54"/>
      <c r="HN218" s="54"/>
      <c r="HO218" s="54"/>
      <c r="HP218" s="54"/>
      <c r="HQ218" s="54"/>
      <c r="HR218" s="54"/>
      <c r="HS218" s="54"/>
      <c r="HT218" s="54"/>
      <c r="HU218" s="54"/>
      <c r="HV218" s="54"/>
      <c r="HW218" s="54"/>
      <c r="HX218" s="54"/>
      <c r="HY218" s="54"/>
      <c r="HZ218" s="54"/>
      <c r="IA218" s="54"/>
      <c r="IB218" s="54"/>
      <c r="IC218" s="54"/>
      <c r="ID218" s="54"/>
      <c r="IE218" s="54"/>
      <c r="IF218" s="54"/>
      <c r="IG218" s="54"/>
      <c r="IH218" s="54"/>
      <c r="II218" s="54"/>
      <c r="IJ218" s="54"/>
      <c r="IK218" s="54"/>
      <c r="IL218" s="54"/>
      <c r="IM218" s="54"/>
      <c r="IN218" s="54"/>
    </row>
    <row r="219" spans="1:248" x14ac:dyDescent="0.35">
      <c r="A219" s="41" t="s">
        <v>22</v>
      </c>
      <c r="B219" s="48">
        <v>3613.2</v>
      </c>
      <c r="C219" s="48">
        <f t="shared" si="28"/>
        <v>28.896353166986561</v>
      </c>
      <c r="D219" s="49">
        <v>3330.2</v>
      </c>
      <c r="E219" s="51">
        <f t="shared" si="29"/>
        <v>26.633077415227124</v>
      </c>
      <c r="F219" s="51">
        <f t="shared" si="30"/>
        <v>283</v>
      </c>
      <c r="G219" s="51">
        <f t="shared" si="27"/>
        <v>2.2632757517594371</v>
      </c>
      <c r="H219" s="60">
        <v>12504</v>
      </c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4"/>
      <c r="DZ219" s="54"/>
      <c r="EA219" s="54"/>
      <c r="EB219" s="54"/>
      <c r="EC219" s="54"/>
      <c r="ED219" s="54"/>
      <c r="EE219" s="54"/>
      <c r="EF219" s="54"/>
      <c r="EG219" s="54"/>
      <c r="EH219" s="54"/>
      <c r="EI219" s="54"/>
      <c r="EJ219" s="54"/>
      <c r="EK219" s="54"/>
      <c r="EL219" s="54"/>
      <c r="EM219" s="54"/>
      <c r="EN219" s="54"/>
      <c r="EO219" s="54"/>
      <c r="EP219" s="54"/>
      <c r="EQ219" s="54"/>
      <c r="ER219" s="54"/>
      <c r="ES219" s="54"/>
      <c r="ET219" s="54"/>
      <c r="EU219" s="54"/>
      <c r="EV219" s="54"/>
      <c r="EW219" s="54"/>
      <c r="EX219" s="54"/>
      <c r="EY219" s="54"/>
      <c r="EZ219" s="54"/>
      <c r="FA219" s="54"/>
      <c r="FB219" s="54"/>
      <c r="FC219" s="54"/>
      <c r="FD219" s="54"/>
      <c r="FE219" s="54"/>
      <c r="FF219" s="54"/>
      <c r="FG219" s="54"/>
      <c r="FH219" s="54"/>
      <c r="FI219" s="54"/>
      <c r="FJ219" s="54"/>
      <c r="FK219" s="54"/>
      <c r="FL219" s="54"/>
      <c r="FM219" s="54"/>
      <c r="FN219" s="54"/>
      <c r="FO219" s="54"/>
      <c r="FP219" s="54"/>
      <c r="FQ219" s="54"/>
      <c r="FR219" s="54"/>
      <c r="FS219" s="54"/>
      <c r="FT219" s="54"/>
      <c r="FU219" s="54"/>
      <c r="FV219" s="54"/>
      <c r="FW219" s="54"/>
      <c r="FX219" s="54"/>
      <c r="FY219" s="54"/>
      <c r="FZ219" s="54"/>
      <c r="GA219" s="54"/>
      <c r="GB219" s="54"/>
      <c r="GC219" s="54"/>
      <c r="GD219" s="54"/>
      <c r="GE219" s="54"/>
      <c r="GF219" s="54"/>
      <c r="GG219" s="54"/>
      <c r="GH219" s="54"/>
      <c r="GI219" s="54"/>
      <c r="GJ219" s="54"/>
      <c r="GK219" s="54"/>
      <c r="GL219" s="54"/>
      <c r="GM219" s="54"/>
      <c r="GN219" s="54"/>
      <c r="GO219" s="54"/>
      <c r="GP219" s="54"/>
      <c r="GQ219" s="54"/>
      <c r="GR219" s="54"/>
      <c r="GS219" s="54"/>
      <c r="GT219" s="54"/>
      <c r="GU219" s="54"/>
      <c r="GV219" s="54"/>
      <c r="GW219" s="54"/>
      <c r="GX219" s="54"/>
      <c r="GY219" s="54"/>
      <c r="GZ219" s="54"/>
      <c r="HA219" s="54"/>
      <c r="HB219" s="54"/>
      <c r="HC219" s="54"/>
      <c r="HD219" s="54"/>
      <c r="HE219" s="54"/>
      <c r="HF219" s="54"/>
      <c r="HG219" s="54"/>
      <c r="HH219" s="54"/>
      <c r="HI219" s="54"/>
      <c r="HJ219" s="54"/>
      <c r="HK219" s="54"/>
      <c r="HL219" s="54"/>
      <c r="HM219" s="54"/>
      <c r="HN219" s="54"/>
      <c r="HO219" s="54"/>
      <c r="HP219" s="54"/>
      <c r="HQ219" s="54"/>
      <c r="HR219" s="54"/>
      <c r="HS219" s="54"/>
      <c r="HT219" s="54"/>
      <c r="HU219" s="54"/>
      <c r="HV219" s="54"/>
      <c r="HW219" s="54"/>
      <c r="HX219" s="54"/>
      <c r="HY219" s="54"/>
      <c r="HZ219" s="54"/>
      <c r="IA219" s="54"/>
      <c r="IB219" s="54"/>
      <c r="IC219" s="54"/>
      <c r="ID219" s="54"/>
      <c r="IE219" s="54"/>
      <c r="IF219" s="54"/>
      <c r="IG219" s="54"/>
      <c r="IH219" s="54"/>
      <c r="II219" s="54"/>
      <c r="IJ219" s="54"/>
      <c r="IK219" s="54"/>
      <c r="IL219" s="54"/>
      <c r="IM219" s="54"/>
      <c r="IN219" s="54"/>
    </row>
    <row r="220" spans="1:248" x14ac:dyDescent="0.35">
      <c r="A220" s="41" t="s">
        <v>23</v>
      </c>
      <c r="B220" s="48">
        <v>7810.9</v>
      </c>
      <c r="C220" s="48">
        <f t="shared" si="28"/>
        <v>43.567918518973009</v>
      </c>
      <c r="D220" s="49">
        <v>5254.8</v>
      </c>
      <c r="E220" s="51">
        <f t="shared" si="29"/>
        <v>29.310412146295484</v>
      </c>
      <c r="F220" s="51">
        <f t="shared" si="30"/>
        <v>2556.0999999999995</v>
      </c>
      <c r="G220" s="51">
        <f t="shared" ref="G220:G229" si="31">F220/H220*100</f>
        <v>14.257506372677527</v>
      </c>
      <c r="H220" s="60">
        <v>17928.099999999999</v>
      </c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4"/>
      <c r="DZ220" s="54"/>
      <c r="EA220" s="54"/>
      <c r="EB220" s="54"/>
      <c r="EC220" s="54"/>
      <c r="ED220" s="54"/>
      <c r="EE220" s="54"/>
      <c r="EF220" s="54"/>
      <c r="EG220" s="54"/>
      <c r="EH220" s="54"/>
      <c r="EI220" s="54"/>
      <c r="EJ220" s="54"/>
      <c r="EK220" s="54"/>
      <c r="EL220" s="54"/>
      <c r="EM220" s="54"/>
      <c r="EN220" s="54"/>
      <c r="EO220" s="54"/>
      <c r="EP220" s="54"/>
      <c r="EQ220" s="54"/>
      <c r="ER220" s="54"/>
      <c r="ES220" s="54"/>
      <c r="ET220" s="54"/>
      <c r="EU220" s="54"/>
      <c r="EV220" s="54"/>
      <c r="EW220" s="54"/>
      <c r="EX220" s="54"/>
      <c r="EY220" s="54"/>
      <c r="EZ220" s="54"/>
      <c r="FA220" s="54"/>
      <c r="FB220" s="54"/>
      <c r="FC220" s="54"/>
      <c r="FD220" s="54"/>
      <c r="FE220" s="54"/>
      <c r="FF220" s="54"/>
      <c r="FG220" s="54"/>
      <c r="FH220" s="54"/>
      <c r="FI220" s="54"/>
      <c r="FJ220" s="54"/>
      <c r="FK220" s="54"/>
      <c r="FL220" s="54"/>
      <c r="FM220" s="54"/>
      <c r="FN220" s="54"/>
      <c r="FO220" s="54"/>
      <c r="FP220" s="54"/>
      <c r="FQ220" s="54"/>
      <c r="FR220" s="54"/>
      <c r="FS220" s="54"/>
      <c r="FT220" s="54"/>
      <c r="FU220" s="54"/>
      <c r="FV220" s="54"/>
      <c r="FW220" s="54"/>
      <c r="FX220" s="54"/>
      <c r="FY220" s="54"/>
      <c r="FZ220" s="54"/>
      <c r="GA220" s="54"/>
      <c r="GB220" s="54"/>
      <c r="GC220" s="54"/>
      <c r="GD220" s="54"/>
      <c r="GE220" s="54"/>
      <c r="GF220" s="54"/>
      <c r="GG220" s="54"/>
      <c r="GH220" s="54"/>
      <c r="GI220" s="54"/>
      <c r="GJ220" s="54"/>
      <c r="GK220" s="54"/>
      <c r="GL220" s="54"/>
      <c r="GM220" s="54"/>
      <c r="GN220" s="54"/>
      <c r="GO220" s="54"/>
      <c r="GP220" s="54"/>
      <c r="GQ220" s="54"/>
      <c r="GR220" s="54"/>
      <c r="GS220" s="54"/>
      <c r="GT220" s="54"/>
      <c r="GU220" s="54"/>
      <c r="GV220" s="54"/>
      <c r="GW220" s="54"/>
      <c r="GX220" s="54"/>
      <c r="GY220" s="54"/>
      <c r="GZ220" s="54"/>
      <c r="HA220" s="54"/>
      <c r="HB220" s="54"/>
      <c r="HC220" s="54"/>
      <c r="HD220" s="54"/>
      <c r="HE220" s="54"/>
      <c r="HF220" s="54"/>
      <c r="HG220" s="54"/>
      <c r="HH220" s="54"/>
      <c r="HI220" s="54"/>
      <c r="HJ220" s="54"/>
      <c r="HK220" s="54"/>
      <c r="HL220" s="54"/>
      <c r="HM220" s="54"/>
      <c r="HN220" s="54"/>
      <c r="HO220" s="54"/>
      <c r="HP220" s="54"/>
      <c r="HQ220" s="54"/>
      <c r="HR220" s="54"/>
      <c r="HS220" s="54"/>
      <c r="HT220" s="54"/>
      <c r="HU220" s="54"/>
      <c r="HV220" s="54"/>
      <c r="HW220" s="54"/>
      <c r="HX220" s="54"/>
      <c r="HY220" s="54"/>
      <c r="HZ220" s="54"/>
      <c r="IA220" s="54"/>
      <c r="IB220" s="54"/>
      <c r="IC220" s="54"/>
      <c r="ID220" s="54"/>
      <c r="IE220" s="54"/>
      <c r="IF220" s="54"/>
      <c r="IG220" s="54"/>
      <c r="IH220" s="54"/>
      <c r="II220" s="54"/>
      <c r="IJ220" s="54"/>
      <c r="IK220" s="54"/>
      <c r="IL220" s="54"/>
      <c r="IM220" s="54"/>
      <c r="IN220" s="54"/>
    </row>
    <row r="221" spans="1:248" x14ac:dyDescent="0.35">
      <c r="A221" s="41" t="s">
        <v>24</v>
      </c>
      <c r="B221" s="48">
        <v>9574.2000000000007</v>
      </c>
      <c r="C221" s="48">
        <f t="shared" si="28"/>
        <v>42.2254564699656</v>
      </c>
      <c r="D221" s="49">
        <v>7267.7</v>
      </c>
      <c r="E221" s="51">
        <f t="shared" si="29"/>
        <v>32.053012260739173</v>
      </c>
      <c r="F221" s="51">
        <f t="shared" si="30"/>
        <v>2306.5000000000009</v>
      </c>
      <c r="G221" s="51">
        <f t="shared" si="31"/>
        <v>10.17244420922643</v>
      </c>
      <c r="H221" s="61">
        <v>22674</v>
      </c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4"/>
      <c r="DZ221" s="54"/>
      <c r="EA221" s="54"/>
      <c r="EB221" s="54"/>
      <c r="EC221" s="54"/>
      <c r="ED221" s="54"/>
      <c r="EE221" s="54"/>
      <c r="EF221" s="54"/>
      <c r="EG221" s="54"/>
      <c r="EH221" s="54"/>
      <c r="EI221" s="54"/>
      <c r="EJ221" s="54"/>
      <c r="EK221" s="54"/>
      <c r="EL221" s="54"/>
      <c r="EM221" s="54"/>
      <c r="EN221" s="54"/>
      <c r="EO221" s="54"/>
      <c r="EP221" s="54"/>
      <c r="EQ221" s="54"/>
      <c r="ER221" s="54"/>
      <c r="ES221" s="54"/>
      <c r="ET221" s="54"/>
      <c r="EU221" s="54"/>
      <c r="EV221" s="54"/>
      <c r="EW221" s="54"/>
      <c r="EX221" s="54"/>
      <c r="EY221" s="54"/>
      <c r="EZ221" s="54"/>
      <c r="FA221" s="54"/>
      <c r="FB221" s="54"/>
      <c r="FC221" s="54"/>
      <c r="FD221" s="54"/>
      <c r="FE221" s="54"/>
      <c r="FF221" s="54"/>
      <c r="FG221" s="54"/>
      <c r="FH221" s="54"/>
      <c r="FI221" s="54"/>
      <c r="FJ221" s="54"/>
      <c r="FK221" s="54"/>
      <c r="FL221" s="54"/>
      <c r="FM221" s="54"/>
      <c r="FN221" s="54"/>
      <c r="FO221" s="54"/>
      <c r="FP221" s="54"/>
      <c r="FQ221" s="54"/>
      <c r="FR221" s="54"/>
      <c r="FS221" s="54"/>
      <c r="FT221" s="54"/>
      <c r="FU221" s="54"/>
      <c r="FV221" s="54"/>
      <c r="FW221" s="54"/>
      <c r="FX221" s="54"/>
      <c r="FY221" s="54"/>
      <c r="FZ221" s="54"/>
      <c r="GA221" s="54"/>
      <c r="GB221" s="54"/>
      <c r="GC221" s="54"/>
      <c r="GD221" s="54"/>
      <c r="GE221" s="54"/>
      <c r="GF221" s="54"/>
      <c r="GG221" s="54"/>
      <c r="GH221" s="54"/>
      <c r="GI221" s="54"/>
      <c r="GJ221" s="54"/>
      <c r="GK221" s="54"/>
      <c r="GL221" s="54"/>
      <c r="GM221" s="54"/>
      <c r="GN221" s="54"/>
      <c r="GO221" s="54"/>
      <c r="GP221" s="54"/>
      <c r="GQ221" s="54"/>
      <c r="GR221" s="54"/>
      <c r="GS221" s="54"/>
      <c r="GT221" s="54"/>
      <c r="GU221" s="54"/>
      <c r="GV221" s="54"/>
      <c r="GW221" s="54"/>
      <c r="GX221" s="54"/>
      <c r="GY221" s="54"/>
      <c r="GZ221" s="54"/>
      <c r="HA221" s="54"/>
      <c r="HB221" s="54"/>
      <c r="HC221" s="54"/>
      <c r="HD221" s="54"/>
      <c r="HE221" s="54"/>
      <c r="HF221" s="54"/>
      <c r="HG221" s="54"/>
      <c r="HH221" s="54"/>
      <c r="HI221" s="54"/>
      <c r="HJ221" s="54"/>
      <c r="HK221" s="54"/>
      <c r="HL221" s="54"/>
      <c r="HM221" s="54"/>
      <c r="HN221" s="54"/>
      <c r="HO221" s="54"/>
      <c r="HP221" s="54"/>
      <c r="HQ221" s="54"/>
      <c r="HR221" s="54"/>
      <c r="HS221" s="54"/>
      <c r="HT221" s="54"/>
      <c r="HU221" s="54"/>
      <c r="HV221" s="54"/>
      <c r="HW221" s="54"/>
      <c r="HX221" s="54"/>
      <c r="HY221" s="54"/>
      <c r="HZ221" s="54"/>
      <c r="IA221" s="54"/>
      <c r="IB221" s="54"/>
      <c r="IC221" s="54"/>
      <c r="ID221" s="54"/>
      <c r="IE221" s="54"/>
      <c r="IF221" s="54"/>
      <c r="IG221" s="54"/>
      <c r="IH221" s="54"/>
      <c r="II221" s="54"/>
      <c r="IJ221" s="54"/>
      <c r="IK221" s="54"/>
      <c r="IL221" s="54"/>
      <c r="IM221" s="54"/>
      <c r="IN221" s="54"/>
    </row>
    <row r="222" spans="1:248" x14ac:dyDescent="0.35">
      <c r="A222" s="41" t="s">
        <v>25</v>
      </c>
      <c r="B222" s="48">
        <v>10527.5</v>
      </c>
      <c r="C222" s="48">
        <f t="shared" si="28"/>
        <v>38.087089281708792</v>
      </c>
      <c r="D222" s="49">
        <v>9392.2000000000007</v>
      </c>
      <c r="E222" s="51">
        <f t="shared" si="29"/>
        <v>33.979725476292124</v>
      </c>
      <c r="F222" s="51">
        <f t="shared" si="30"/>
        <v>1135.2999999999993</v>
      </c>
      <c r="G222" s="51">
        <f t="shared" si="31"/>
        <v>4.107363805416667</v>
      </c>
      <c r="H222" s="61">
        <v>27640.6</v>
      </c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4"/>
      <c r="DZ222" s="54"/>
      <c r="EA222" s="54"/>
      <c r="EB222" s="54"/>
      <c r="EC222" s="54"/>
      <c r="ED222" s="54"/>
      <c r="EE222" s="54"/>
      <c r="EF222" s="54"/>
      <c r="EG222" s="54"/>
      <c r="EH222" s="54"/>
      <c r="EI222" s="54"/>
      <c r="EJ222" s="54"/>
      <c r="EK222" s="54"/>
      <c r="EL222" s="54"/>
      <c r="EM222" s="54"/>
      <c r="EN222" s="54"/>
      <c r="EO222" s="54"/>
      <c r="EP222" s="54"/>
      <c r="EQ222" s="54"/>
      <c r="ER222" s="54"/>
      <c r="ES222" s="54"/>
      <c r="ET222" s="54"/>
      <c r="EU222" s="54"/>
      <c r="EV222" s="54"/>
      <c r="EW222" s="54"/>
      <c r="EX222" s="54"/>
      <c r="EY222" s="54"/>
      <c r="EZ222" s="54"/>
      <c r="FA222" s="54"/>
      <c r="FB222" s="54"/>
      <c r="FC222" s="54"/>
      <c r="FD222" s="54"/>
      <c r="FE222" s="54"/>
      <c r="FF222" s="54"/>
      <c r="FG222" s="54"/>
      <c r="FH222" s="54"/>
      <c r="FI222" s="54"/>
      <c r="FJ222" s="54"/>
      <c r="FK222" s="54"/>
      <c r="FL222" s="54"/>
      <c r="FM222" s="54"/>
      <c r="FN222" s="54"/>
      <c r="FO222" s="54"/>
      <c r="FP222" s="54"/>
      <c r="FQ222" s="54"/>
      <c r="FR222" s="54"/>
      <c r="FS222" s="54"/>
      <c r="FT222" s="54"/>
      <c r="FU222" s="54"/>
      <c r="FV222" s="54"/>
      <c r="FW222" s="54"/>
      <c r="FX222" s="54"/>
      <c r="FY222" s="54"/>
      <c r="FZ222" s="54"/>
      <c r="GA222" s="54"/>
      <c r="GB222" s="54"/>
      <c r="GC222" s="54"/>
      <c r="GD222" s="54"/>
      <c r="GE222" s="54"/>
      <c r="GF222" s="54"/>
      <c r="GG222" s="54"/>
      <c r="GH222" s="54"/>
      <c r="GI222" s="54"/>
      <c r="GJ222" s="54"/>
      <c r="GK222" s="54"/>
      <c r="GL222" s="54"/>
      <c r="GM222" s="54"/>
      <c r="GN222" s="54"/>
      <c r="GO222" s="54"/>
      <c r="GP222" s="54"/>
      <c r="GQ222" s="54"/>
      <c r="GR222" s="54"/>
      <c r="GS222" s="54"/>
      <c r="GT222" s="54"/>
      <c r="GU222" s="54"/>
      <c r="GV222" s="54"/>
      <c r="GW222" s="54"/>
      <c r="GX222" s="54"/>
      <c r="GY222" s="54"/>
      <c r="GZ222" s="54"/>
      <c r="HA222" s="54"/>
      <c r="HB222" s="54"/>
      <c r="HC222" s="54"/>
      <c r="HD222" s="54"/>
      <c r="HE222" s="54"/>
      <c r="HF222" s="54"/>
      <c r="HG222" s="54"/>
      <c r="HH222" s="54"/>
      <c r="HI222" s="54"/>
      <c r="HJ222" s="54"/>
      <c r="HK222" s="54"/>
      <c r="HL222" s="54"/>
      <c r="HM222" s="54"/>
      <c r="HN222" s="54"/>
      <c r="HO222" s="54"/>
      <c r="HP222" s="54"/>
      <c r="HQ222" s="54"/>
      <c r="HR222" s="54"/>
      <c r="HS222" s="54"/>
      <c r="HT222" s="54"/>
      <c r="HU222" s="54"/>
      <c r="HV222" s="54"/>
      <c r="HW222" s="54"/>
      <c r="HX222" s="54"/>
      <c r="HY222" s="54"/>
      <c r="HZ222" s="54"/>
      <c r="IA222" s="54"/>
      <c r="IB222" s="54"/>
      <c r="IC222" s="54"/>
      <c r="ID222" s="54"/>
      <c r="IE222" s="54"/>
      <c r="IF222" s="54"/>
      <c r="IG222" s="54"/>
      <c r="IH222" s="54"/>
      <c r="II222" s="54"/>
      <c r="IJ222" s="54"/>
      <c r="IK222" s="54"/>
      <c r="IL222" s="54"/>
      <c r="IM222" s="54"/>
      <c r="IN222" s="54"/>
    </row>
    <row r="223" spans="1:248" x14ac:dyDescent="0.35">
      <c r="A223" s="41" t="s">
        <v>26</v>
      </c>
      <c r="B223" s="48">
        <v>12022.7</v>
      </c>
      <c r="C223" s="48">
        <f t="shared" si="28"/>
        <v>34.971363082373685</v>
      </c>
      <c r="D223" s="49">
        <v>11730.8</v>
      </c>
      <c r="E223" s="51">
        <f t="shared" si="29"/>
        <v>34.122290837058991</v>
      </c>
      <c r="F223" s="51">
        <f t="shared" si="30"/>
        <v>291.90000000000146</v>
      </c>
      <c r="G223" s="51">
        <f t="shared" si="31"/>
        <v>0.8490722453146905</v>
      </c>
      <c r="H223" s="61">
        <v>34378.699999999997</v>
      </c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4"/>
      <c r="DZ223" s="54"/>
      <c r="EA223" s="54"/>
      <c r="EB223" s="54"/>
      <c r="EC223" s="54"/>
      <c r="ED223" s="54"/>
      <c r="EE223" s="54"/>
      <c r="EF223" s="54"/>
      <c r="EG223" s="54"/>
      <c r="EH223" s="54"/>
      <c r="EI223" s="54"/>
      <c r="EJ223" s="54"/>
      <c r="EK223" s="54"/>
      <c r="EL223" s="54"/>
      <c r="EM223" s="54"/>
      <c r="EN223" s="54"/>
      <c r="EO223" s="54"/>
      <c r="EP223" s="54"/>
      <c r="EQ223" s="54"/>
      <c r="ER223" s="54"/>
      <c r="ES223" s="54"/>
      <c r="ET223" s="54"/>
      <c r="EU223" s="54"/>
      <c r="EV223" s="54"/>
      <c r="EW223" s="54"/>
      <c r="EX223" s="54"/>
      <c r="EY223" s="54"/>
      <c r="EZ223" s="54"/>
      <c r="FA223" s="54"/>
      <c r="FB223" s="54"/>
      <c r="FC223" s="54"/>
      <c r="FD223" s="54"/>
      <c r="FE223" s="54"/>
      <c r="FF223" s="54"/>
      <c r="FG223" s="54"/>
      <c r="FH223" s="54"/>
      <c r="FI223" s="54"/>
      <c r="FJ223" s="54"/>
      <c r="FK223" s="54"/>
      <c r="FL223" s="54"/>
      <c r="FM223" s="54"/>
      <c r="FN223" s="54"/>
      <c r="FO223" s="54"/>
      <c r="FP223" s="54"/>
      <c r="FQ223" s="54"/>
      <c r="FR223" s="54"/>
      <c r="FS223" s="54"/>
      <c r="FT223" s="54"/>
      <c r="FU223" s="54"/>
      <c r="FV223" s="54"/>
      <c r="FW223" s="54"/>
      <c r="FX223" s="54"/>
      <c r="FY223" s="54"/>
      <c r="FZ223" s="54"/>
      <c r="GA223" s="54"/>
      <c r="GB223" s="54"/>
      <c r="GC223" s="54"/>
      <c r="GD223" s="54"/>
      <c r="GE223" s="54"/>
      <c r="GF223" s="54"/>
      <c r="GG223" s="54"/>
      <c r="GH223" s="54"/>
      <c r="GI223" s="54"/>
      <c r="GJ223" s="54"/>
      <c r="GK223" s="54"/>
      <c r="GL223" s="54"/>
      <c r="GM223" s="54"/>
      <c r="GN223" s="54"/>
      <c r="GO223" s="54"/>
      <c r="GP223" s="54"/>
      <c r="GQ223" s="54"/>
      <c r="GR223" s="54"/>
      <c r="GS223" s="54"/>
      <c r="GT223" s="54"/>
      <c r="GU223" s="54"/>
      <c r="GV223" s="54"/>
      <c r="GW223" s="54"/>
      <c r="GX223" s="54"/>
      <c r="GY223" s="54"/>
      <c r="GZ223" s="54"/>
      <c r="HA223" s="54"/>
      <c r="HB223" s="54"/>
      <c r="HC223" s="54"/>
      <c r="HD223" s="54"/>
      <c r="HE223" s="54"/>
      <c r="HF223" s="54"/>
      <c r="HG223" s="54"/>
      <c r="HH223" s="54"/>
      <c r="HI223" s="54"/>
      <c r="HJ223" s="54"/>
      <c r="HK223" s="54"/>
      <c r="HL223" s="54"/>
      <c r="HM223" s="54"/>
      <c r="HN223" s="54"/>
      <c r="HO223" s="54"/>
      <c r="HP223" s="54"/>
      <c r="HQ223" s="54"/>
      <c r="HR223" s="54"/>
      <c r="HS223" s="54"/>
      <c r="HT223" s="54"/>
      <c r="HU223" s="54"/>
      <c r="HV223" s="54"/>
      <c r="HW223" s="54"/>
      <c r="HX223" s="54"/>
      <c r="HY223" s="54"/>
      <c r="HZ223" s="54"/>
      <c r="IA223" s="54"/>
      <c r="IB223" s="54"/>
      <c r="IC223" s="54"/>
      <c r="ID223" s="54"/>
      <c r="IE223" s="54"/>
      <c r="IF223" s="54"/>
      <c r="IG223" s="54"/>
      <c r="IH223" s="54"/>
      <c r="II223" s="54"/>
      <c r="IJ223" s="54"/>
      <c r="IK223" s="54"/>
      <c r="IL223" s="54"/>
      <c r="IM223" s="54"/>
      <c r="IN223" s="54"/>
    </row>
    <row r="224" spans="1:248" x14ac:dyDescent="0.35">
      <c r="A224" s="41" t="s">
        <v>27</v>
      </c>
      <c r="B224" s="48">
        <v>13960.2</v>
      </c>
      <c r="C224" s="48">
        <f t="shared" si="28"/>
        <v>34.619047146697355</v>
      </c>
      <c r="D224" s="48">
        <v>14142.6</v>
      </c>
      <c r="E224" s="48">
        <f t="shared" si="29"/>
        <v>35.071369763820151</v>
      </c>
      <c r="F224" s="48">
        <f t="shared" si="30"/>
        <v>-182.39999999999964</v>
      </c>
      <c r="G224" s="51">
        <f t="shared" si="31"/>
        <v>-0.45232261712279087</v>
      </c>
      <c r="H224" s="61">
        <v>40325.199999999997</v>
      </c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4"/>
      <c r="DZ224" s="54"/>
      <c r="EA224" s="54"/>
      <c r="EB224" s="54"/>
      <c r="EC224" s="54"/>
      <c r="ED224" s="54"/>
      <c r="EE224" s="54"/>
      <c r="EF224" s="54"/>
      <c r="EG224" s="54"/>
      <c r="EH224" s="54"/>
      <c r="EI224" s="54"/>
      <c r="EJ224" s="54"/>
      <c r="EK224" s="54"/>
      <c r="EL224" s="54"/>
      <c r="EM224" s="54"/>
      <c r="EN224" s="54"/>
      <c r="EO224" s="54"/>
      <c r="EP224" s="54"/>
      <c r="EQ224" s="54"/>
      <c r="ER224" s="54"/>
      <c r="ES224" s="54"/>
      <c r="ET224" s="54"/>
      <c r="EU224" s="54"/>
      <c r="EV224" s="54"/>
      <c r="EW224" s="54"/>
      <c r="EX224" s="54"/>
      <c r="EY224" s="54"/>
      <c r="EZ224" s="54"/>
      <c r="FA224" s="54"/>
      <c r="FB224" s="54"/>
      <c r="FC224" s="54"/>
      <c r="FD224" s="54"/>
      <c r="FE224" s="54"/>
      <c r="FF224" s="54"/>
      <c r="FG224" s="54"/>
      <c r="FH224" s="54"/>
      <c r="FI224" s="54"/>
      <c r="FJ224" s="54"/>
      <c r="FK224" s="54"/>
      <c r="FL224" s="54"/>
      <c r="FM224" s="54"/>
      <c r="FN224" s="54"/>
      <c r="FO224" s="54"/>
      <c r="FP224" s="54"/>
      <c r="FQ224" s="54"/>
      <c r="FR224" s="54"/>
      <c r="FS224" s="54"/>
      <c r="FT224" s="54"/>
      <c r="FU224" s="54"/>
      <c r="FV224" s="54"/>
      <c r="FW224" s="54"/>
      <c r="FX224" s="54"/>
      <c r="FY224" s="54"/>
      <c r="FZ224" s="54"/>
      <c r="GA224" s="54"/>
      <c r="GB224" s="54"/>
      <c r="GC224" s="54"/>
      <c r="GD224" s="54"/>
      <c r="GE224" s="54"/>
      <c r="GF224" s="54"/>
      <c r="GG224" s="54"/>
      <c r="GH224" s="54"/>
      <c r="GI224" s="54"/>
      <c r="GJ224" s="54"/>
      <c r="GK224" s="54"/>
      <c r="GL224" s="54"/>
      <c r="GM224" s="54"/>
      <c r="GN224" s="54"/>
      <c r="GO224" s="54"/>
      <c r="GP224" s="54"/>
      <c r="GQ224" s="54"/>
      <c r="GR224" s="54"/>
      <c r="GS224" s="54"/>
      <c r="GT224" s="54"/>
      <c r="GU224" s="54"/>
      <c r="GV224" s="54"/>
      <c r="GW224" s="54"/>
      <c r="GX224" s="54"/>
      <c r="GY224" s="54"/>
      <c r="GZ224" s="54"/>
      <c r="HA224" s="54"/>
      <c r="HB224" s="54"/>
      <c r="HC224" s="54"/>
      <c r="HD224" s="54"/>
      <c r="HE224" s="54"/>
      <c r="HF224" s="54"/>
      <c r="HG224" s="54"/>
      <c r="HH224" s="54"/>
      <c r="HI224" s="54"/>
      <c r="HJ224" s="54"/>
      <c r="HK224" s="54"/>
      <c r="HL224" s="54"/>
      <c r="HM224" s="54"/>
      <c r="HN224" s="54"/>
      <c r="HO224" s="54"/>
      <c r="HP224" s="54"/>
      <c r="HQ224" s="54"/>
      <c r="HR224" s="54"/>
      <c r="HS224" s="54"/>
      <c r="HT224" s="54"/>
      <c r="HU224" s="54"/>
      <c r="HV224" s="54"/>
      <c r="HW224" s="54"/>
      <c r="HX224" s="54"/>
      <c r="HY224" s="54"/>
      <c r="HZ224" s="54"/>
      <c r="IA224" s="54"/>
      <c r="IB224" s="54"/>
      <c r="IC224" s="54"/>
      <c r="ID224" s="54"/>
      <c r="IE224" s="54"/>
      <c r="IF224" s="54"/>
      <c r="IG224" s="54"/>
      <c r="IH224" s="54"/>
      <c r="II224" s="54"/>
      <c r="IJ224" s="54"/>
      <c r="IK224" s="54"/>
      <c r="IL224" s="54"/>
      <c r="IM224" s="54"/>
      <c r="IN224" s="54"/>
    </row>
    <row r="225" spans="1:248" x14ac:dyDescent="0.35">
      <c r="A225" s="41" t="s">
        <v>28</v>
      </c>
      <c r="B225" s="48">
        <v>15954.7</v>
      </c>
      <c r="C225" s="48">
        <f t="shared" si="28"/>
        <v>34.598986841078045</v>
      </c>
      <c r="D225" s="49">
        <v>16356.2</v>
      </c>
      <c r="E225" s="51">
        <f t="shared" si="29"/>
        <v>35.469670289635076</v>
      </c>
      <c r="F225" s="51">
        <f>B225-D225</f>
        <v>-401.5</v>
      </c>
      <c r="G225" s="51">
        <f t="shared" si="31"/>
        <v>-0.87068344855702928</v>
      </c>
      <c r="H225" s="61">
        <v>46113.2</v>
      </c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4"/>
      <c r="HH225" s="54"/>
      <c r="HI225" s="54"/>
      <c r="HJ225" s="54"/>
      <c r="HK225" s="54"/>
      <c r="HL225" s="54"/>
      <c r="HM225" s="54"/>
      <c r="HN225" s="54"/>
      <c r="HO225" s="54"/>
      <c r="HP225" s="54"/>
      <c r="HQ225" s="54"/>
      <c r="HR225" s="54"/>
      <c r="HS225" s="54"/>
      <c r="HT225" s="54"/>
      <c r="HU225" s="54"/>
      <c r="HV225" s="54"/>
      <c r="HW225" s="54"/>
      <c r="HX225" s="54"/>
      <c r="HY225" s="54"/>
      <c r="HZ225" s="54"/>
      <c r="IA225" s="54"/>
      <c r="IB225" s="54"/>
      <c r="IC225" s="54"/>
      <c r="ID225" s="54"/>
      <c r="IE225" s="54"/>
      <c r="IF225" s="54"/>
      <c r="IG225" s="54"/>
      <c r="IH225" s="54"/>
      <c r="II225" s="54"/>
      <c r="IJ225" s="54"/>
      <c r="IK225" s="54"/>
      <c r="IL225" s="54"/>
      <c r="IM225" s="54"/>
      <c r="IN225" s="54"/>
    </row>
    <row r="226" spans="1:248" x14ac:dyDescent="0.35">
      <c r="A226" s="41" t="s">
        <v>29</v>
      </c>
      <c r="B226" s="48">
        <v>17964.5</v>
      </c>
      <c r="C226" s="48">
        <f t="shared" si="28"/>
        <v>34.319878191130648</v>
      </c>
      <c r="D226" s="48">
        <v>18642.099999999999</v>
      </c>
      <c r="E226" s="51">
        <f t="shared" si="29"/>
        <v>35.614383992144319</v>
      </c>
      <c r="F226" s="51">
        <f>B226-D226</f>
        <v>-677.59999999999854</v>
      </c>
      <c r="G226" s="51">
        <f t="shared" si="31"/>
        <v>-1.2945058010136701</v>
      </c>
      <c r="H226" s="61">
        <v>52344.3</v>
      </c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4"/>
      <c r="DZ226" s="54"/>
      <c r="EA226" s="54"/>
      <c r="EB226" s="54"/>
      <c r="EC226" s="54"/>
      <c r="ED226" s="54"/>
      <c r="EE226" s="54"/>
      <c r="EF226" s="54"/>
      <c r="EG226" s="54"/>
      <c r="EH226" s="54"/>
      <c r="EI226" s="54"/>
      <c r="EJ226" s="54"/>
      <c r="EK226" s="54"/>
      <c r="EL226" s="54"/>
      <c r="EM226" s="54"/>
      <c r="EN226" s="54"/>
      <c r="EO226" s="54"/>
      <c r="EP226" s="54"/>
      <c r="EQ226" s="54"/>
      <c r="ER226" s="54"/>
      <c r="ES226" s="54"/>
      <c r="ET226" s="54"/>
      <c r="EU226" s="54"/>
      <c r="EV226" s="54"/>
      <c r="EW226" s="54"/>
      <c r="EX226" s="54"/>
      <c r="EY226" s="54"/>
      <c r="EZ226" s="54"/>
      <c r="FA226" s="54"/>
      <c r="FB226" s="54"/>
      <c r="FC226" s="54"/>
      <c r="FD226" s="54"/>
      <c r="FE226" s="54"/>
      <c r="FF226" s="54"/>
      <c r="FG226" s="54"/>
      <c r="FH226" s="54"/>
      <c r="FI226" s="54"/>
      <c r="FJ226" s="54"/>
      <c r="FK226" s="54"/>
      <c r="FL226" s="54"/>
      <c r="FM226" s="54"/>
      <c r="FN226" s="54"/>
      <c r="FO226" s="54"/>
      <c r="FP226" s="54"/>
      <c r="FQ226" s="54"/>
      <c r="FR226" s="54"/>
      <c r="FS226" s="54"/>
      <c r="FT226" s="54"/>
      <c r="FU226" s="54"/>
      <c r="FV226" s="54"/>
      <c r="FW226" s="54"/>
      <c r="FX226" s="54"/>
      <c r="FY226" s="54"/>
      <c r="FZ226" s="54"/>
      <c r="GA226" s="54"/>
      <c r="GB226" s="54"/>
      <c r="GC226" s="54"/>
      <c r="GD226" s="54"/>
      <c r="GE226" s="54"/>
      <c r="GF226" s="54"/>
      <c r="GG226" s="54"/>
      <c r="GH226" s="54"/>
      <c r="GI226" s="54"/>
      <c r="GJ226" s="54"/>
      <c r="GK226" s="54"/>
      <c r="GL226" s="54"/>
      <c r="GM226" s="54"/>
      <c r="GN226" s="54"/>
      <c r="GO226" s="54"/>
      <c r="GP226" s="54"/>
      <c r="GQ226" s="54"/>
      <c r="GR226" s="54"/>
      <c r="GS226" s="54"/>
      <c r="GT226" s="54"/>
      <c r="GU226" s="54"/>
      <c r="GV226" s="54"/>
      <c r="GW226" s="54"/>
      <c r="GX226" s="54"/>
      <c r="GY226" s="54"/>
      <c r="GZ226" s="54"/>
      <c r="HA226" s="54"/>
      <c r="HB226" s="54"/>
      <c r="HC226" s="54"/>
      <c r="HD226" s="54"/>
      <c r="HE226" s="54"/>
      <c r="HF226" s="54"/>
      <c r="HG226" s="54"/>
      <c r="HH226" s="54"/>
      <c r="HI226" s="54"/>
      <c r="HJ226" s="54"/>
      <c r="HK226" s="54"/>
      <c r="HL226" s="54"/>
      <c r="HM226" s="54"/>
      <c r="HN226" s="54"/>
      <c r="HO226" s="54"/>
      <c r="HP226" s="54"/>
      <c r="HQ226" s="54"/>
      <c r="HR226" s="54"/>
      <c r="HS226" s="54"/>
      <c r="HT226" s="54"/>
      <c r="HU226" s="54"/>
      <c r="HV226" s="54"/>
      <c r="HW226" s="54"/>
      <c r="HX226" s="54"/>
      <c r="HY226" s="54"/>
      <c r="HZ226" s="54"/>
      <c r="IA226" s="54"/>
      <c r="IB226" s="54"/>
      <c r="IC226" s="54"/>
      <c r="ID226" s="54"/>
      <c r="IE226" s="54"/>
      <c r="IF226" s="54"/>
      <c r="IG226" s="54"/>
      <c r="IH226" s="54"/>
      <c r="II226" s="54"/>
      <c r="IJ226" s="54"/>
      <c r="IK226" s="54"/>
      <c r="IL226" s="54"/>
      <c r="IM226" s="54"/>
      <c r="IN226" s="54"/>
    </row>
    <row r="227" spans="1:248" x14ac:dyDescent="0.35">
      <c r="A227" s="41" t="s">
        <v>30</v>
      </c>
      <c r="B227" s="48">
        <v>20207.099999999999</v>
      </c>
      <c r="C227" s="48">
        <f t="shared" si="28"/>
        <v>34.568997372310726</v>
      </c>
      <c r="D227" s="48">
        <v>20722.099999999999</v>
      </c>
      <c r="E227" s="51">
        <f t="shared" si="29"/>
        <v>35.450026003175125</v>
      </c>
      <c r="F227" s="51">
        <f>B227-D227</f>
        <v>-515</v>
      </c>
      <c r="G227" s="51">
        <f t="shared" si="31"/>
        <v>-0.88102863086440031</v>
      </c>
      <c r="H227" s="61">
        <v>58454.400000000001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4"/>
      <c r="DZ227" s="54"/>
      <c r="EA227" s="54"/>
      <c r="EB227" s="54"/>
      <c r="EC227" s="54"/>
      <c r="ED227" s="54"/>
      <c r="EE227" s="54"/>
      <c r="EF227" s="54"/>
      <c r="EG227" s="54"/>
      <c r="EH227" s="54"/>
      <c r="EI227" s="54"/>
      <c r="EJ227" s="54"/>
      <c r="EK227" s="54"/>
      <c r="EL227" s="54"/>
      <c r="EM227" s="54"/>
      <c r="EN227" s="54"/>
      <c r="EO227" s="54"/>
      <c r="EP227" s="54"/>
      <c r="EQ227" s="54"/>
      <c r="ER227" s="54"/>
      <c r="ES227" s="54"/>
      <c r="ET227" s="54"/>
      <c r="EU227" s="54"/>
      <c r="EV227" s="54"/>
      <c r="EW227" s="54"/>
      <c r="EX227" s="54"/>
      <c r="EY227" s="54"/>
      <c r="EZ227" s="54"/>
      <c r="FA227" s="54"/>
      <c r="FB227" s="54"/>
      <c r="FC227" s="54"/>
      <c r="FD227" s="54"/>
      <c r="FE227" s="54"/>
      <c r="FF227" s="54"/>
      <c r="FG227" s="54"/>
      <c r="FH227" s="54"/>
      <c r="FI227" s="54"/>
      <c r="FJ227" s="54"/>
      <c r="FK227" s="54"/>
      <c r="FL227" s="54"/>
      <c r="FM227" s="54"/>
      <c r="FN227" s="54"/>
      <c r="FO227" s="54"/>
      <c r="FP227" s="54"/>
      <c r="FQ227" s="54"/>
      <c r="FR227" s="54"/>
      <c r="FS227" s="54"/>
      <c r="FT227" s="54"/>
      <c r="FU227" s="54"/>
      <c r="FV227" s="54"/>
      <c r="FW227" s="54"/>
      <c r="FX227" s="54"/>
      <c r="FY227" s="54"/>
      <c r="FZ227" s="54"/>
      <c r="GA227" s="54"/>
      <c r="GB227" s="54"/>
      <c r="GC227" s="54"/>
      <c r="GD227" s="54"/>
      <c r="GE227" s="54"/>
      <c r="GF227" s="54"/>
      <c r="GG227" s="54"/>
      <c r="GH227" s="54"/>
      <c r="GI227" s="54"/>
      <c r="GJ227" s="54"/>
      <c r="GK227" s="54"/>
      <c r="GL227" s="54"/>
      <c r="GM227" s="54"/>
      <c r="GN227" s="54"/>
      <c r="GO227" s="54"/>
      <c r="GP227" s="54"/>
      <c r="GQ227" s="54"/>
      <c r="GR227" s="54"/>
      <c r="GS227" s="54"/>
      <c r="GT227" s="54"/>
      <c r="GU227" s="54"/>
      <c r="GV227" s="54"/>
      <c r="GW227" s="54"/>
      <c r="GX227" s="54"/>
      <c r="GY227" s="54"/>
      <c r="GZ227" s="54"/>
      <c r="HA227" s="54"/>
      <c r="HB227" s="54"/>
      <c r="HC227" s="54"/>
      <c r="HD227" s="54"/>
      <c r="HE227" s="54"/>
      <c r="HF227" s="54"/>
      <c r="HG227" s="54"/>
      <c r="HH227" s="54"/>
      <c r="HI227" s="54"/>
      <c r="HJ227" s="54"/>
      <c r="HK227" s="54"/>
      <c r="HL227" s="54"/>
      <c r="HM227" s="54"/>
      <c r="HN227" s="54"/>
      <c r="HO227" s="54"/>
      <c r="HP227" s="54"/>
      <c r="HQ227" s="54"/>
      <c r="HR227" s="54"/>
      <c r="HS227" s="54"/>
      <c r="HT227" s="54"/>
      <c r="HU227" s="54"/>
      <c r="HV227" s="54"/>
      <c r="HW227" s="54"/>
      <c r="HX227" s="54"/>
      <c r="HY227" s="54"/>
      <c r="HZ227" s="54"/>
      <c r="IA227" s="54"/>
      <c r="IB227" s="54"/>
      <c r="IC227" s="54"/>
      <c r="ID227" s="54"/>
      <c r="IE227" s="54"/>
      <c r="IF227" s="54"/>
      <c r="IG227" s="54"/>
      <c r="IH227" s="54"/>
      <c r="II227" s="54"/>
      <c r="IJ227" s="54"/>
      <c r="IK227" s="54"/>
      <c r="IL227" s="54"/>
      <c r="IM227" s="54"/>
      <c r="IN227" s="54"/>
    </row>
    <row r="228" spans="1:248" x14ac:dyDescent="0.35">
      <c r="A228" s="62" t="s">
        <v>31</v>
      </c>
      <c r="B228" s="48">
        <v>22241.1</v>
      </c>
      <c r="C228" s="48">
        <f t="shared" si="28"/>
        <v>34.513735756417077</v>
      </c>
      <c r="D228" s="48">
        <v>22162.7</v>
      </c>
      <c r="E228" s="51">
        <f t="shared" si="29"/>
        <v>34.392074647780227</v>
      </c>
      <c r="F228" s="51">
        <f>B228-D228</f>
        <v>78.399999999997817</v>
      </c>
      <c r="G228" s="51">
        <f t="shared" si="31"/>
        <v>0.12166110863684905</v>
      </c>
      <c r="H228" s="61">
        <v>64441.3</v>
      </c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4"/>
      <c r="DZ228" s="54"/>
      <c r="EA228" s="54"/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54"/>
      <c r="EX228" s="54"/>
      <c r="EY228" s="54"/>
      <c r="EZ228" s="54"/>
      <c r="FA228" s="54"/>
      <c r="FB228" s="54"/>
      <c r="FC228" s="54"/>
      <c r="FD228" s="54"/>
      <c r="FE228" s="54"/>
      <c r="FF228" s="54"/>
      <c r="FG228" s="54"/>
      <c r="FH228" s="54"/>
      <c r="FI228" s="54"/>
      <c r="FJ228" s="54"/>
      <c r="FK228" s="54"/>
      <c r="FL228" s="54"/>
      <c r="FM228" s="54"/>
      <c r="FN228" s="54"/>
      <c r="FO228" s="54"/>
      <c r="FP228" s="54"/>
      <c r="FQ228" s="54"/>
      <c r="FR228" s="54"/>
      <c r="FS228" s="54"/>
      <c r="FT228" s="54"/>
      <c r="FU228" s="54"/>
      <c r="FV228" s="54"/>
      <c r="FW228" s="54"/>
      <c r="FX228" s="54"/>
      <c r="FY228" s="54"/>
      <c r="FZ228" s="54"/>
      <c r="GA228" s="54"/>
      <c r="GB228" s="54"/>
      <c r="GC228" s="54"/>
      <c r="GD228" s="54"/>
      <c r="GE228" s="54"/>
      <c r="GF228" s="54"/>
      <c r="GG228" s="54"/>
      <c r="GH228" s="54"/>
      <c r="GI228" s="54"/>
      <c r="GJ228" s="54"/>
      <c r="GK228" s="54"/>
      <c r="GL228" s="54"/>
      <c r="GM228" s="54"/>
      <c r="GN228" s="54"/>
      <c r="GO228" s="54"/>
      <c r="GP228" s="54"/>
      <c r="GQ228" s="54"/>
      <c r="GR228" s="54"/>
      <c r="GS228" s="54"/>
      <c r="GT228" s="54"/>
      <c r="GU228" s="54"/>
      <c r="GV228" s="54"/>
      <c r="GW228" s="54"/>
      <c r="GX228" s="54"/>
      <c r="GY228" s="54"/>
      <c r="GZ228" s="54"/>
      <c r="HA228" s="54"/>
      <c r="HB228" s="54"/>
      <c r="HC228" s="54"/>
      <c r="HD228" s="54"/>
      <c r="HE228" s="54"/>
      <c r="HF228" s="54"/>
      <c r="HG228" s="54"/>
      <c r="HH228" s="54"/>
      <c r="HI228" s="54"/>
      <c r="HJ228" s="54"/>
      <c r="HK228" s="54"/>
      <c r="HL228" s="54"/>
      <c r="HM228" s="54"/>
      <c r="HN228" s="54"/>
      <c r="HO228" s="54"/>
      <c r="HP228" s="54"/>
      <c r="HQ228" s="54"/>
      <c r="HR228" s="54"/>
      <c r="HS228" s="54"/>
      <c r="HT228" s="54"/>
      <c r="HU228" s="54"/>
      <c r="HV228" s="54"/>
      <c r="HW228" s="54"/>
      <c r="HX228" s="54"/>
      <c r="HY228" s="54"/>
      <c r="HZ228" s="54"/>
      <c r="IA228" s="54"/>
      <c r="IB228" s="54"/>
      <c r="IC228" s="54"/>
      <c r="ID228" s="54"/>
      <c r="IE228" s="54"/>
      <c r="IF228" s="54"/>
      <c r="IG228" s="54"/>
      <c r="IH228" s="54"/>
      <c r="II228" s="54"/>
      <c r="IJ228" s="54"/>
      <c r="IK228" s="54"/>
      <c r="IL228" s="54"/>
      <c r="IM228" s="54"/>
      <c r="IN228" s="54"/>
    </row>
    <row r="229" spans="1:248" x14ac:dyDescent="0.35">
      <c r="A229" s="63" t="s">
        <v>32</v>
      </c>
      <c r="B229" s="48">
        <v>24681.7</v>
      </c>
      <c r="C229" s="48">
        <f t="shared" si="28"/>
        <v>34.007090293077383</v>
      </c>
      <c r="D229" s="64">
        <v>26416.3</v>
      </c>
      <c r="E229" s="51">
        <f t="shared" si="29"/>
        <v>36.397067434942493</v>
      </c>
      <c r="F229" s="51">
        <f>B229-D229</f>
        <v>-1734.5999999999985</v>
      </c>
      <c r="G229" s="51">
        <f t="shared" si="31"/>
        <v>-2.3899771418651059</v>
      </c>
      <c r="H229" s="61">
        <v>72578.100000000006</v>
      </c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4"/>
      <c r="DZ229" s="54"/>
      <c r="EA229" s="54"/>
      <c r="EB229" s="54"/>
      <c r="EC229" s="54"/>
      <c r="ED229" s="54"/>
      <c r="EE229" s="54"/>
      <c r="EF229" s="54"/>
      <c r="EG229" s="54"/>
      <c r="EH229" s="54"/>
      <c r="EI229" s="54"/>
      <c r="EJ229" s="54"/>
      <c r="EK229" s="54"/>
      <c r="EL229" s="54"/>
      <c r="EM229" s="54"/>
      <c r="EN229" s="54"/>
      <c r="EO229" s="54"/>
      <c r="EP229" s="54"/>
      <c r="EQ229" s="54"/>
      <c r="ER229" s="54"/>
      <c r="ES229" s="54"/>
      <c r="ET229" s="54"/>
      <c r="EU229" s="54"/>
      <c r="EV229" s="54"/>
      <c r="EW229" s="54"/>
      <c r="EX229" s="54"/>
      <c r="EY229" s="54"/>
      <c r="EZ229" s="54"/>
      <c r="FA229" s="54"/>
      <c r="FB229" s="54"/>
      <c r="FC229" s="54"/>
      <c r="FD229" s="54"/>
      <c r="FE229" s="54"/>
      <c r="FF229" s="54"/>
      <c r="FG229" s="54"/>
      <c r="FH229" s="54"/>
      <c r="FI229" s="54"/>
      <c r="FJ229" s="54"/>
      <c r="FK229" s="54"/>
      <c r="FL229" s="54"/>
      <c r="FM229" s="54"/>
      <c r="FN229" s="54"/>
      <c r="FO229" s="54"/>
      <c r="FP229" s="54"/>
      <c r="FQ229" s="54"/>
      <c r="FR229" s="54"/>
      <c r="FS229" s="54"/>
      <c r="FT229" s="54"/>
      <c r="FU229" s="54"/>
      <c r="FV229" s="54"/>
      <c r="FW229" s="54"/>
      <c r="FX229" s="54"/>
      <c r="FY229" s="54"/>
      <c r="FZ229" s="54"/>
      <c r="GA229" s="54"/>
      <c r="GB229" s="54"/>
      <c r="GC229" s="54"/>
      <c r="GD229" s="54"/>
      <c r="GE229" s="54"/>
      <c r="GF229" s="54"/>
      <c r="GG229" s="54"/>
      <c r="GH229" s="54"/>
      <c r="GI229" s="54"/>
      <c r="GJ229" s="54"/>
      <c r="GK229" s="54"/>
      <c r="GL229" s="54"/>
      <c r="GM229" s="54"/>
      <c r="GN229" s="54"/>
      <c r="GO229" s="54"/>
      <c r="GP229" s="54"/>
      <c r="GQ229" s="54"/>
      <c r="GR229" s="54"/>
      <c r="GS229" s="54"/>
      <c r="GT229" s="54"/>
      <c r="GU229" s="54"/>
      <c r="GV229" s="54"/>
      <c r="GW229" s="54"/>
      <c r="GX229" s="54"/>
      <c r="GY229" s="54"/>
      <c r="GZ229" s="54"/>
      <c r="HA229" s="54"/>
      <c r="HB229" s="54"/>
      <c r="HC229" s="54"/>
      <c r="HD229" s="54"/>
      <c r="HE229" s="54"/>
      <c r="HF229" s="54"/>
      <c r="HG229" s="54"/>
      <c r="HH229" s="54"/>
      <c r="HI229" s="54"/>
      <c r="HJ229" s="54"/>
      <c r="HK229" s="54"/>
      <c r="HL229" s="54"/>
      <c r="HM229" s="54"/>
      <c r="HN229" s="54"/>
      <c r="HO229" s="54"/>
      <c r="HP229" s="54"/>
      <c r="HQ229" s="54"/>
      <c r="HR229" s="54"/>
      <c r="HS229" s="54"/>
      <c r="HT229" s="54"/>
      <c r="HU229" s="54"/>
      <c r="HV229" s="54"/>
      <c r="HW229" s="54"/>
      <c r="HX229" s="54"/>
      <c r="HY229" s="54"/>
      <c r="HZ229" s="54"/>
      <c r="IA229" s="54"/>
      <c r="IB229" s="54"/>
      <c r="IC229" s="54"/>
      <c r="ID229" s="54"/>
      <c r="IE229" s="54"/>
      <c r="IF229" s="54"/>
      <c r="IG229" s="54"/>
      <c r="IH229" s="54"/>
      <c r="II229" s="54"/>
      <c r="IJ229" s="54"/>
      <c r="IK229" s="54"/>
      <c r="IL229" s="54"/>
      <c r="IM229" s="54"/>
      <c r="IN229" s="54"/>
    </row>
    <row r="230" spans="1:248" x14ac:dyDescent="0.35">
      <c r="A230" s="62" t="s">
        <v>39</v>
      </c>
      <c r="B230" s="37">
        <v>26396.3</v>
      </c>
      <c r="C230" s="37">
        <v>28.451167754531937</v>
      </c>
      <c r="D230" s="37">
        <v>27422.400000000001</v>
      </c>
      <c r="E230" s="42">
        <v>29.52129979527815</v>
      </c>
      <c r="F230" s="42">
        <v>-1026.1000000000022</v>
      </c>
      <c r="G230" s="42">
        <v>-1.1009278651376802</v>
      </c>
      <c r="H230" s="6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4"/>
      <c r="DZ230" s="54"/>
      <c r="EA230" s="54"/>
      <c r="EB230" s="54"/>
      <c r="EC230" s="54"/>
      <c r="ED230" s="54"/>
      <c r="EE230" s="54"/>
      <c r="EF230" s="54"/>
      <c r="EG230" s="54"/>
      <c r="EH230" s="54"/>
      <c r="EI230" s="54"/>
      <c r="EJ230" s="54"/>
      <c r="EK230" s="54"/>
      <c r="EL230" s="54"/>
      <c r="EM230" s="54"/>
      <c r="EN230" s="54"/>
      <c r="EO230" s="54"/>
      <c r="EP230" s="54"/>
      <c r="EQ230" s="54"/>
      <c r="ER230" s="54"/>
      <c r="ES230" s="54"/>
      <c r="ET230" s="54"/>
      <c r="EU230" s="54"/>
      <c r="EV230" s="54"/>
      <c r="EW230" s="54"/>
      <c r="EX230" s="54"/>
      <c r="EY230" s="54"/>
      <c r="EZ230" s="54"/>
      <c r="FA230" s="54"/>
      <c r="FB230" s="54"/>
      <c r="FC230" s="54"/>
      <c r="FD230" s="54"/>
      <c r="FE230" s="54"/>
      <c r="FF230" s="54"/>
      <c r="FG230" s="54"/>
      <c r="FH230" s="54"/>
      <c r="FI230" s="54"/>
      <c r="FJ230" s="54"/>
      <c r="FK230" s="54"/>
      <c r="FL230" s="54"/>
      <c r="FM230" s="54"/>
      <c r="FN230" s="54"/>
      <c r="FO230" s="54"/>
      <c r="FP230" s="54"/>
      <c r="FQ230" s="54"/>
      <c r="FR230" s="54"/>
      <c r="FS230" s="54"/>
      <c r="FT230" s="54"/>
      <c r="FU230" s="54"/>
      <c r="FV230" s="54"/>
      <c r="FW230" s="54"/>
      <c r="FX230" s="54"/>
      <c r="FY230" s="54"/>
      <c r="FZ230" s="54"/>
      <c r="GA230" s="54"/>
      <c r="GB230" s="54"/>
      <c r="GC230" s="54"/>
      <c r="GD230" s="54"/>
      <c r="GE230" s="54"/>
      <c r="GF230" s="54"/>
      <c r="GG230" s="54"/>
      <c r="GH230" s="54"/>
      <c r="GI230" s="54"/>
      <c r="GJ230" s="54"/>
      <c r="GK230" s="54"/>
      <c r="GL230" s="54"/>
      <c r="GM230" s="54"/>
      <c r="GN230" s="54"/>
      <c r="GO230" s="54"/>
      <c r="GP230" s="54"/>
      <c r="GQ230" s="54"/>
      <c r="GR230" s="54"/>
      <c r="GS230" s="54"/>
      <c r="GT230" s="54"/>
      <c r="GU230" s="54"/>
      <c r="GV230" s="54"/>
      <c r="GW230" s="54"/>
      <c r="GX230" s="54"/>
      <c r="GY230" s="54"/>
      <c r="GZ230" s="54"/>
      <c r="HA230" s="54"/>
      <c r="HB230" s="54"/>
      <c r="HC230" s="54"/>
      <c r="HD230" s="54"/>
      <c r="HE230" s="54"/>
      <c r="HF230" s="54"/>
      <c r="HG230" s="54"/>
      <c r="HH230" s="54"/>
      <c r="HI230" s="54"/>
      <c r="HJ230" s="54"/>
      <c r="HK230" s="54"/>
      <c r="HL230" s="54"/>
      <c r="HM230" s="54"/>
      <c r="HN230" s="54"/>
      <c r="HO230" s="54"/>
      <c r="HP230" s="54"/>
      <c r="HQ230" s="54"/>
      <c r="HR230" s="54"/>
      <c r="HS230" s="54"/>
      <c r="HT230" s="54"/>
      <c r="HU230" s="54"/>
      <c r="HV230" s="54"/>
      <c r="HW230" s="54"/>
      <c r="HX230" s="54"/>
      <c r="HY230" s="54"/>
      <c r="HZ230" s="54"/>
      <c r="IA230" s="54"/>
      <c r="IB230" s="54"/>
      <c r="IC230" s="54"/>
      <c r="ID230" s="54"/>
      <c r="IE230" s="54"/>
      <c r="IF230" s="54"/>
      <c r="IG230" s="54"/>
      <c r="IH230" s="54"/>
      <c r="II230" s="54"/>
      <c r="IJ230" s="54"/>
      <c r="IK230" s="54"/>
      <c r="IL230" s="54"/>
      <c r="IM230" s="54"/>
      <c r="IN230" s="54"/>
    </row>
    <row r="231" spans="1:248" x14ac:dyDescent="0.35">
      <c r="A231" s="63" t="s">
        <v>21</v>
      </c>
      <c r="B231" s="48">
        <v>2320.6</v>
      </c>
      <c r="C231" s="48">
        <f t="shared" ref="C231:C240" si="32">+B231/H231*100</f>
        <v>37.089246899373478</v>
      </c>
      <c r="D231" s="64">
        <v>1231.9000000000001</v>
      </c>
      <c r="E231" s="51">
        <f t="shared" ref="E231:E240" si="33">D231/H231*100</f>
        <v>19.688978391510037</v>
      </c>
      <c r="F231" s="51">
        <v>1088.7</v>
      </c>
      <c r="G231" s="51">
        <f t="shared" ref="G231:G255" si="34">F231/H231*100</f>
        <v>17.400268507863444</v>
      </c>
      <c r="H231" s="61">
        <v>6256.8</v>
      </c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4"/>
      <c r="DZ231" s="54"/>
      <c r="EA231" s="54"/>
      <c r="EB231" s="54"/>
      <c r="EC231" s="54"/>
      <c r="ED231" s="54"/>
      <c r="EE231" s="54"/>
      <c r="EF231" s="54"/>
      <c r="EG231" s="54"/>
      <c r="EH231" s="54"/>
      <c r="EI231" s="54"/>
      <c r="EJ231" s="54"/>
      <c r="EK231" s="54"/>
      <c r="EL231" s="54"/>
      <c r="EM231" s="54"/>
      <c r="EN231" s="54"/>
      <c r="EO231" s="54"/>
      <c r="EP231" s="54"/>
      <c r="EQ231" s="54"/>
      <c r="ER231" s="54"/>
      <c r="ES231" s="54"/>
      <c r="ET231" s="54"/>
      <c r="EU231" s="54"/>
      <c r="EV231" s="54"/>
      <c r="EW231" s="54"/>
      <c r="EX231" s="54"/>
      <c r="EY231" s="54"/>
      <c r="EZ231" s="54"/>
      <c r="FA231" s="54"/>
      <c r="FB231" s="54"/>
      <c r="FC231" s="54"/>
      <c r="FD231" s="54"/>
      <c r="FE231" s="54"/>
      <c r="FF231" s="54"/>
      <c r="FG231" s="54"/>
      <c r="FH231" s="54"/>
      <c r="FI231" s="54"/>
      <c r="FJ231" s="54"/>
      <c r="FK231" s="54"/>
      <c r="FL231" s="54"/>
      <c r="FM231" s="54"/>
      <c r="FN231" s="54"/>
      <c r="FO231" s="54"/>
      <c r="FP231" s="54"/>
      <c r="FQ231" s="54"/>
      <c r="FR231" s="54"/>
      <c r="FS231" s="54"/>
      <c r="FT231" s="54"/>
      <c r="FU231" s="54"/>
      <c r="FV231" s="54"/>
      <c r="FW231" s="54"/>
      <c r="FX231" s="54"/>
      <c r="FY231" s="54"/>
      <c r="FZ231" s="54"/>
      <c r="GA231" s="54"/>
      <c r="GB231" s="54"/>
      <c r="GC231" s="54"/>
      <c r="GD231" s="54"/>
      <c r="GE231" s="54"/>
      <c r="GF231" s="54"/>
      <c r="GG231" s="54"/>
      <c r="GH231" s="54"/>
      <c r="GI231" s="54"/>
      <c r="GJ231" s="54"/>
      <c r="GK231" s="54"/>
      <c r="GL231" s="54"/>
      <c r="GM231" s="54"/>
      <c r="GN231" s="54"/>
      <c r="GO231" s="54"/>
      <c r="GP231" s="54"/>
      <c r="GQ231" s="54"/>
      <c r="GR231" s="54"/>
      <c r="GS231" s="54"/>
      <c r="GT231" s="54"/>
      <c r="GU231" s="54"/>
      <c r="GV231" s="54"/>
      <c r="GW231" s="54"/>
      <c r="GX231" s="54"/>
      <c r="GY231" s="54"/>
      <c r="GZ231" s="54"/>
      <c r="HA231" s="54"/>
      <c r="HB231" s="54"/>
      <c r="HC231" s="54"/>
      <c r="HD231" s="54"/>
      <c r="HE231" s="54"/>
      <c r="HF231" s="54"/>
      <c r="HG231" s="54"/>
      <c r="HH231" s="54"/>
      <c r="HI231" s="54"/>
      <c r="HJ231" s="54"/>
      <c r="HK231" s="54"/>
      <c r="HL231" s="54"/>
      <c r="HM231" s="54"/>
      <c r="HN231" s="54"/>
      <c r="HO231" s="54"/>
      <c r="HP231" s="54"/>
      <c r="HQ231" s="54"/>
      <c r="HR231" s="54"/>
      <c r="HS231" s="54"/>
      <c r="HT231" s="54"/>
      <c r="HU231" s="54"/>
      <c r="HV231" s="54"/>
      <c r="HW231" s="54"/>
      <c r="HX231" s="54"/>
      <c r="HY231" s="54"/>
      <c r="HZ231" s="54"/>
      <c r="IA231" s="54"/>
      <c r="IB231" s="54"/>
      <c r="IC231" s="54"/>
      <c r="ID231" s="54"/>
      <c r="IE231" s="54"/>
      <c r="IF231" s="54"/>
      <c r="IG231" s="54"/>
      <c r="IH231" s="54"/>
      <c r="II231" s="54"/>
      <c r="IJ231" s="54"/>
      <c r="IK231" s="54"/>
      <c r="IL231" s="54"/>
      <c r="IM231" s="54"/>
      <c r="IN231" s="54"/>
    </row>
    <row r="232" spans="1:248" x14ac:dyDescent="0.35">
      <c r="A232" s="63" t="s">
        <v>22</v>
      </c>
      <c r="B232" s="48">
        <v>4029.4</v>
      </c>
      <c r="C232" s="48">
        <f t="shared" si="32"/>
        <v>32.44361780075203</v>
      </c>
      <c r="D232" s="64">
        <v>3469.8</v>
      </c>
      <c r="E232" s="51">
        <f t="shared" si="33"/>
        <v>27.937872895480563</v>
      </c>
      <c r="F232" s="51">
        <v>559.59999999999991</v>
      </c>
      <c r="G232" s="51">
        <f t="shared" si="34"/>
        <v>4.5057449052714631</v>
      </c>
      <c r="H232" s="61">
        <v>12419.7</v>
      </c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4"/>
      <c r="DZ232" s="54"/>
      <c r="EA232" s="54"/>
      <c r="EB232" s="54"/>
      <c r="EC232" s="54"/>
      <c r="ED232" s="54"/>
      <c r="EE232" s="54"/>
      <c r="EF232" s="54"/>
      <c r="EG232" s="54"/>
      <c r="EH232" s="54"/>
      <c r="EI232" s="54"/>
      <c r="EJ232" s="54"/>
      <c r="EK232" s="54"/>
      <c r="EL232" s="54"/>
      <c r="EM232" s="54"/>
      <c r="EN232" s="54"/>
      <c r="EO232" s="54"/>
      <c r="EP232" s="54"/>
      <c r="EQ232" s="54"/>
      <c r="ER232" s="54"/>
      <c r="ES232" s="54"/>
      <c r="ET232" s="54"/>
      <c r="EU232" s="54"/>
      <c r="EV232" s="54"/>
      <c r="EW232" s="54"/>
      <c r="EX232" s="54"/>
      <c r="EY232" s="54"/>
      <c r="EZ232" s="54"/>
      <c r="FA232" s="54"/>
      <c r="FB232" s="54"/>
      <c r="FC232" s="54"/>
      <c r="FD232" s="54"/>
      <c r="FE232" s="54"/>
      <c r="FF232" s="54"/>
      <c r="FG232" s="54"/>
      <c r="FH232" s="54"/>
      <c r="FI232" s="54"/>
      <c r="FJ232" s="54"/>
      <c r="FK232" s="54"/>
      <c r="FL232" s="54"/>
      <c r="FM232" s="54"/>
      <c r="FN232" s="54"/>
      <c r="FO232" s="54"/>
      <c r="FP232" s="54"/>
      <c r="FQ232" s="54"/>
      <c r="FR232" s="54"/>
      <c r="FS232" s="54"/>
      <c r="FT232" s="54"/>
      <c r="FU232" s="54"/>
      <c r="FV232" s="54"/>
      <c r="FW232" s="54"/>
      <c r="FX232" s="54"/>
      <c r="FY232" s="54"/>
      <c r="FZ232" s="54"/>
      <c r="GA232" s="54"/>
      <c r="GB232" s="54"/>
      <c r="GC232" s="54"/>
      <c r="GD232" s="54"/>
      <c r="GE232" s="54"/>
      <c r="GF232" s="54"/>
      <c r="GG232" s="54"/>
      <c r="GH232" s="54"/>
      <c r="GI232" s="54"/>
      <c r="GJ232" s="54"/>
      <c r="GK232" s="54"/>
      <c r="GL232" s="54"/>
      <c r="GM232" s="54"/>
      <c r="GN232" s="54"/>
      <c r="GO232" s="54"/>
      <c r="GP232" s="54"/>
      <c r="GQ232" s="54"/>
      <c r="GR232" s="54"/>
      <c r="GS232" s="54"/>
      <c r="GT232" s="54"/>
      <c r="GU232" s="54"/>
      <c r="GV232" s="54"/>
      <c r="GW232" s="54"/>
      <c r="GX232" s="54"/>
      <c r="GY232" s="54"/>
      <c r="GZ232" s="54"/>
      <c r="HA232" s="54"/>
      <c r="HB232" s="54"/>
      <c r="HC232" s="54"/>
      <c r="HD232" s="54"/>
      <c r="HE232" s="54"/>
      <c r="HF232" s="54"/>
      <c r="HG232" s="54"/>
      <c r="HH232" s="54"/>
      <c r="HI232" s="54"/>
      <c r="HJ232" s="54"/>
      <c r="HK232" s="54"/>
      <c r="HL232" s="54"/>
      <c r="HM232" s="54"/>
      <c r="HN232" s="54"/>
      <c r="HO232" s="54"/>
      <c r="HP232" s="54"/>
      <c r="HQ232" s="54"/>
      <c r="HR232" s="54"/>
      <c r="HS232" s="54"/>
      <c r="HT232" s="54"/>
      <c r="HU232" s="54"/>
      <c r="HV232" s="54"/>
      <c r="HW232" s="54"/>
      <c r="HX232" s="54"/>
      <c r="HY232" s="54"/>
      <c r="HZ232" s="54"/>
      <c r="IA232" s="54"/>
      <c r="IB232" s="54"/>
      <c r="IC232" s="54"/>
      <c r="ID232" s="54"/>
      <c r="IE232" s="54"/>
      <c r="IF232" s="54"/>
      <c r="IG232" s="54"/>
      <c r="IH232" s="54"/>
      <c r="II232" s="54"/>
      <c r="IJ232" s="54"/>
      <c r="IK232" s="54"/>
      <c r="IL232" s="54"/>
      <c r="IM232" s="54"/>
      <c r="IN232" s="54"/>
    </row>
    <row r="233" spans="1:248" x14ac:dyDescent="0.35">
      <c r="A233" s="63" t="s">
        <v>23</v>
      </c>
      <c r="B233" s="48">
        <v>5736.4</v>
      </c>
      <c r="C233" s="48">
        <f t="shared" si="32"/>
        <v>29.90527528555565</v>
      </c>
      <c r="D233" s="64">
        <v>5523.7</v>
      </c>
      <c r="E233" s="51">
        <f t="shared" si="33"/>
        <v>28.796417456039286</v>
      </c>
      <c r="F233" s="51">
        <v>212.69999999999982</v>
      </c>
      <c r="G233" s="51">
        <f t="shared" si="34"/>
        <v>1.1088578295163658</v>
      </c>
      <c r="H233" s="61">
        <v>19181.900000000001</v>
      </c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4"/>
      <c r="DZ233" s="54"/>
      <c r="EA233" s="54"/>
      <c r="EB233" s="54"/>
      <c r="EC233" s="54"/>
      <c r="ED233" s="54"/>
      <c r="EE233" s="54"/>
      <c r="EF233" s="54"/>
      <c r="EG233" s="54"/>
      <c r="EH233" s="54"/>
      <c r="EI233" s="54"/>
      <c r="EJ233" s="54"/>
      <c r="EK233" s="54"/>
      <c r="EL233" s="54"/>
      <c r="EM233" s="54"/>
      <c r="EN233" s="54"/>
      <c r="EO233" s="54"/>
      <c r="EP233" s="54"/>
      <c r="EQ233" s="54"/>
      <c r="ER233" s="54"/>
      <c r="ES233" s="54"/>
      <c r="ET233" s="54"/>
      <c r="EU233" s="54"/>
      <c r="EV233" s="54"/>
      <c r="EW233" s="54"/>
      <c r="EX233" s="54"/>
      <c r="EY233" s="54"/>
      <c r="EZ233" s="54"/>
      <c r="FA233" s="54"/>
      <c r="FB233" s="54"/>
      <c r="FC233" s="54"/>
      <c r="FD233" s="54"/>
      <c r="FE233" s="54"/>
      <c r="FF233" s="54"/>
      <c r="FG233" s="54"/>
      <c r="FH233" s="54"/>
      <c r="FI233" s="54"/>
      <c r="FJ233" s="54"/>
      <c r="FK233" s="54"/>
      <c r="FL233" s="54"/>
      <c r="FM233" s="54"/>
      <c r="FN233" s="54"/>
      <c r="FO233" s="54"/>
      <c r="FP233" s="54"/>
      <c r="FQ233" s="54"/>
      <c r="FR233" s="54"/>
      <c r="FS233" s="54"/>
      <c r="FT233" s="54"/>
      <c r="FU233" s="54"/>
      <c r="FV233" s="54"/>
      <c r="FW233" s="54"/>
      <c r="FX233" s="54"/>
      <c r="FY233" s="54"/>
      <c r="FZ233" s="54"/>
      <c r="GA233" s="54"/>
      <c r="GB233" s="54"/>
      <c r="GC233" s="54"/>
      <c r="GD233" s="54"/>
      <c r="GE233" s="54"/>
      <c r="GF233" s="54"/>
      <c r="GG233" s="54"/>
      <c r="GH233" s="54"/>
      <c r="GI233" s="54"/>
      <c r="GJ233" s="54"/>
      <c r="GK233" s="54"/>
      <c r="GL233" s="54"/>
      <c r="GM233" s="54"/>
      <c r="GN233" s="54"/>
      <c r="GO233" s="54"/>
      <c r="GP233" s="54"/>
      <c r="GQ233" s="54"/>
      <c r="GR233" s="54"/>
      <c r="GS233" s="54"/>
      <c r="GT233" s="54"/>
      <c r="GU233" s="54"/>
      <c r="GV233" s="54"/>
      <c r="GW233" s="54"/>
      <c r="GX233" s="54"/>
      <c r="GY233" s="54"/>
      <c r="GZ233" s="54"/>
      <c r="HA233" s="54"/>
      <c r="HB233" s="54"/>
      <c r="HC233" s="54"/>
      <c r="HD233" s="54"/>
      <c r="HE233" s="54"/>
      <c r="HF233" s="54"/>
      <c r="HG233" s="54"/>
      <c r="HH233" s="54"/>
      <c r="HI233" s="54"/>
      <c r="HJ233" s="54"/>
      <c r="HK233" s="54"/>
      <c r="HL233" s="54"/>
      <c r="HM233" s="54"/>
      <c r="HN233" s="54"/>
      <c r="HO233" s="54"/>
      <c r="HP233" s="54"/>
      <c r="HQ233" s="54"/>
      <c r="HR233" s="54"/>
      <c r="HS233" s="54"/>
      <c r="HT233" s="54"/>
      <c r="HU233" s="54"/>
      <c r="HV233" s="54"/>
      <c r="HW233" s="54"/>
      <c r="HX233" s="54"/>
      <c r="HY233" s="54"/>
      <c r="HZ233" s="54"/>
      <c r="IA233" s="54"/>
      <c r="IB233" s="54"/>
      <c r="IC233" s="54"/>
      <c r="ID233" s="54"/>
      <c r="IE233" s="54"/>
      <c r="IF233" s="54"/>
      <c r="IG233" s="54"/>
      <c r="IH233" s="54"/>
      <c r="II233" s="54"/>
      <c r="IJ233" s="54"/>
      <c r="IK233" s="54"/>
      <c r="IL233" s="54"/>
      <c r="IM233" s="54"/>
      <c r="IN233" s="54"/>
    </row>
    <row r="234" spans="1:248" x14ac:dyDescent="0.35">
      <c r="A234" s="63" t="s">
        <v>24</v>
      </c>
      <c r="B234" s="48">
        <v>8234.2999999999993</v>
      </c>
      <c r="C234" s="48">
        <f t="shared" si="32"/>
        <v>32.78011767609614</v>
      </c>
      <c r="D234" s="64">
        <v>7527.7</v>
      </c>
      <c r="E234" s="51">
        <f t="shared" si="33"/>
        <v>29.967197191060439</v>
      </c>
      <c r="F234" s="51">
        <v>706.6</v>
      </c>
      <c r="G234" s="51">
        <f t="shared" si="34"/>
        <v>2.812920485035709</v>
      </c>
      <c r="H234" s="61">
        <v>25119.8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4"/>
      <c r="DZ234" s="54"/>
      <c r="EA234" s="54"/>
      <c r="EB234" s="54"/>
      <c r="EC234" s="54"/>
      <c r="ED234" s="54"/>
      <c r="EE234" s="54"/>
      <c r="EF234" s="54"/>
      <c r="EG234" s="54"/>
      <c r="EH234" s="54"/>
      <c r="EI234" s="54"/>
      <c r="EJ234" s="54"/>
      <c r="EK234" s="54"/>
      <c r="EL234" s="54"/>
      <c r="EM234" s="54"/>
      <c r="EN234" s="54"/>
      <c r="EO234" s="54"/>
      <c r="EP234" s="54"/>
      <c r="EQ234" s="54"/>
      <c r="ER234" s="54"/>
      <c r="ES234" s="54"/>
      <c r="ET234" s="54"/>
      <c r="EU234" s="54"/>
      <c r="EV234" s="54"/>
      <c r="EW234" s="54"/>
      <c r="EX234" s="54"/>
      <c r="EY234" s="54"/>
      <c r="EZ234" s="54"/>
      <c r="FA234" s="54"/>
      <c r="FB234" s="54"/>
      <c r="FC234" s="54"/>
      <c r="FD234" s="54"/>
      <c r="FE234" s="54"/>
      <c r="FF234" s="54"/>
      <c r="FG234" s="54"/>
      <c r="FH234" s="54"/>
      <c r="FI234" s="54"/>
      <c r="FJ234" s="54"/>
      <c r="FK234" s="54"/>
      <c r="FL234" s="54"/>
      <c r="FM234" s="54"/>
      <c r="FN234" s="54"/>
      <c r="FO234" s="54"/>
      <c r="FP234" s="54"/>
      <c r="FQ234" s="54"/>
      <c r="FR234" s="54"/>
      <c r="FS234" s="54"/>
      <c r="FT234" s="54"/>
      <c r="FU234" s="54"/>
      <c r="FV234" s="54"/>
      <c r="FW234" s="54"/>
      <c r="FX234" s="54"/>
      <c r="FY234" s="54"/>
      <c r="FZ234" s="54"/>
      <c r="GA234" s="54"/>
      <c r="GB234" s="54"/>
      <c r="GC234" s="54"/>
      <c r="GD234" s="54"/>
      <c r="GE234" s="54"/>
      <c r="GF234" s="54"/>
      <c r="GG234" s="54"/>
      <c r="GH234" s="54"/>
      <c r="GI234" s="54"/>
      <c r="GJ234" s="54"/>
      <c r="GK234" s="54"/>
      <c r="GL234" s="54"/>
      <c r="GM234" s="54"/>
      <c r="GN234" s="54"/>
      <c r="GO234" s="54"/>
      <c r="GP234" s="54"/>
      <c r="GQ234" s="54"/>
      <c r="GR234" s="54"/>
      <c r="GS234" s="54"/>
      <c r="GT234" s="54"/>
      <c r="GU234" s="54"/>
      <c r="GV234" s="54"/>
      <c r="GW234" s="54"/>
      <c r="GX234" s="54"/>
      <c r="GY234" s="54"/>
      <c r="GZ234" s="54"/>
      <c r="HA234" s="54"/>
      <c r="HB234" s="54"/>
      <c r="HC234" s="54"/>
      <c r="HD234" s="54"/>
      <c r="HE234" s="54"/>
      <c r="HF234" s="54"/>
      <c r="HG234" s="54"/>
      <c r="HH234" s="54"/>
      <c r="HI234" s="54"/>
      <c r="HJ234" s="54"/>
      <c r="HK234" s="54"/>
      <c r="HL234" s="54"/>
      <c r="HM234" s="54"/>
      <c r="HN234" s="54"/>
      <c r="HO234" s="54"/>
      <c r="HP234" s="54"/>
      <c r="HQ234" s="54"/>
      <c r="HR234" s="54"/>
      <c r="HS234" s="54"/>
      <c r="HT234" s="54"/>
      <c r="HU234" s="54"/>
      <c r="HV234" s="54"/>
      <c r="HW234" s="54"/>
      <c r="HX234" s="54"/>
      <c r="HY234" s="54"/>
      <c r="HZ234" s="54"/>
      <c r="IA234" s="54"/>
      <c r="IB234" s="54"/>
      <c r="IC234" s="54"/>
      <c r="ID234" s="54"/>
      <c r="IE234" s="54"/>
      <c r="IF234" s="54"/>
      <c r="IG234" s="54"/>
      <c r="IH234" s="54"/>
      <c r="II234" s="54"/>
      <c r="IJ234" s="54"/>
      <c r="IK234" s="54"/>
      <c r="IL234" s="54"/>
      <c r="IM234" s="54"/>
      <c r="IN234" s="54"/>
    </row>
    <row r="235" spans="1:248" x14ac:dyDescent="0.35">
      <c r="A235" s="63" t="s">
        <v>25</v>
      </c>
      <c r="B235" s="48">
        <v>9735.2000000000007</v>
      </c>
      <c r="C235" s="48">
        <f t="shared" si="32"/>
        <v>30.302992573040079</v>
      </c>
      <c r="D235" s="64">
        <v>9366.2999999999993</v>
      </c>
      <c r="E235" s="51">
        <f t="shared" si="33"/>
        <v>29.154708617888204</v>
      </c>
      <c r="F235" s="51">
        <f t="shared" ref="F235:F240" si="35">B235-D235</f>
        <v>368.90000000000146</v>
      </c>
      <c r="G235" s="51">
        <f t="shared" si="34"/>
        <v>1.1482839551518744</v>
      </c>
      <c r="H235" s="61">
        <v>32126.2</v>
      </c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4"/>
      <c r="DZ235" s="54"/>
      <c r="EA235" s="54"/>
      <c r="EB235" s="54"/>
      <c r="EC235" s="54"/>
      <c r="ED235" s="54"/>
      <c r="EE235" s="54"/>
      <c r="EF235" s="54"/>
      <c r="EG235" s="54"/>
      <c r="EH235" s="54"/>
      <c r="EI235" s="54"/>
      <c r="EJ235" s="54"/>
      <c r="EK235" s="54"/>
      <c r="EL235" s="54"/>
      <c r="EM235" s="54"/>
      <c r="EN235" s="54"/>
      <c r="EO235" s="54"/>
      <c r="EP235" s="54"/>
      <c r="EQ235" s="54"/>
      <c r="ER235" s="54"/>
      <c r="ES235" s="54"/>
      <c r="ET235" s="54"/>
      <c r="EU235" s="54"/>
      <c r="EV235" s="54"/>
      <c r="EW235" s="54"/>
      <c r="EX235" s="54"/>
      <c r="EY235" s="54"/>
      <c r="EZ235" s="54"/>
      <c r="FA235" s="54"/>
      <c r="FB235" s="54"/>
      <c r="FC235" s="54"/>
      <c r="FD235" s="54"/>
      <c r="FE235" s="54"/>
      <c r="FF235" s="54"/>
      <c r="FG235" s="54"/>
      <c r="FH235" s="54"/>
      <c r="FI235" s="54"/>
      <c r="FJ235" s="54"/>
      <c r="FK235" s="54"/>
      <c r="FL235" s="54"/>
      <c r="FM235" s="54"/>
      <c r="FN235" s="54"/>
      <c r="FO235" s="54"/>
      <c r="FP235" s="54"/>
      <c r="FQ235" s="54"/>
      <c r="FR235" s="54"/>
      <c r="FS235" s="54"/>
      <c r="FT235" s="54"/>
      <c r="FU235" s="54"/>
      <c r="FV235" s="54"/>
      <c r="FW235" s="54"/>
      <c r="FX235" s="54"/>
      <c r="FY235" s="54"/>
      <c r="FZ235" s="54"/>
      <c r="GA235" s="54"/>
      <c r="GB235" s="54"/>
      <c r="GC235" s="54"/>
      <c r="GD235" s="54"/>
      <c r="GE235" s="54"/>
      <c r="GF235" s="54"/>
      <c r="GG235" s="54"/>
      <c r="GH235" s="54"/>
      <c r="GI235" s="54"/>
      <c r="GJ235" s="54"/>
      <c r="GK235" s="54"/>
      <c r="GL235" s="54"/>
      <c r="GM235" s="54"/>
      <c r="GN235" s="54"/>
      <c r="GO235" s="54"/>
      <c r="GP235" s="54"/>
      <c r="GQ235" s="54"/>
      <c r="GR235" s="54"/>
      <c r="GS235" s="54"/>
      <c r="GT235" s="54"/>
      <c r="GU235" s="54"/>
      <c r="GV235" s="54"/>
      <c r="GW235" s="54"/>
      <c r="GX235" s="54"/>
      <c r="GY235" s="54"/>
      <c r="GZ235" s="54"/>
      <c r="HA235" s="54"/>
      <c r="HB235" s="54"/>
      <c r="HC235" s="54"/>
      <c r="HD235" s="54"/>
      <c r="HE235" s="54"/>
      <c r="HF235" s="54"/>
      <c r="HG235" s="54"/>
      <c r="HH235" s="54"/>
      <c r="HI235" s="54"/>
      <c r="HJ235" s="54"/>
      <c r="HK235" s="54"/>
      <c r="HL235" s="54"/>
      <c r="HM235" s="54"/>
      <c r="HN235" s="54"/>
      <c r="HO235" s="54"/>
      <c r="HP235" s="54"/>
      <c r="HQ235" s="54"/>
      <c r="HR235" s="54"/>
      <c r="HS235" s="54"/>
      <c r="HT235" s="54"/>
      <c r="HU235" s="54"/>
      <c r="HV235" s="54"/>
      <c r="HW235" s="54"/>
      <c r="HX235" s="54"/>
      <c r="HY235" s="54"/>
      <c r="HZ235" s="54"/>
      <c r="IA235" s="54"/>
      <c r="IB235" s="54"/>
      <c r="IC235" s="54"/>
      <c r="ID235" s="54"/>
      <c r="IE235" s="54"/>
      <c r="IF235" s="54"/>
      <c r="IG235" s="54"/>
      <c r="IH235" s="54"/>
      <c r="II235" s="54"/>
      <c r="IJ235" s="54"/>
      <c r="IK235" s="54"/>
      <c r="IL235" s="54"/>
      <c r="IM235" s="54"/>
      <c r="IN235" s="54"/>
    </row>
    <row r="236" spans="1:248" x14ac:dyDescent="0.35">
      <c r="A236" s="63" t="s">
        <v>26</v>
      </c>
      <c r="B236" s="48">
        <v>11755</v>
      </c>
      <c r="C236" s="48">
        <f t="shared" si="32"/>
        <v>28.836930896851857</v>
      </c>
      <c r="D236" s="64">
        <v>11590.5</v>
      </c>
      <c r="E236" s="51">
        <f t="shared" si="33"/>
        <v>28.433385585704929</v>
      </c>
      <c r="F236" s="51">
        <f t="shared" si="35"/>
        <v>164.5</v>
      </c>
      <c r="G236" s="51">
        <f t="shared" si="34"/>
        <v>0.40354531114692738</v>
      </c>
      <c r="H236" s="61">
        <v>40763.699999999997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4"/>
      <c r="DZ236" s="54"/>
      <c r="EA236" s="54"/>
      <c r="EB236" s="54"/>
      <c r="EC236" s="54"/>
      <c r="ED236" s="54"/>
      <c r="EE236" s="54"/>
      <c r="EF236" s="54"/>
      <c r="EG236" s="54"/>
      <c r="EH236" s="54"/>
      <c r="EI236" s="54"/>
      <c r="EJ236" s="54"/>
      <c r="EK236" s="54"/>
      <c r="EL236" s="54"/>
      <c r="EM236" s="54"/>
      <c r="EN236" s="54"/>
      <c r="EO236" s="54"/>
      <c r="EP236" s="54"/>
      <c r="EQ236" s="54"/>
      <c r="ER236" s="54"/>
      <c r="ES236" s="54"/>
      <c r="ET236" s="54"/>
      <c r="EU236" s="54"/>
      <c r="EV236" s="54"/>
      <c r="EW236" s="54"/>
      <c r="EX236" s="54"/>
      <c r="EY236" s="54"/>
      <c r="EZ236" s="54"/>
      <c r="FA236" s="54"/>
      <c r="FB236" s="54"/>
      <c r="FC236" s="54"/>
      <c r="FD236" s="54"/>
      <c r="FE236" s="54"/>
      <c r="FF236" s="54"/>
      <c r="FG236" s="54"/>
      <c r="FH236" s="54"/>
      <c r="FI236" s="54"/>
      <c r="FJ236" s="54"/>
      <c r="FK236" s="54"/>
      <c r="FL236" s="54"/>
      <c r="FM236" s="54"/>
      <c r="FN236" s="54"/>
      <c r="FO236" s="54"/>
      <c r="FP236" s="54"/>
      <c r="FQ236" s="54"/>
      <c r="FR236" s="54"/>
      <c r="FS236" s="54"/>
      <c r="FT236" s="54"/>
      <c r="FU236" s="54"/>
      <c r="FV236" s="54"/>
      <c r="FW236" s="54"/>
      <c r="FX236" s="54"/>
      <c r="FY236" s="54"/>
      <c r="FZ236" s="54"/>
      <c r="GA236" s="54"/>
      <c r="GB236" s="54"/>
      <c r="GC236" s="54"/>
      <c r="GD236" s="54"/>
      <c r="GE236" s="54"/>
      <c r="GF236" s="54"/>
      <c r="GG236" s="54"/>
      <c r="GH236" s="54"/>
      <c r="GI236" s="54"/>
      <c r="GJ236" s="54"/>
      <c r="GK236" s="54"/>
      <c r="GL236" s="54"/>
      <c r="GM236" s="54"/>
      <c r="GN236" s="54"/>
      <c r="GO236" s="54"/>
      <c r="GP236" s="54"/>
      <c r="GQ236" s="54"/>
      <c r="GR236" s="54"/>
      <c r="GS236" s="54"/>
      <c r="GT236" s="54"/>
      <c r="GU236" s="54"/>
      <c r="GV236" s="54"/>
      <c r="GW236" s="54"/>
      <c r="GX236" s="54"/>
      <c r="GY236" s="54"/>
      <c r="GZ236" s="54"/>
      <c r="HA236" s="54"/>
      <c r="HB236" s="54"/>
      <c r="HC236" s="54"/>
      <c r="HD236" s="54"/>
      <c r="HE236" s="54"/>
      <c r="HF236" s="54"/>
      <c r="HG236" s="54"/>
      <c r="HH236" s="54"/>
      <c r="HI236" s="54"/>
      <c r="HJ236" s="54"/>
      <c r="HK236" s="54"/>
      <c r="HL236" s="54"/>
      <c r="HM236" s="54"/>
      <c r="HN236" s="54"/>
      <c r="HO236" s="54"/>
      <c r="HP236" s="54"/>
      <c r="HQ236" s="54"/>
      <c r="HR236" s="54"/>
      <c r="HS236" s="54"/>
      <c r="HT236" s="54"/>
      <c r="HU236" s="54"/>
      <c r="HV236" s="54"/>
      <c r="HW236" s="54"/>
      <c r="HX236" s="54"/>
      <c r="HY236" s="54"/>
      <c r="HZ236" s="54"/>
      <c r="IA236" s="54"/>
      <c r="IB236" s="54"/>
      <c r="IC236" s="54"/>
      <c r="ID236" s="54"/>
      <c r="IE236" s="54"/>
      <c r="IF236" s="54"/>
      <c r="IG236" s="54"/>
      <c r="IH236" s="54"/>
      <c r="II236" s="54"/>
      <c r="IJ236" s="54"/>
      <c r="IK236" s="54"/>
      <c r="IL236" s="54"/>
      <c r="IM236" s="54"/>
      <c r="IN236" s="54"/>
    </row>
    <row r="237" spans="1:248" x14ac:dyDescent="0.35">
      <c r="A237" s="63" t="s">
        <v>27</v>
      </c>
      <c r="B237" s="48">
        <v>14049.3</v>
      </c>
      <c r="C237" s="48">
        <f t="shared" si="32"/>
        <v>29.206277271810695</v>
      </c>
      <c r="D237" s="64">
        <v>13681.6</v>
      </c>
      <c r="E237" s="51">
        <f t="shared" si="33"/>
        <v>28.441887006612799</v>
      </c>
      <c r="F237" s="51">
        <f t="shared" si="35"/>
        <v>367.69999999999891</v>
      </c>
      <c r="G237" s="51">
        <f t="shared" si="34"/>
        <v>0.76439026519789322</v>
      </c>
      <c r="H237" s="61">
        <v>48103.7</v>
      </c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4"/>
      <c r="DZ237" s="54"/>
      <c r="EA237" s="54"/>
      <c r="EB237" s="54"/>
      <c r="EC237" s="54"/>
      <c r="ED237" s="54"/>
      <c r="EE237" s="54"/>
      <c r="EF237" s="54"/>
      <c r="EG237" s="54"/>
      <c r="EH237" s="54"/>
      <c r="EI237" s="54"/>
      <c r="EJ237" s="54"/>
      <c r="EK237" s="54"/>
      <c r="EL237" s="54"/>
      <c r="EM237" s="54"/>
      <c r="EN237" s="54"/>
      <c r="EO237" s="54"/>
      <c r="EP237" s="54"/>
      <c r="EQ237" s="54"/>
      <c r="ER237" s="54"/>
      <c r="ES237" s="54"/>
      <c r="ET237" s="54"/>
      <c r="EU237" s="54"/>
      <c r="EV237" s="54"/>
      <c r="EW237" s="54"/>
      <c r="EX237" s="54"/>
      <c r="EY237" s="54"/>
      <c r="EZ237" s="54"/>
      <c r="FA237" s="54"/>
      <c r="FB237" s="54"/>
      <c r="FC237" s="54"/>
      <c r="FD237" s="54"/>
      <c r="FE237" s="54"/>
      <c r="FF237" s="54"/>
      <c r="FG237" s="54"/>
      <c r="FH237" s="54"/>
      <c r="FI237" s="54"/>
      <c r="FJ237" s="54"/>
      <c r="FK237" s="54"/>
      <c r="FL237" s="54"/>
      <c r="FM237" s="54"/>
      <c r="FN237" s="54"/>
      <c r="FO237" s="54"/>
      <c r="FP237" s="54"/>
      <c r="FQ237" s="54"/>
      <c r="FR237" s="54"/>
      <c r="FS237" s="54"/>
      <c r="FT237" s="54"/>
      <c r="FU237" s="54"/>
      <c r="FV237" s="54"/>
      <c r="FW237" s="54"/>
      <c r="FX237" s="54"/>
      <c r="FY237" s="54"/>
      <c r="FZ237" s="54"/>
      <c r="GA237" s="54"/>
      <c r="GB237" s="54"/>
      <c r="GC237" s="54"/>
      <c r="GD237" s="54"/>
      <c r="GE237" s="54"/>
      <c r="GF237" s="54"/>
      <c r="GG237" s="54"/>
      <c r="GH237" s="54"/>
      <c r="GI237" s="54"/>
      <c r="GJ237" s="54"/>
      <c r="GK237" s="54"/>
      <c r="GL237" s="54"/>
      <c r="GM237" s="54"/>
      <c r="GN237" s="54"/>
      <c r="GO237" s="54"/>
      <c r="GP237" s="54"/>
      <c r="GQ237" s="54"/>
      <c r="GR237" s="54"/>
      <c r="GS237" s="54"/>
      <c r="GT237" s="54"/>
      <c r="GU237" s="54"/>
      <c r="GV237" s="54"/>
      <c r="GW237" s="54"/>
      <c r="GX237" s="54"/>
      <c r="GY237" s="54"/>
      <c r="GZ237" s="54"/>
      <c r="HA237" s="54"/>
      <c r="HB237" s="54"/>
      <c r="HC237" s="54"/>
      <c r="HD237" s="54"/>
      <c r="HE237" s="54"/>
      <c r="HF237" s="54"/>
      <c r="HG237" s="54"/>
      <c r="HH237" s="54"/>
      <c r="HI237" s="54"/>
      <c r="HJ237" s="54"/>
      <c r="HK237" s="54"/>
      <c r="HL237" s="54"/>
      <c r="HM237" s="54"/>
      <c r="HN237" s="54"/>
      <c r="HO237" s="54"/>
      <c r="HP237" s="54"/>
      <c r="HQ237" s="54"/>
      <c r="HR237" s="54"/>
      <c r="HS237" s="54"/>
      <c r="HT237" s="54"/>
      <c r="HU237" s="54"/>
      <c r="HV237" s="54"/>
      <c r="HW237" s="54"/>
      <c r="HX237" s="54"/>
      <c r="HY237" s="54"/>
      <c r="HZ237" s="54"/>
      <c r="IA237" s="54"/>
      <c r="IB237" s="54"/>
      <c r="IC237" s="54"/>
      <c r="ID237" s="54"/>
      <c r="IE237" s="54"/>
      <c r="IF237" s="54"/>
      <c r="IG237" s="54"/>
      <c r="IH237" s="54"/>
      <c r="II237" s="54"/>
      <c r="IJ237" s="54"/>
      <c r="IK237" s="54"/>
      <c r="IL237" s="54"/>
      <c r="IM237" s="54"/>
      <c r="IN237" s="54"/>
    </row>
    <row r="238" spans="1:248" x14ac:dyDescent="0.35">
      <c r="A238" s="63" t="s">
        <v>28</v>
      </c>
      <c r="B238" s="48">
        <v>15937.5</v>
      </c>
      <c r="C238" s="48">
        <f t="shared" si="32"/>
        <v>28.676585691485823</v>
      </c>
      <c r="D238" s="64">
        <v>15626.8</v>
      </c>
      <c r="E238" s="51">
        <f t="shared" si="33"/>
        <v>28.117538464860274</v>
      </c>
      <c r="F238" s="51">
        <f t="shared" si="35"/>
        <v>310.70000000000073</v>
      </c>
      <c r="G238" s="51">
        <f t="shared" si="34"/>
        <v>0.55904722662554773</v>
      </c>
      <c r="H238" s="61">
        <v>55576.7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4"/>
      <c r="DZ238" s="54"/>
      <c r="EA238" s="54"/>
      <c r="EB238" s="54"/>
      <c r="EC238" s="54"/>
      <c r="ED238" s="54"/>
      <c r="EE238" s="54"/>
      <c r="EF238" s="54"/>
      <c r="EG238" s="54"/>
      <c r="EH238" s="54"/>
      <c r="EI238" s="54"/>
      <c r="EJ238" s="54"/>
      <c r="EK238" s="54"/>
      <c r="EL238" s="54"/>
      <c r="EM238" s="54"/>
      <c r="EN238" s="54"/>
      <c r="EO238" s="54"/>
      <c r="EP238" s="54"/>
      <c r="EQ238" s="54"/>
      <c r="ER238" s="54"/>
      <c r="ES238" s="54"/>
      <c r="ET238" s="54"/>
      <c r="EU238" s="54"/>
      <c r="EV238" s="54"/>
      <c r="EW238" s="54"/>
      <c r="EX238" s="54"/>
      <c r="EY238" s="54"/>
      <c r="EZ238" s="54"/>
      <c r="FA238" s="54"/>
      <c r="FB238" s="54"/>
      <c r="FC238" s="54"/>
      <c r="FD238" s="54"/>
      <c r="FE238" s="54"/>
      <c r="FF238" s="54"/>
      <c r="FG238" s="54"/>
      <c r="FH238" s="54"/>
      <c r="FI238" s="54"/>
      <c r="FJ238" s="54"/>
      <c r="FK238" s="54"/>
      <c r="FL238" s="54"/>
      <c r="FM238" s="54"/>
      <c r="FN238" s="54"/>
      <c r="FO238" s="54"/>
      <c r="FP238" s="54"/>
      <c r="FQ238" s="54"/>
      <c r="FR238" s="54"/>
      <c r="FS238" s="54"/>
      <c r="FT238" s="54"/>
      <c r="FU238" s="54"/>
      <c r="FV238" s="54"/>
      <c r="FW238" s="54"/>
      <c r="FX238" s="54"/>
      <c r="FY238" s="54"/>
      <c r="FZ238" s="54"/>
      <c r="GA238" s="54"/>
      <c r="GB238" s="54"/>
      <c r="GC238" s="54"/>
      <c r="GD238" s="54"/>
      <c r="GE238" s="54"/>
      <c r="GF238" s="54"/>
      <c r="GG238" s="54"/>
      <c r="GH238" s="54"/>
      <c r="GI238" s="54"/>
      <c r="GJ238" s="54"/>
      <c r="GK238" s="54"/>
      <c r="GL238" s="54"/>
      <c r="GM238" s="54"/>
      <c r="GN238" s="54"/>
      <c r="GO238" s="54"/>
      <c r="GP238" s="54"/>
      <c r="GQ238" s="54"/>
      <c r="GR238" s="54"/>
      <c r="GS238" s="54"/>
      <c r="GT238" s="54"/>
      <c r="GU238" s="54"/>
      <c r="GV238" s="54"/>
      <c r="GW238" s="54"/>
      <c r="GX238" s="54"/>
      <c r="GY238" s="54"/>
      <c r="GZ238" s="54"/>
      <c r="HA238" s="54"/>
      <c r="HB238" s="54"/>
      <c r="HC238" s="54"/>
      <c r="HD238" s="54"/>
      <c r="HE238" s="54"/>
      <c r="HF238" s="54"/>
      <c r="HG238" s="54"/>
      <c r="HH238" s="54"/>
      <c r="HI238" s="54"/>
      <c r="HJ238" s="54"/>
      <c r="HK238" s="54"/>
      <c r="HL238" s="54"/>
      <c r="HM238" s="54"/>
      <c r="HN238" s="54"/>
      <c r="HO238" s="54"/>
      <c r="HP238" s="54"/>
      <c r="HQ238" s="54"/>
      <c r="HR238" s="54"/>
      <c r="HS238" s="54"/>
      <c r="HT238" s="54"/>
      <c r="HU238" s="54"/>
      <c r="HV238" s="54"/>
      <c r="HW238" s="54"/>
      <c r="HX238" s="54"/>
      <c r="HY238" s="54"/>
      <c r="HZ238" s="54"/>
      <c r="IA238" s="54"/>
      <c r="IB238" s="54"/>
      <c r="IC238" s="54"/>
      <c r="ID238" s="54"/>
      <c r="IE238" s="54"/>
      <c r="IF238" s="54"/>
      <c r="IG238" s="54"/>
      <c r="IH238" s="54"/>
      <c r="II238" s="54"/>
      <c r="IJ238" s="54"/>
      <c r="IK238" s="54"/>
      <c r="IL238" s="54"/>
      <c r="IM238" s="54"/>
      <c r="IN238" s="54"/>
    </row>
    <row r="239" spans="1:248" x14ac:dyDescent="0.35">
      <c r="A239" s="63" t="s">
        <v>29</v>
      </c>
      <c r="B239" s="48">
        <v>17871.599999999999</v>
      </c>
      <c r="C239" s="48">
        <f t="shared" si="32"/>
        <v>27.972890481929596</v>
      </c>
      <c r="D239" s="64">
        <v>17711.900000000001</v>
      </c>
      <c r="E239" s="51">
        <f t="shared" si="33"/>
        <v>27.722925699259655</v>
      </c>
      <c r="F239" s="51">
        <f t="shared" si="35"/>
        <v>159.69999999999709</v>
      </c>
      <c r="G239" s="51">
        <f t="shared" si="34"/>
        <v>0.24996478266993863</v>
      </c>
      <c r="H239" s="61">
        <v>63889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4"/>
      <c r="DZ239" s="54"/>
      <c r="EA239" s="54"/>
      <c r="EB239" s="54"/>
      <c r="EC239" s="54"/>
      <c r="ED239" s="54"/>
      <c r="EE239" s="54"/>
      <c r="EF239" s="54"/>
      <c r="EG239" s="54"/>
      <c r="EH239" s="54"/>
      <c r="EI239" s="54"/>
      <c r="EJ239" s="54"/>
      <c r="EK239" s="54"/>
      <c r="EL239" s="54"/>
      <c r="EM239" s="54"/>
      <c r="EN239" s="54"/>
      <c r="EO239" s="54"/>
      <c r="EP239" s="54"/>
      <c r="EQ239" s="54"/>
      <c r="ER239" s="54"/>
      <c r="ES239" s="54"/>
      <c r="ET239" s="54"/>
      <c r="EU239" s="54"/>
      <c r="EV239" s="54"/>
      <c r="EW239" s="54"/>
      <c r="EX239" s="54"/>
      <c r="EY239" s="54"/>
      <c r="EZ239" s="54"/>
      <c r="FA239" s="54"/>
      <c r="FB239" s="54"/>
      <c r="FC239" s="54"/>
      <c r="FD239" s="54"/>
      <c r="FE239" s="54"/>
      <c r="FF239" s="54"/>
      <c r="FG239" s="54"/>
      <c r="FH239" s="54"/>
      <c r="FI239" s="54"/>
      <c r="FJ239" s="54"/>
      <c r="FK239" s="54"/>
      <c r="FL239" s="54"/>
      <c r="FM239" s="54"/>
      <c r="FN239" s="54"/>
      <c r="FO239" s="54"/>
      <c r="FP239" s="54"/>
      <c r="FQ239" s="54"/>
      <c r="FR239" s="54"/>
      <c r="FS239" s="54"/>
      <c r="FT239" s="54"/>
      <c r="FU239" s="54"/>
      <c r="FV239" s="54"/>
      <c r="FW239" s="54"/>
      <c r="FX239" s="54"/>
      <c r="FY239" s="54"/>
      <c r="FZ239" s="54"/>
      <c r="GA239" s="54"/>
      <c r="GB239" s="54"/>
      <c r="GC239" s="54"/>
      <c r="GD239" s="54"/>
      <c r="GE239" s="54"/>
      <c r="GF239" s="54"/>
      <c r="GG239" s="54"/>
      <c r="GH239" s="54"/>
      <c r="GI239" s="54"/>
      <c r="GJ239" s="54"/>
      <c r="GK239" s="54"/>
      <c r="GL239" s="54"/>
      <c r="GM239" s="54"/>
      <c r="GN239" s="54"/>
      <c r="GO239" s="54"/>
      <c r="GP239" s="54"/>
      <c r="GQ239" s="54"/>
      <c r="GR239" s="54"/>
      <c r="GS239" s="54"/>
      <c r="GT239" s="54"/>
      <c r="GU239" s="54"/>
      <c r="GV239" s="54"/>
      <c r="GW239" s="54"/>
      <c r="GX239" s="54"/>
      <c r="GY239" s="54"/>
      <c r="GZ239" s="54"/>
      <c r="HA239" s="54"/>
      <c r="HB239" s="54"/>
      <c r="HC239" s="54"/>
      <c r="HD239" s="54"/>
      <c r="HE239" s="54"/>
      <c r="HF239" s="54"/>
      <c r="HG239" s="54"/>
      <c r="HH239" s="54"/>
      <c r="HI239" s="54"/>
      <c r="HJ239" s="54"/>
      <c r="HK239" s="54"/>
      <c r="HL239" s="54"/>
      <c r="HM239" s="54"/>
      <c r="HN239" s="54"/>
      <c r="HO239" s="54"/>
      <c r="HP239" s="54"/>
      <c r="HQ239" s="54"/>
      <c r="HR239" s="54"/>
      <c r="HS239" s="54"/>
      <c r="HT239" s="54"/>
      <c r="HU239" s="54"/>
      <c r="HV239" s="54"/>
      <c r="HW239" s="54"/>
      <c r="HX239" s="54"/>
      <c r="HY239" s="54"/>
      <c r="HZ239" s="54"/>
      <c r="IA239" s="54"/>
      <c r="IB239" s="54"/>
      <c r="IC239" s="54"/>
      <c r="ID239" s="54"/>
      <c r="IE239" s="54"/>
      <c r="IF239" s="54"/>
      <c r="IG239" s="54"/>
      <c r="IH239" s="54"/>
      <c r="II239" s="54"/>
      <c r="IJ239" s="54"/>
      <c r="IK239" s="54"/>
      <c r="IL239" s="54"/>
      <c r="IM239" s="54"/>
      <c r="IN239" s="54"/>
    </row>
    <row r="240" spans="1:248" x14ac:dyDescent="0.35">
      <c r="A240" s="63" t="s">
        <v>30</v>
      </c>
      <c r="B240" s="48">
        <v>20234.2</v>
      </c>
      <c r="C240" s="48">
        <f t="shared" si="32"/>
        <v>27.944779429840434</v>
      </c>
      <c r="D240" s="64">
        <v>20184.7</v>
      </c>
      <c r="E240" s="51">
        <f t="shared" si="33"/>
        <v>27.876416629147688</v>
      </c>
      <c r="F240" s="51">
        <f t="shared" si="35"/>
        <v>49.5</v>
      </c>
      <c r="G240" s="51">
        <f t="shared" si="34"/>
        <v>6.8362800692743045E-2</v>
      </c>
      <c r="H240" s="61">
        <v>72407.8</v>
      </c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4"/>
      <c r="DZ240" s="54"/>
      <c r="EA240" s="54"/>
      <c r="EB240" s="54"/>
      <c r="EC240" s="54"/>
      <c r="ED240" s="54"/>
      <c r="EE240" s="54"/>
      <c r="EF240" s="54"/>
      <c r="EG240" s="54"/>
      <c r="EH240" s="54"/>
      <c r="EI240" s="54"/>
      <c r="EJ240" s="54"/>
      <c r="EK240" s="54"/>
      <c r="EL240" s="54"/>
      <c r="EM240" s="54"/>
      <c r="EN240" s="54"/>
      <c r="EO240" s="54"/>
      <c r="EP240" s="54"/>
      <c r="EQ240" s="54"/>
      <c r="ER240" s="54"/>
      <c r="ES240" s="54"/>
      <c r="ET240" s="54"/>
      <c r="EU240" s="54"/>
      <c r="EV240" s="54"/>
      <c r="EW240" s="54"/>
      <c r="EX240" s="54"/>
      <c r="EY240" s="54"/>
      <c r="EZ240" s="54"/>
      <c r="FA240" s="54"/>
      <c r="FB240" s="54"/>
      <c r="FC240" s="54"/>
      <c r="FD240" s="54"/>
      <c r="FE240" s="54"/>
      <c r="FF240" s="54"/>
      <c r="FG240" s="54"/>
      <c r="FH240" s="54"/>
      <c r="FI240" s="54"/>
      <c r="FJ240" s="54"/>
      <c r="FK240" s="54"/>
      <c r="FL240" s="54"/>
      <c r="FM240" s="54"/>
      <c r="FN240" s="54"/>
      <c r="FO240" s="54"/>
      <c r="FP240" s="54"/>
      <c r="FQ240" s="54"/>
      <c r="FR240" s="54"/>
      <c r="FS240" s="54"/>
      <c r="FT240" s="54"/>
      <c r="FU240" s="54"/>
      <c r="FV240" s="54"/>
      <c r="FW240" s="54"/>
      <c r="FX240" s="54"/>
      <c r="FY240" s="54"/>
      <c r="FZ240" s="54"/>
      <c r="GA240" s="54"/>
      <c r="GB240" s="54"/>
      <c r="GC240" s="54"/>
      <c r="GD240" s="54"/>
      <c r="GE240" s="54"/>
      <c r="GF240" s="54"/>
      <c r="GG240" s="54"/>
      <c r="GH240" s="54"/>
      <c r="GI240" s="54"/>
      <c r="GJ240" s="54"/>
      <c r="GK240" s="54"/>
      <c r="GL240" s="54"/>
      <c r="GM240" s="54"/>
      <c r="GN240" s="54"/>
      <c r="GO240" s="54"/>
      <c r="GP240" s="54"/>
      <c r="GQ240" s="54"/>
      <c r="GR240" s="54"/>
      <c r="GS240" s="54"/>
      <c r="GT240" s="54"/>
      <c r="GU240" s="54"/>
      <c r="GV240" s="54"/>
      <c r="GW240" s="54"/>
      <c r="GX240" s="54"/>
      <c r="GY240" s="54"/>
      <c r="GZ240" s="54"/>
      <c r="HA240" s="54"/>
      <c r="HB240" s="54"/>
      <c r="HC240" s="54"/>
      <c r="HD240" s="54"/>
      <c r="HE240" s="54"/>
      <c r="HF240" s="54"/>
      <c r="HG240" s="54"/>
      <c r="HH240" s="54"/>
      <c r="HI240" s="54"/>
      <c r="HJ240" s="54"/>
      <c r="HK240" s="54"/>
      <c r="HL240" s="54"/>
      <c r="HM240" s="54"/>
      <c r="HN240" s="54"/>
      <c r="HO240" s="54"/>
      <c r="HP240" s="54"/>
      <c r="HQ240" s="54"/>
      <c r="HR240" s="54"/>
      <c r="HS240" s="54"/>
      <c r="HT240" s="54"/>
      <c r="HU240" s="54"/>
      <c r="HV240" s="54"/>
      <c r="HW240" s="54"/>
      <c r="HX240" s="54"/>
      <c r="HY240" s="54"/>
      <c r="HZ240" s="54"/>
      <c r="IA240" s="54"/>
      <c r="IB240" s="54"/>
      <c r="IC240" s="54"/>
      <c r="ID240" s="54"/>
      <c r="IE240" s="54"/>
      <c r="IF240" s="54"/>
      <c r="IG240" s="54"/>
      <c r="IH240" s="54"/>
      <c r="II240" s="54"/>
      <c r="IJ240" s="54"/>
      <c r="IK240" s="54"/>
      <c r="IL240" s="54"/>
      <c r="IM240" s="54"/>
      <c r="IN240" s="54"/>
    </row>
    <row r="241" spans="1:248" x14ac:dyDescent="0.35">
      <c r="A241" s="63" t="s">
        <v>31</v>
      </c>
      <c r="B241" s="48">
        <v>22725.3</v>
      </c>
      <c r="C241" s="48">
        <v>28.164341254359375</v>
      </c>
      <c r="D241" s="64">
        <v>22309.5</v>
      </c>
      <c r="E241" s="51">
        <v>27.649024268728269</v>
      </c>
      <c r="F241" s="51">
        <v>415.79999999999927</v>
      </c>
      <c r="G241" s="51">
        <f t="shared" si="34"/>
        <v>0.51269594467125357</v>
      </c>
      <c r="H241" s="61">
        <v>81100.7</v>
      </c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4"/>
      <c r="DZ241" s="54"/>
      <c r="EA241" s="54"/>
      <c r="EB241" s="54"/>
      <c r="EC241" s="54"/>
      <c r="ED241" s="54"/>
      <c r="EE241" s="54"/>
      <c r="EF241" s="54"/>
      <c r="EG241" s="54"/>
      <c r="EH241" s="54"/>
      <c r="EI241" s="54"/>
      <c r="EJ241" s="54"/>
      <c r="EK241" s="54"/>
      <c r="EL241" s="54"/>
      <c r="EM241" s="54"/>
      <c r="EN241" s="54"/>
      <c r="EO241" s="54"/>
      <c r="EP241" s="54"/>
      <c r="EQ241" s="54"/>
      <c r="ER241" s="54"/>
      <c r="ES241" s="54"/>
      <c r="ET241" s="54"/>
      <c r="EU241" s="54"/>
      <c r="EV241" s="54"/>
      <c r="EW241" s="54"/>
      <c r="EX241" s="54"/>
      <c r="EY241" s="54"/>
      <c r="EZ241" s="54"/>
      <c r="FA241" s="54"/>
      <c r="FB241" s="54"/>
      <c r="FC241" s="54"/>
      <c r="FD241" s="54"/>
      <c r="FE241" s="54"/>
      <c r="FF241" s="54"/>
      <c r="FG241" s="54"/>
      <c r="FH241" s="54"/>
      <c r="FI241" s="54"/>
      <c r="FJ241" s="54"/>
      <c r="FK241" s="54"/>
      <c r="FL241" s="54"/>
      <c r="FM241" s="54"/>
      <c r="FN241" s="54"/>
      <c r="FO241" s="54"/>
      <c r="FP241" s="54"/>
      <c r="FQ241" s="54"/>
      <c r="FR241" s="54"/>
      <c r="FS241" s="54"/>
      <c r="FT241" s="54"/>
      <c r="FU241" s="54"/>
      <c r="FV241" s="54"/>
      <c r="FW241" s="54"/>
      <c r="FX241" s="54"/>
      <c r="FY241" s="54"/>
      <c r="FZ241" s="54"/>
      <c r="GA241" s="54"/>
      <c r="GB241" s="54"/>
      <c r="GC241" s="54"/>
      <c r="GD241" s="54"/>
      <c r="GE241" s="54"/>
      <c r="GF241" s="54"/>
      <c r="GG241" s="54"/>
      <c r="GH241" s="54"/>
      <c r="GI241" s="54"/>
      <c r="GJ241" s="54"/>
      <c r="GK241" s="54"/>
      <c r="GL241" s="54"/>
      <c r="GM241" s="54"/>
      <c r="GN241" s="54"/>
      <c r="GO241" s="54"/>
      <c r="GP241" s="54"/>
      <c r="GQ241" s="54"/>
      <c r="GR241" s="54"/>
      <c r="GS241" s="54"/>
      <c r="GT241" s="54"/>
      <c r="GU241" s="54"/>
      <c r="GV241" s="54"/>
      <c r="GW241" s="54"/>
      <c r="GX241" s="54"/>
      <c r="GY241" s="54"/>
      <c r="GZ241" s="54"/>
      <c r="HA241" s="54"/>
      <c r="HB241" s="54"/>
      <c r="HC241" s="54"/>
      <c r="HD241" s="54"/>
      <c r="HE241" s="54"/>
      <c r="HF241" s="54"/>
      <c r="HG241" s="54"/>
      <c r="HH241" s="54"/>
      <c r="HI241" s="54"/>
      <c r="HJ241" s="54"/>
      <c r="HK241" s="54"/>
      <c r="HL241" s="54"/>
      <c r="HM241" s="54"/>
      <c r="HN241" s="54"/>
      <c r="HO241" s="54"/>
      <c r="HP241" s="54"/>
      <c r="HQ241" s="54"/>
      <c r="HR241" s="54"/>
      <c r="HS241" s="54"/>
      <c r="HT241" s="54"/>
      <c r="HU241" s="54"/>
      <c r="HV241" s="54"/>
      <c r="HW241" s="54"/>
      <c r="HX241" s="54"/>
      <c r="HY241" s="54"/>
      <c r="HZ241" s="54"/>
      <c r="IA241" s="54"/>
      <c r="IB241" s="54"/>
      <c r="IC241" s="54"/>
      <c r="ID241" s="54"/>
      <c r="IE241" s="54"/>
      <c r="IF241" s="54"/>
      <c r="IG241" s="54"/>
      <c r="IH241" s="54"/>
      <c r="II241" s="54"/>
      <c r="IJ241" s="54"/>
      <c r="IK241" s="54"/>
      <c r="IL241" s="54"/>
      <c r="IM241" s="54"/>
      <c r="IN241" s="54"/>
    </row>
    <row r="242" spans="1:248" x14ac:dyDescent="0.35">
      <c r="A242" s="63" t="s">
        <v>32</v>
      </c>
      <c r="B242" s="48">
        <v>26396.3</v>
      </c>
      <c r="C242" s="48">
        <v>28.451167754531937</v>
      </c>
      <c r="D242" s="64">
        <v>27422.400000000001</v>
      </c>
      <c r="E242" s="51">
        <v>29.52129979527815</v>
      </c>
      <c r="F242" s="51">
        <f>B242-D242</f>
        <v>-1026.1000000000022</v>
      </c>
      <c r="G242" s="51">
        <f t="shared" si="34"/>
        <v>-1.1009278651376802</v>
      </c>
      <c r="H242" s="61">
        <v>93203.199999999997</v>
      </c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4"/>
      <c r="DZ242" s="54"/>
      <c r="EA242" s="54"/>
      <c r="EB242" s="54"/>
      <c r="EC242" s="54"/>
      <c r="ED242" s="54"/>
      <c r="EE242" s="54"/>
      <c r="EF242" s="54"/>
      <c r="EG242" s="54"/>
      <c r="EH242" s="54"/>
      <c r="EI242" s="54"/>
      <c r="EJ242" s="54"/>
      <c r="EK242" s="54"/>
      <c r="EL242" s="54"/>
      <c r="EM242" s="54"/>
      <c r="EN242" s="54"/>
      <c r="EO242" s="54"/>
      <c r="EP242" s="54"/>
      <c r="EQ242" s="54"/>
      <c r="ER242" s="54"/>
      <c r="ES242" s="54"/>
      <c r="ET242" s="54"/>
      <c r="EU242" s="54"/>
      <c r="EV242" s="54"/>
      <c r="EW242" s="54"/>
      <c r="EX242" s="54"/>
      <c r="EY242" s="54"/>
      <c r="EZ242" s="54"/>
      <c r="FA242" s="54"/>
      <c r="FB242" s="54"/>
      <c r="FC242" s="54"/>
      <c r="FD242" s="54"/>
      <c r="FE242" s="54"/>
      <c r="FF242" s="54"/>
      <c r="FG242" s="54"/>
      <c r="FH242" s="54"/>
      <c r="FI242" s="54"/>
      <c r="FJ242" s="54"/>
      <c r="FK242" s="54"/>
      <c r="FL242" s="54"/>
      <c r="FM242" s="54"/>
      <c r="FN242" s="54"/>
      <c r="FO242" s="54"/>
      <c r="FP242" s="54"/>
      <c r="FQ242" s="54"/>
      <c r="FR242" s="54"/>
      <c r="FS242" s="54"/>
      <c r="FT242" s="54"/>
      <c r="FU242" s="54"/>
      <c r="FV242" s="54"/>
      <c r="FW242" s="54"/>
      <c r="FX242" s="54"/>
      <c r="FY242" s="54"/>
      <c r="FZ242" s="54"/>
      <c r="GA242" s="54"/>
      <c r="GB242" s="54"/>
      <c r="GC242" s="54"/>
      <c r="GD242" s="54"/>
      <c r="GE242" s="54"/>
      <c r="GF242" s="54"/>
      <c r="GG242" s="54"/>
      <c r="GH242" s="54"/>
      <c r="GI242" s="54"/>
      <c r="GJ242" s="54"/>
      <c r="GK242" s="54"/>
      <c r="GL242" s="54"/>
      <c r="GM242" s="54"/>
      <c r="GN242" s="54"/>
      <c r="GO242" s="54"/>
      <c r="GP242" s="54"/>
      <c r="GQ242" s="54"/>
      <c r="GR242" s="54"/>
      <c r="GS242" s="54"/>
      <c r="GT242" s="54"/>
      <c r="GU242" s="54"/>
      <c r="GV242" s="54"/>
      <c r="GW242" s="54"/>
      <c r="GX242" s="54"/>
      <c r="GY242" s="54"/>
      <c r="GZ242" s="54"/>
      <c r="HA242" s="54"/>
      <c r="HB242" s="54"/>
      <c r="HC242" s="54"/>
      <c r="HD242" s="54"/>
      <c r="HE242" s="54"/>
      <c r="HF242" s="54"/>
      <c r="HG242" s="54"/>
      <c r="HH242" s="54"/>
      <c r="HI242" s="54"/>
      <c r="HJ242" s="54"/>
      <c r="HK242" s="54"/>
      <c r="HL242" s="54"/>
      <c r="HM242" s="54"/>
      <c r="HN242" s="54"/>
      <c r="HO242" s="54"/>
      <c r="HP242" s="54"/>
      <c r="HQ242" s="54"/>
      <c r="HR242" s="54"/>
      <c r="HS242" s="54"/>
      <c r="HT242" s="54"/>
      <c r="HU242" s="54"/>
      <c r="HV242" s="54"/>
      <c r="HW242" s="54"/>
      <c r="HX242" s="54"/>
      <c r="HY242" s="54"/>
      <c r="HZ242" s="54"/>
      <c r="IA242" s="54"/>
      <c r="IB242" s="54"/>
      <c r="IC242" s="54"/>
      <c r="ID242" s="54"/>
      <c r="IE242" s="54"/>
      <c r="IF242" s="54"/>
      <c r="IG242" s="54"/>
      <c r="IH242" s="54"/>
      <c r="II242" s="54"/>
      <c r="IJ242" s="54"/>
      <c r="IK242" s="54"/>
      <c r="IL242" s="54"/>
      <c r="IM242" s="54"/>
      <c r="IN242" s="54"/>
    </row>
    <row r="243" spans="1:248" x14ac:dyDescent="0.35">
      <c r="A243" s="63" t="s">
        <v>40</v>
      </c>
      <c r="B243" s="37">
        <v>30679.599999999999</v>
      </c>
      <c r="C243" s="37">
        <v>22.910754129622244</v>
      </c>
      <c r="D243" s="43">
        <v>32064.6</v>
      </c>
      <c r="E243" s="42">
        <v>23.958982498143115</v>
      </c>
      <c r="F243" s="42">
        <v>-1385</v>
      </c>
      <c r="G243" s="42">
        <v>-1.0349274952961238</v>
      </c>
      <c r="H243" s="6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4"/>
      <c r="DZ243" s="54"/>
      <c r="EA243" s="54"/>
      <c r="EB243" s="54"/>
      <c r="EC243" s="54"/>
      <c r="ED243" s="54"/>
      <c r="EE243" s="54"/>
      <c r="EF243" s="54"/>
      <c r="EG243" s="54"/>
      <c r="EH243" s="54"/>
      <c r="EI243" s="54"/>
      <c r="EJ243" s="54"/>
      <c r="EK243" s="54"/>
      <c r="EL243" s="54"/>
      <c r="EM243" s="54"/>
      <c r="EN243" s="54"/>
      <c r="EO243" s="54"/>
      <c r="EP243" s="54"/>
      <c r="EQ243" s="54"/>
      <c r="ER243" s="54"/>
      <c r="ES243" s="54"/>
      <c r="ET243" s="54"/>
      <c r="EU243" s="54"/>
      <c r="EV243" s="54"/>
      <c r="EW243" s="54"/>
      <c r="EX243" s="54"/>
      <c r="EY243" s="54"/>
      <c r="EZ243" s="54"/>
      <c r="FA243" s="54"/>
      <c r="FB243" s="54"/>
      <c r="FC243" s="54"/>
      <c r="FD243" s="54"/>
      <c r="FE243" s="54"/>
      <c r="FF243" s="54"/>
      <c r="FG243" s="54"/>
      <c r="FH243" s="54"/>
      <c r="FI243" s="54"/>
      <c r="FJ243" s="54"/>
      <c r="FK243" s="54"/>
      <c r="FL243" s="54"/>
      <c r="FM243" s="54"/>
      <c r="FN243" s="54"/>
      <c r="FO243" s="54"/>
      <c r="FP243" s="54"/>
      <c r="FQ243" s="54"/>
      <c r="FR243" s="54"/>
      <c r="FS243" s="54"/>
      <c r="FT243" s="54"/>
      <c r="FU243" s="54"/>
      <c r="FV243" s="54"/>
      <c r="FW243" s="54"/>
      <c r="FX243" s="54"/>
      <c r="FY243" s="54"/>
      <c r="FZ243" s="54"/>
      <c r="GA243" s="54"/>
      <c r="GB243" s="54"/>
      <c r="GC243" s="54"/>
      <c r="GD243" s="54"/>
      <c r="GE243" s="54"/>
      <c r="GF243" s="54"/>
      <c r="GG243" s="54"/>
      <c r="GH243" s="54"/>
      <c r="GI243" s="54"/>
      <c r="GJ243" s="54"/>
      <c r="GK243" s="54"/>
      <c r="GL243" s="54"/>
      <c r="GM243" s="54"/>
      <c r="GN243" s="54"/>
      <c r="GO243" s="54"/>
      <c r="GP243" s="54"/>
      <c r="GQ243" s="54"/>
      <c r="GR243" s="54"/>
      <c r="GS243" s="54"/>
      <c r="GT243" s="54"/>
      <c r="GU243" s="54"/>
      <c r="GV243" s="54"/>
      <c r="GW243" s="54"/>
      <c r="GX243" s="54"/>
      <c r="GY243" s="54"/>
      <c r="GZ243" s="54"/>
      <c r="HA243" s="54"/>
      <c r="HB243" s="54"/>
      <c r="HC243" s="54"/>
      <c r="HD243" s="54"/>
      <c r="HE243" s="54"/>
      <c r="HF243" s="54"/>
      <c r="HG243" s="54"/>
      <c r="HH243" s="54"/>
      <c r="HI243" s="54"/>
      <c r="HJ243" s="54"/>
      <c r="HK243" s="54"/>
      <c r="HL243" s="54"/>
      <c r="HM243" s="54"/>
      <c r="HN243" s="54"/>
      <c r="HO243" s="54"/>
      <c r="HP243" s="54"/>
      <c r="HQ243" s="54"/>
      <c r="HR243" s="54"/>
      <c r="HS243" s="54"/>
      <c r="HT243" s="54"/>
      <c r="HU243" s="54"/>
      <c r="HV243" s="54"/>
      <c r="HW243" s="54"/>
      <c r="HX243" s="54"/>
      <c r="HY243" s="54"/>
      <c r="HZ243" s="54"/>
      <c r="IA243" s="54"/>
      <c r="IB243" s="54"/>
      <c r="IC243" s="54"/>
      <c r="ID243" s="54"/>
      <c r="IE243" s="54"/>
      <c r="IF243" s="54"/>
      <c r="IG243" s="54"/>
      <c r="IH243" s="54"/>
      <c r="II243" s="54"/>
      <c r="IJ243" s="54"/>
      <c r="IK243" s="54"/>
      <c r="IL243" s="54"/>
      <c r="IM243" s="54"/>
      <c r="IN243" s="54"/>
    </row>
    <row r="244" spans="1:248" x14ac:dyDescent="0.35">
      <c r="A244" s="63" t="s">
        <v>21</v>
      </c>
      <c r="B244" s="48">
        <v>2746.9</v>
      </c>
      <c r="C244" s="48">
        <v>29.671837193225027</v>
      </c>
      <c r="D244" s="64">
        <v>983.4</v>
      </c>
      <c r="E244" s="51">
        <v>10.622623574144487</v>
      </c>
      <c r="F244" s="51">
        <v>1763.5</v>
      </c>
      <c r="G244" s="51">
        <f t="shared" si="34"/>
        <v>19.049213619080536</v>
      </c>
      <c r="H244" s="61">
        <v>9257.6</v>
      </c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4"/>
      <c r="DZ244" s="54"/>
      <c r="EA244" s="54"/>
      <c r="EB244" s="54"/>
      <c r="EC244" s="54"/>
      <c r="ED244" s="54"/>
      <c r="EE244" s="54"/>
      <c r="EF244" s="54"/>
      <c r="EG244" s="54"/>
      <c r="EH244" s="54"/>
      <c r="EI244" s="54"/>
      <c r="EJ244" s="54"/>
      <c r="EK244" s="54"/>
      <c r="EL244" s="54"/>
      <c r="EM244" s="54"/>
      <c r="EN244" s="54"/>
      <c r="EO244" s="54"/>
      <c r="EP244" s="54"/>
      <c r="EQ244" s="54"/>
      <c r="ER244" s="54"/>
      <c r="ES244" s="54"/>
      <c r="ET244" s="54"/>
      <c r="EU244" s="54"/>
      <c r="EV244" s="54"/>
      <c r="EW244" s="54"/>
      <c r="EX244" s="54"/>
      <c r="EY244" s="54"/>
      <c r="EZ244" s="54"/>
      <c r="FA244" s="54"/>
      <c r="FB244" s="54"/>
      <c r="FC244" s="54"/>
      <c r="FD244" s="54"/>
      <c r="FE244" s="54"/>
      <c r="FF244" s="54"/>
      <c r="FG244" s="54"/>
      <c r="FH244" s="54"/>
      <c r="FI244" s="54"/>
      <c r="FJ244" s="54"/>
      <c r="FK244" s="54"/>
      <c r="FL244" s="54"/>
      <c r="FM244" s="54"/>
      <c r="FN244" s="54"/>
      <c r="FO244" s="54"/>
      <c r="FP244" s="54"/>
      <c r="FQ244" s="54"/>
      <c r="FR244" s="54"/>
      <c r="FS244" s="54"/>
      <c r="FT244" s="54"/>
      <c r="FU244" s="54"/>
      <c r="FV244" s="54"/>
      <c r="FW244" s="54"/>
      <c r="FX244" s="54"/>
      <c r="FY244" s="54"/>
      <c r="FZ244" s="54"/>
      <c r="GA244" s="54"/>
      <c r="GB244" s="54"/>
      <c r="GC244" s="54"/>
      <c r="GD244" s="54"/>
      <c r="GE244" s="54"/>
      <c r="GF244" s="54"/>
      <c r="GG244" s="54"/>
      <c r="GH244" s="54"/>
      <c r="GI244" s="54"/>
      <c r="GJ244" s="54"/>
      <c r="GK244" s="54"/>
      <c r="GL244" s="54"/>
      <c r="GM244" s="54"/>
      <c r="GN244" s="54"/>
      <c r="GO244" s="54"/>
      <c r="GP244" s="54"/>
      <c r="GQ244" s="54"/>
      <c r="GR244" s="54"/>
      <c r="GS244" s="54"/>
      <c r="GT244" s="54"/>
      <c r="GU244" s="54"/>
      <c r="GV244" s="54"/>
      <c r="GW244" s="54"/>
      <c r="GX244" s="54"/>
      <c r="GY244" s="54"/>
      <c r="GZ244" s="54"/>
      <c r="HA244" s="54"/>
      <c r="HB244" s="54"/>
      <c r="HC244" s="54"/>
      <c r="HD244" s="54"/>
      <c r="HE244" s="54"/>
      <c r="HF244" s="54"/>
      <c r="HG244" s="54"/>
      <c r="HH244" s="54"/>
      <c r="HI244" s="54"/>
      <c r="HJ244" s="54"/>
      <c r="HK244" s="54"/>
      <c r="HL244" s="54"/>
      <c r="HM244" s="54"/>
      <c r="HN244" s="54"/>
      <c r="HO244" s="54"/>
      <c r="HP244" s="54"/>
      <c r="HQ244" s="54"/>
      <c r="HR244" s="54"/>
      <c r="HS244" s="54"/>
      <c r="HT244" s="54"/>
      <c r="HU244" s="54"/>
      <c r="HV244" s="54"/>
      <c r="HW244" s="54"/>
      <c r="HX244" s="54"/>
      <c r="HY244" s="54"/>
      <c r="HZ244" s="54"/>
      <c r="IA244" s="54"/>
      <c r="IB244" s="54"/>
      <c r="IC244" s="54"/>
      <c r="ID244" s="54"/>
      <c r="IE244" s="54"/>
      <c r="IF244" s="54"/>
      <c r="IG244" s="54"/>
      <c r="IH244" s="54"/>
      <c r="II244" s="54"/>
      <c r="IJ244" s="54"/>
      <c r="IK244" s="54"/>
      <c r="IL244" s="54"/>
      <c r="IM244" s="54"/>
      <c r="IN244" s="54"/>
    </row>
    <row r="245" spans="1:248" x14ac:dyDescent="0.35">
      <c r="A245" s="63" t="s">
        <v>22</v>
      </c>
      <c r="B245" s="48">
        <v>4626.1000000000004</v>
      </c>
      <c r="C245" s="48">
        <v>24.125432850765574</v>
      </c>
      <c r="D245" s="64">
        <v>2685.1</v>
      </c>
      <c r="E245" s="51">
        <v>14.002983019733822</v>
      </c>
      <c r="F245" s="51">
        <v>1941.0000000000005</v>
      </c>
      <c r="G245" s="51">
        <f t="shared" si="34"/>
        <v>10.355976695050902</v>
      </c>
      <c r="H245" s="61">
        <v>18742.8</v>
      </c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4"/>
      <c r="DZ245" s="54"/>
      <c r="EA245" s="54"/>
      <c r="EB245" s="54"/>
      <c r="EC245" s="54"/>
      <c r="ED245" s="54"/>
      <c r="EE245" s="54"/>
      <c r="EF245" s="54"/>
      <c r="EG245" s="54"/>
      <c r="EH245" s="54"/>
      <c r="EI245" s="54"/>
      <c r="EJ245" s="54"/>
      <c r="EK245" s="54"/>
      <c r="EL245" s="54"/>
      <c r="EM245" s="54"/>
      <c r="EN245" s="54"/>
      <c r="EO245" s="54"/>
      <c r="EP245" s="54"/>
      <c r="EQ245" s="54"/>
      <c r="ER245" s="54"/>
      <c r="ES245" s="54"/>
      <c r="ET245" s="54"/>
      <c r="EU245" s="54"/>
      <c r="EV245" s="54"/>
      <c r="EW245" s="54"/>
      <c r="EX245" s="54"/>
      <c r="EY245" s="54"/>
      <c r="EZ245" s="54"/>
      <c r="FA245" s="54"/>
      <c r="FB245" s="54"/>
      <c r="FC245" s="54"/>
      <c r="FD245" s="54"/>
      <c r="FE245" s="54"/>
      <c r="FF245" s="54"/>
      <c r="FG245" s="54"/>
      <c r="FH245" s="54"/>
      <c r="FI245" s="54"/>
      <c r="FJ245" s="54"/>
      <c r="FK245" s="54"/>
      <c r="FL245" s="54"/>
      <c r="FM245" s="54"/>
      <c r="FN245" s="54"/>
      <c r="FO245" s="54"/>
      <c r="FP245" s="54"/>
      <c r="FQ245" s="54"/>
      <c r="FR245" s="54"/>
      <c r="FS245" s="54"/>
      <c r="FT245" s="54"/>
      <c r="FU245" s="54"/>
      <c r="FV245" s="54"/>
      <c r="FW245" s="54"/>
      <c r="FX245" s="54"/>
      <c r="FY245" s="54"/>
      <c r="FZ245" s="54"/>
      <c r="GA245" s="54"/>
      <c r="GB245" s="54"/>
      <c r="GC245" s="54"/>
      <c r="GD245" s="54"/>
      <c r="GE245" s="54"/>
      <c r="GF245" s="54"/>
      <c r="GG245" s="54"/>
      <c r="GH245" s="54"/>
      <c r="GI245" s="54"/>
      <c r="GJ245" s="54"/>
      <c r="GK245" s="54"/>
      <c r="GL245" s="54"/>
      <c r="GM245" s="54"/>
      <c r="GN245" s="54"/>
      <c r="GO245" s="54"/>
      <c r="GP245" s="54"/>
      <c r="GQ245" s="54"/>
      <c r="GR245" s="54"/>
      <c r="GS245" s="54"/>
      <c r="GT245" s="54"/>
      <c r="GU245" s="54"/>
      <c r="GV245" s="54"/>
      <c r="GW245" s="54"/>
      <c r="GX245" s="54"/>
      <c r="GY245" s="54"/>
      <c r="GZ245" s="54"/>
      <c r="HA245" s="54"/>
      <c r="HB245" s="54"/>
      <c r="HC245" s="54"/>
      <c r="HD245" s="54"/>
      <c r="HE245" s="54"/>
      <c r="HF245" s="54"/>
      <c r="HG245" s="54"/>
      <c r="HH245" s="54"/>
      <c r="HI245" s="54"/>
      <c r="HJ245" s="54"/>
      <c r="HK245" s="54"/>
      <c r="HL245" s="54"/>
      <c r="HM245" s="54"/>
      <c r="HN245" s="54"/>
      <c r="HO245" s="54"/>
      <c r="HP245" s="54"/>
      <c r="HQ245" s="54"/>
      <c r="HR245" s="54"/>
      <c r="HS245" s="54"/>
      <c r="HT245" s="54"/>
      <c r="HU245" s="54"/>
      <c r="HV245" s="54"/>
      <c r="HW245" s="54"/>
      <c r="HX245" s="54"/>
      <c r="HY245" s="54"/>
      <c r="HZ245" s="54"/>
      <c r="IA245" s="54"/>
      <c r="IB245" s="54"/>
      <c r="IC245" s="54"/>
      <c r="ID245" s="54"/>
      <c r="IE245" s="54"/>
      <c r="IF245" s="54"/>
      <c r="IG245" s="54"/>
      <c r="IH245" s="54"/>
      <c r="II245" s="54"/>
      <c r="IJ245" s="54"/>
      <c r="IK245" s="54"/>
      <c r="IL245" s="54"/>
      <c r="IM245" s="54"/>
      <c r="IN245" s="54"/>
    </row>
    <row r="246" spans="1:248" x14ac:dyDescent="0.35">
      <c r="A246" s="63" t="s">
        <v>23</v>
      </c>
      <c r="B246" s="48">
        <v>7009.6</v>
      </c>
      <c r="C246" s="48">
        <v>23.336551586376803</v>
      </c>
      <c r="D246" s="64">
        <v>5629.5</v>
      </c>
      <c r="E246" s="51">
        <v>18.741885008489529</v>
      </c>
      <c r="F246" s="51">
        <v>1380.1000000000004</v>
      </c>
      <c r="G246" s="51">
        <f t="shared" si="34"/>
        <v>4.5946665778872733</v>
      </c>
      <c r="H246" s="61">
        <v>30037</v>
      </c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4"/>
      <c r="DZ246" s="54"/>
      <c r="EA246" s="54"/>
      <c r="EB246" s="54"/>
      <c r="EC246" s="54"/>
      <c r="ED246" s="54"/>
      <c r="EE246" s="54"/>
      <c r="EF246" s="54"/>
      <c r="EG246" s="54"/>
      <c r="EH246" s="54"/>
      <c r="EI246" s="54"/>
      <c r="EJ246" s="54"/>
      <c r="EK246" s="54"/>
      <c r="EL246" s="54"/>
      <c r="EM246" s="54"/>
      <c r="EN246" s="54"/>
      <c r="EO246" s="54"/>
      <c r="EP246" s="54"/>
      <c r="EQ246" s="54"/>
      <c r="ER246" s="54"/>
      <c r="ES246" s="54"/>
      <c r="ET246" s="54"/>
      <c r="EU246" s="54"/>
      <c r="EV246" s="54"/>
      <c r="EW246" s="54"/>
      <c r="EX246" s="54"/>
      <c r="EY246" s="54"/>
      <c r="EZ246" s="54"/>
      <c r="FA246" s="54"/>
      <c r="FB246" s="54"/>
      <c r="FC246" s="54"/>
      <c r="FD246" s="54"/>
      <c r="FE246" s="54"/>
      <c r="FF246" s="54"/>
      <c r="FG246" s="54"/>
      <c r="FH246" s="54"/>
      <c r="FI246" s="54"/>
      <c r="FJ246" s="54"/>
      <c r="FK246" s="54"/>
      <c r="FL246" s="54"/>
      <c r="FM246" s="54"/>
      <c r="FN246" s="54"/>
      <c r="FO246" s="54"/>
      <c r="FP246" s="54"/>
      <c r="FQ246" s="54"/>
      <c r="FR246" s="54"/>
      <c r="FS246" s="54"/>
      <c r="FT246" s="54"/>
      <c r="FU246" s="54"/>
      <c r="FV246" s="54"/>
      <c r="FW246" s="54"/>
      <c r="FX246" s="54"/>
      <c r="FY246" s="54"/>
      <c r="FZ246" s="54"/>
      <c r="GA246" s="54"/>
      <c r="GB246" s="54"/>
      <c r="GC246" s="54"/>
      <c r="GD246" s="54"/>
      <c r="GE246" s="54"/>
      <c r="GF246" s="54"/>
      <c r="GG246" s="54"/>
      <c r="GH246" s="54"/>
      <c r="GI246" s="54"/>
      <c r="GJ246" s="54"/>
      <c r="GK246" s="54"/>
      <c r="GL246" s="54"/>
      <c r="GM246" s="54"/>
      <c r="GN246" s="54"/>
      <c r="GO246" s="54"/>
      <c r="GP246" s="54"/>
      <c r="GQ246" s="54"/>
      <c r="GR246" s="54"/>
      <c r="GS246" s="54"/>
      <c r="GT246" s="54"/>
      <c r="GU246" s="54"/>
      <c r="GV246" s="54"/>
      <c r="GW246" s="54"/>
      <c r="GX246" s="54"/>
      <c r="GY246" s="54"/>
      <c r="GZ246" s="54"/>
      <c r="HA246" s="54"/>
      <c r="HB246" s="54"/>
      <c r="HC246" s="54"/>
      <c r="HD246" s="54"/>
      <c r="HE246" s="54"/>
      <c r="HF246" s="54"/>
      <c r="HG246" s="54"/>
      <c r="HH246" s="54"/>
      <c r="HI246" s="54"/>
      <c r="HJ246" s="54"/>
      <c r="HK246" s="54"/>
      <c r="HL246" s="54"/>
      <c r="HM246" s="54"/>
      <c r="HN246" s="54"/>
      <c r="HO246" s="54"/>
      <c r="HP246" s="54"/>
      <c r="HQ246" s="54"/>
      <c r="HR246" s="54"/>
      <c r="HS246" s="54"/>
      <c r="HT246" s="54"/>
      <c r="HU246" s="54"/>
      <c r="HV246" s="54"/>
      <c r="HW246" s="54"/>
      <c r="HX246" s="54"/>
      <c r="HY246" s="54"/>
      <c r="HZ246" s="54"/>
      <c r="IA246" s="54"/>
      <c r="IB246" s="54"/>
      <c r="IC246" s="54"/>
      <c r="ID246" s="54"/>
      <c r="IE246" s="54"/>
      <c r="IF246" s="54"/>
      <c r="IG246" s="54"/>
      <c r="IH246" s="54"/>
      <c r="II246" s="54"/>
      <c r="IJ246" s="54"/>
      <c r="IK246" s="54"/>
      <c r="IL246" s="54"/>
      <c r="IM246" s="54"/>
      <c r="IN246" s="54"/>
    </row>
    <row r="247" spans="1:248" x14ac:dyDescent="0.35">
      <c r="A247" s="63" t="s">
        <v>24</v>
      </c>
      <c r="B247" s="48">
        <v>10687.6</v>
      </c>
      <c r="C247" s="48">
        <v>27.019729590340489</v>
      </c>
      <c r="D247" s="64">
        <v>8168.7</v>
      </c>
      <c r="E247" s="51">
        <v>20.651602333977166</v>
      </c>
      <c r="F247" s="51">
        <v>2518.9000000000005</v>
      </c>
      <c r="G247" s="51">
        <f t="shared" si="34"/>
        <v>6.3681272563633247</v>
      </c>
      <c r="H247" s="61">
        <v>39554.800000000003</v>
      </c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  <c r="EC247" s="54"/>
      <c r="ED247" s="54"/>
      <c r="EE247" s="54"/>
      <c r="EF247" s="54"/>
      <c r="EG247" s="54"/>
      <c r="EH247" s="54"/>
      <c r="EI247" s="54"/>
      <c r="EJ247" s="54"/>
      <c r="EK247" s="54"/>
      <c r="EL247" s="54"/>
      <c r="EM247" s="54"/>
      <c r="EN247" s="54"/>
      <c r="EO247" s="54"/>
      <c r="EP247" s="54"/>
      <c r="EQ247" s="54"/>
      <c r="ER247" s="54"/>
      <c r="ES247" s="54"/>
      <c r="ET247" s="54"/>
      <c r="EU247" s="54"/>
      <c r="EV247" s="54"/>
      <c r="EW247" s="54"/>
      <c r="EX247" s="54"/>
      <c r="EY247" s="54"/>
      <c r="EZ247" s="54"/>
      <c r="FA247" s="54"/>
      <c r="FB247" s="54"/>
      <c r="FC247" s="54"/>
      <c r="FD247" s="54"/>
      <c r="FE247" s="54"/>
      <c r="FF247" s="54"/>
      <c r="FG247" s="54"/>
      <c r="FH247" s="54"/>
      <c r="FI247" s="54"/>
      <c r="FJ247" s="54"/>
      <c r="FK247" s="54"/>
      <c r="FL247" s="54"/>
      <c r="FM247" s="54"/>
      <c r="FN247" s="54"/>
      <c r="FO247" s="54"/>
      <c r="FP247" s="54"/>
      <c r="FQ247" s="54"/>
      <c r="FR247" s="54"/>
      <c r="FS247" s="54"/>
      <c r="FT247" s="54"/>
      <c r="FU247" s="54"/>
      <c r="FV247" s="54"/>
      <c r="FW247" s="54"/>
      <c r="FX247" s="54"/>
      <c r="FY247" s="54"/>
      <c r="FZ247" s="54"/>
      <c r="GA247" s="54"/>
      <c r="GB247" s="54"/>
      <c r="GC247" s="54"/>
      <c r="GD247" s="54"/>
      <c r="GE247" s="54"/>
      <c r="GF247" s="54"/>
      <c r="GG247" s="54"/>
      <c r="GH247" s="54"/>
      <c r="GI247" s="54"/>
      <c r="GJ247" s="54"/>
      <c r="GK247" s="54"/>
      <c r="GL247" s="54"/>
      <c r="GM247" s="54"/>
      <c r="GN247" s="54"/>
      <c r="GO247" s="54"/>
      <c r="GP247" s="54"/>
      <c r="GQ247" s="54"/>
      <c r="GR247" s="54"/>
      <c r="GS247" s="54"/>
      <c r="GT247" s="54"/>
      <c r="GU247" s="54"/>
      <c r="GV247" s="54"/>
      <c r="GW247" s="54"/>
      <c r="GX247" s="54"/>
      <c r="GY247" s="54"/>
      <c r="GZ247" s="54"/>
      <c r="HA247" s="54"/>
      <c r="HB247" s="54"/>
      <c r="HC247" s="54"/>
      <c r="HD247" s="54"/>
      <c r="HE247" s="54"/>
      <c r="HF247" s="54"/>
      <c r="HG247" s="54"/>
      <c r="HH247" s="54"/>
      <c r="HI247" s="54"/>
      <c r="HJ247" s="54"/>
      <c r="HK247" s="54"/>
      <c r="HL247" s="54"/>
      <c r="HM247" s="54"/>
      <c r="HN247" s="54"/>
      <c r="HO247" s="54"/>
      <c r="HP247" s="54"/>
      <c r="HQ247" s="54"/>
      <c r="HR247" s="54"/>
      <c r="HS247" s="54"/>
      <c r="HT247" s="54"/>
      <c r="HU247" s="54"/>
      <c r="HV247" s="54"/>
      <c r="HW247" s="54"/>
      <c r="HX247" s="54"/>
      <c r="HY247" s="54"/>
      <c r="HZ247" s="54"/>
      <c r="IA247" s="54"/>
      <c r="IB247" s="54"/>
      <c r="IC247" s="54"/>
      <c r="ID247" s="54"/>
      <c r="IE247" s="54"/>
      <c r="IF247" s="54"/>
      <c r="IG247" s="54"/>
      <c r="IH247" s="54"/>
      <c r="II247" s="54"/>
      <c r="IJ247" s="54"/>
      <c r="IK247" s="54"/>
      <c r="IL247" s="54"/>
      <c r="IM247" s="54"/>
      <c r="IN247" s="54"/>
    </row>
    <row r="248" spans="1:248" x14ac:dyDescent="0.35">
      <c r="A248" s="63" t="s">
        <v>25</v>
      </c>
      <c r="B248" s="48">
        <v>12442.4</v>
      </c>
      <c r="C248" s="48">
        <v>24.460411854327418</v>
      </c>
      <c r="D248" s="64">
        <v>10450</v>
      </c>
      <c r="E248" s="51">
        <v>20.543569076522335</v>
      </c>
      <c r="F248" s="51">
        <v>1992.3999999999996</v>
      </c>
      <c r="G248" s="51">
        <f t="shared" si="34"/>
        <v>3.9168427778050812</v>
      </c>
      <c r="H248" s="61">
        <v>50867.5</v>
      </c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54"/>
      <c r="EX248" s="54"/>
      <c r="EY248" s="54"/>
      <c r="EZ248" s="54"/>
      <c r="FA248" s="54"/>
      <c r="FB248" s="54"/>
      <c r="FC248" s="54"/>
      <c r="FD248" s="54"/>
      <c r="FE248" s="54"/>
      <c r="FF248" s="54"/>
      <c r="FG248" s="54"/>
      <c r="FH248" s="54"/>
      <c r="FI248" s="54"/>
      <c r="FJ248" s="54"/>
      <c r="FK248" s="54"/>
      <c r="FL248" s="54"/>
      <c r="FM248" s="54"/>
      <c r="FN248" s="54"/>
      <c r="FO248" s="54"/>
      <c r="FP248" s="54"/>
      <c r="FQ248" s="54"/>
      <c r="FR248" s="54"/>
      <c r="FS248" s="54"/>
      <c r="FT248" s="54"/>
      <c r="FU248" s="54"/>
      <c r="FV248" s="54"/>
      <c r="FW248" s="54"/>
      <c r="FX248" s="54"/>
      <c r="FY248" s="54"/>
      <c r="FZ248" s="54"/>
      <c r="GA248" s="54"/>
      <c r="GB248" s="54"/>
      <c r="GC248" s="54"/>
      <c r="GD248" s="54"/>
      <c r="GE248" s="54"/>
      <c r="GF248" s="54"/>
      <c r="GG248" s="54"/>
      <c r="GH248" s="54"/>
      <c r="GI248" s="54"/>
      <c r="GJ248" s="54"/>
      <c r="GK248" s="54"/>
      <c r="GL248" s="54"/>
      <c r="GM248" s="54"/>
      <c r="GN248" s="54"/>
      <c r="GO248" s="54"/>
      <c r="GP248" s="54"/>
      <c r="GQ248" s="54"/>
      <c r="GR248" s="54"/>
      <c r="GS248" s="54"/>
      <c r="GT248" s="54"/>
      <c r="GU248" s="54"/>
      <c r="GV248" s="54"/>
      <c r="GW248" s="54"/>
      <c r="GX248" s="54"/>
      <c r="GY248" s="54"/>
      <c r="GZ248" s="54"/>
      <c r="HA248" s="54"/>
      <c r="HB248" s="54"/>
      <c r="HC248" s="54"/>
      <c r="HD248" s="54"/>
      <c r="HE248" s="54"/>
      <c r="HF248" s="54"/>
      <c r="HG248" s="54"/>
      <c r="HH248" s="54"/>
      <c r="HI248" s="54"/>
      <c r="HJ248" s="54"/>
      <c r="HK248" s="54"/>
      <c r="HL248" s="54"/>
      <c r="HM248" s="54"/>
      <c r="HN248" s="54"/>
      <c r="HO248" s="54"/>
      <c r="HP248" s="54"/>
      <c r="HQ248" s="54"/>
      <c r="HR248" s="54"/>
      <c r="HS248" s="54"/>
      <c r="HT248" s="54"/>
      <c r="HU248" s="54"/>
      <c r="HV248" s="54"/>
      <c r="HW248" s="54"/>
      <c r="HX248" s="54"/>
      <c r="HY248" s="54"/>
      <c r="HZ248" s="54"/>
      <c r="IA248" s="54"/>
      <c r="IB248" s="54"/>
      <c r="IC248" s="54"/>
      <c r="ID248" s="54"/>
      <c r="IE248" s="54"/>
      <c r="IF248" s="54"/>
      <c r="IG248" s="54"/>
      <c r="IH248" s="54"/>
      <c r="II248" s="54"/>
      <c r="IJ248" s="54"/>
      <c r="IK248" s="54"/>
      <c r="IL248" s="54"/>
      <c r="IM248" s="54"/>
      <c r="IN248" s="54"/>
    </row>
    <row r="249" spans="1:248" x14ac:dyDescent="0.35">
      <c r="A249" s="63" t="s">
        <v>26</v>
      </c>
      <c r="B249" s="48">
        <v>14205.5</v>
      </c>
      <c r="C249" s="48">
        <v>22.418739860236979</v>
      </c>
      <c r="D249" s="64">
        <v>12936.6</v>
      </c>
      <c r="E249" s="51">
        <v>20.416195844985513</v>
      </c>
      <c r="F249" s="51">
        <v>1268.8999999999996</v>
      </c>
      <c r="G249" s="51">
        <f t="shared" si="34"/>
        <v>2.0025440152514657</v>
      </c>
      <c r="H249" s="61">
        <v>63364.4</v>
      </c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  <c r="DR249" s="54"/>
      <c r="DS249" s="54"/>
      <c r="DT249" s="54"/>
      <c r="DU249" s="54"/>
      <c r="DV249" s="54"/>
      <c r="DW249" s="54"/>
      <c r="DX249" s="54"/>
      <c r="DY249" s="54"/>
      <c r="DZ249" s="54"/>
      <c r="EA249" s="54"/>
      <c r="EB249" s="54"/>
      <c r="EC249" s="54"/>
      <c r="ED249" s="54"/>
      <c r="EE249" s="54"/>
      <c r="EF249" s="54"/>
      <c r="EG249" s="54"/>
      <c r="EH249" s="54"/>
      <c r="EI249" s="54"/>
      <c r="EJ249" s="54"/>
      <c r="EK249" s="54"/>
      <c r="EL249" s="54"/>
      <c r="EM249" s="54"/>
      <c r="EN249" s="54"/>
      <c r="EO249" s="54"/>
      <c r="EP249" s="54"/>
      <c r="EQ249" s="54"/>
      <c r="ER249" s="54"/>
      <c r="ES249" s="54"/>
      <c r="ET249" s="54"/>
      <c r="EU249" s="54"/>
      <c r="EV249" s="54"/>
      <c r="EW249" s="54"/>
      <c r="EX249" s="54"/>
      <c r="EY249" s="54"/>
      <c r="EZ249" s="54"/>
      <c r="FA249" s="54"/>
      <c r="FB249" s="54"/>
      <c r="FC249" s="54"/>
      <c r="FD249" s="54"/>
      <c r="FE249" s="54"/>
      <c r="FF249" s="54"/>
      <c r="FG249" s="54"/>
      <c r="FH249" s="54"/>
      <c r="FI249" s="54"/>
      <c r="FJ249" s="54"/>
      <c r="FK249" s="54"/>
      <c r="FL249" s="54"/>
      <c r="FM249" s="54"/>
      <c r="FN249" s="54"/>
      <c r="FO249" s="54"/>
      <c r="FP249" s="54"/>
      <c r="FQ249" s="54"/>
      <c r="FR249" s="54"/>
      <c r="FS249" s="54"/>
      <c r="FT249" s="54"/>
      <c r="FU249" s="54"/>
      <c r="FV249" s="54"/>
      <c r="FW249" s="54"/>
      <c r="FX249" s="54"/>
      <c r="FY249" s="54"/>
      <c r="FZ249" s="54"/>
      <c r="GA249" s="54"/>
      <c r="GB249" s="54"/>
      <c r="GC249" s="54"/>
      <c r="GD249" s="54"/>
      <c r="GE249" s="54"/>
      <c r="GF249" s="54"/>
      <c r="GG249" s="54"/>
      <c r="GH249" s="54"/>
      <c r="GI249" s="54"/>
      <c r="GJ249" s="54"/>
      <c r="GK249" s="54"/>
      <c r="GL249" s="54"/>
      <c r="GM249" s="54"/>
      <c r="GN249" s="54"/>
      <c r="GO249" s="54"/>
      <c r="GP249" s="54"/>
      <c r="GQ249" s="54"/>
      <c r="GR249" s="54"/>
      <c r="GS249" s="54"/>
      <c r="GT249" s="54"/>
      <c r="GU249" s="54"/>
      <c r="GV249" s="54"/>
      <c r="GW249" s="54"/>
      <c r="GX249" s="54"/>
      <c r="GY249" s="54"/>
      <c r="GZ249" s="54"/>
      <c r="HA249" s="54"/>
      <c r="HB249" s="54"/>
      <c r="HC249" s="54"/>
      <c r="HD249" s="54"/>
      <c r="HE249" s="54"/>
      <c r="HF249" s="54"/>
      <c r="HG249" s="54"/>
      <c r="HH249" s="54"/>
      <c r="HI249" s="54"/>
      <c r="HJ249" s="54"/>
      <c r="HK249" s="54"/>
      <c r="HL249" s="54"/>
      <c r="HM249" s="54"/>
      <c r="HN249" s="54"/>
      <c r="HO249" s="54"/>
      <c r="HP249" s="54"/>
      <c r="HQ249" s="54"/>
      <c r="HR249" s="54"/>
      <c r="HS249" s="54"/>
      <c r="HT249" s="54"/>
      <c r="HU249" s="54"/>
      <c r="HV249" s="54"/>
      <c r="HW249" s="54"/>
      <c r="HX249" s="54"/>
      <c r="HY249" s="54"/>
      <c r="HZ249" s="54"/>
      <c r="IA249" s="54"/>
      <c r="IB249" s="54"/>
      <c r="IC249" s="54"/>
      <c r="ID249" s="54"/>
      <c r="IE249" s="54"/>
      <c r="IF249" s="54"/>
      <c r="IG249" s="54"/>
      <c r="IH249" s="54"/>
      <c r="II249" s="54"/>
      <c r="IJ249" s="54"/>
      <c r="IK249" s="54"/>
      <c r="IL249" s="54"/>
      <c r="IM249" s="54"/>
      <c r="IN249" s="54"/>
    </row>
    <row r="250" spans="1:248" x14ac:dyDescent="0.35">
      <c r="A250" s="63" t="s">
        <v>27</v>
      </c>
      <c r="B250" s="48">
        <v>17899.400000000001</v>
      </c>
      <c r="C250" s="48">
        <v>24.137754331456193</v>
      </c>
      <c r="D250" s="64">
        <v>15334.8</v>
      </c>
      <c r="E250" s="51">
        <v>20.679331995598421</v>
      </c>
      <c r="F250" s="51">
        <v>2564.6000000000022</v>
      </c>
      <c r="G250" s="51">
        <f t="shared" si="34"/>
        <v>3.4584223358577715</v>
      </c>
      <c r="H250" s="61">
        <v>74155.199999999997</v>
      </c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  <c r="DR250" s="54"/>
      <c r="DS250" s="54"/>
      <c r="DT250" s="54"/>
      <c r="DU250" s="54"/>
      <c r="DV250" s="54"/>
      <c r="DW250" s="54"/>
      <c r="DX250" s="54"/>
      <c r="DY250" s="54"/>
      <c r="DZ250" s="54"/>
      <c r="EA250" s="54"/>
      <c r="EB250" s="54"/>
      <c r="EC250" s="54"/>
      <c r="ED250" s="54"/>
      <c r="EE250" s="54"/>
      <c r="EF250" s="54"/>
      <c r="EG250" s="54"/>
      <c r="EH250" s="54"/>
      <c r="EI250" s="54"/>
      <c r="EJ250" s="54"/>
      <c r="EK250" s="54"/>
      <c r="EL250" s="54"/>
      <c r="EM250" s="54"/>
      <c r="EN250" s="54"/>
      <c r="EO250" s="54"/>
      <c r="EP250" s="54"/>
      <c r="EQ250" s="54"/>
      <c r="ER250" s="54"/>
      <c r="ES250" s="54"/>
      <c r="ET250" s="54"/>
      <c r="EU250" s="54"/>
      <c r="EV250" s="54"/>
      <c r="EW250" s="54"/>
      <c r="EX250" s="54"/>
      <c r="EY250" s="54"/>
      <c r="EZ250" s="54"/>
      <c r="FA250" s="54"/>
      <c r="FB250" s="54"/>
      <c r="FC250" s="54"/>
      <c r="FD250" s="54"/>
      <c r="FE250" s="54"/>
      <c r="FF250" s="54"/>
      <c r="FG250" s="54"/>
      <c r="FH250" s="54"/>
      <c r="FI250" s="54"/>
      <c r="FJ250" s="54"/>
      <c r="FK250" s="54"/>
      <c r="FL250" s="54"/>
      <c r="FM250" s="54"/>
      <c r="FN250" s="54"/>
      <c r="FO250" s="54"/>
      <c r="FP250" s="54"/>
      <c r="FQ250" s="54"/>
      <c r="FR250" s="54"/>
      <c r="FS250" s="54"/>
      <c r="FT250" s="54"/>
      <c r="FU250" s="54"/>
      <c r="FV250" s="54"/>
      <c r="FW250" s="54"/>
      <c r="FX250" s="54"/>
      <c r="FY250" s="54"/>
      <c r="FZ250" s="54"/>
      <c r="GA250" s="54"/>
      <c r="GB250" s="54"/>
      <c r="GC250" s="54"/>
      <c r="GD250" s="54"/>
      <c r="GE250" s="54"/>
      <c r="GF250" s="54"/>
      <c r="GG250" s="54"/>
      <c r="GH250" s="54"/>
      <c r="GI250" s="54"/>
      <c r="GJ250" s="54"/>
      <c r="GK250" s="54"/>
      <c r="GL250" s="54"/>
      <c r="GM250" s="54"/>
      <c r="GN250" s="54"/>
      <c r="GO250" s="54"/>
      <c r="GP250" s="54"/>
      <c r="GQ250" s="54"/>
      <c r="GR250" s="54"/>
      <c r="GS250" s="54"/>
      <c r="GT250" s="54"/>
      <c r="GU250" s="54"/>
      <c r="GV250" s="54"/>
      <c r="GW250" s="54"/>
      <c r="GX250" s="54"/>
      <c r="GY250" s="54"/>
      <c r="GZ250" s="54"/>
      <c r="HA250" s="54"/>
      <c r="HB250" s="54"/>
      <c r="HC250" s="54"/>
      <c r="HD250" s="54"/>
      <c r="HE250" s="54"/>
      <c r="HF250" s="54"/>
      <c r="HG250" s="54"/>
      <c r="HH250" s="54"/>
      <c r="HI250" s="54"/>
      <c r="HJ250" s="54"/>
      <c r="HK250" s="54"/>
      <c r="HL250" s="54"/>
      <c r="HM250" s="54"/>
      <c r="HN250" s="54"/>
      <c r="HO250" s="54"/>
      <c r="HP250" s="54"/>
      <c r="HQ250" s="54"/>
      <c r="HR250" s="54"/>
      <c r="HS250" s="54"/>
      <c r="HT250" s="54"/>
      <c r="HU250" s="54"/>
      <c r="HV250" s="54"/>
      <c r="HW250" s="54"/>
      <c r="HX250" s="54"/>
      <c r="HY250" s="54"/>
      <c r="HZ250" s="54"/>
      <c r="IA250" s="54"/>
      <c r="IB250" s="54"/>
      <c r="IC250" s="54"/>
      <c r="ID250" s="54"/>
      <c r="IE250" s="54"/>
      <c r="IF250" s="54"/>
      <c r="IG250" s="54"/>
      <c r="IH250" s="54"/>
      <c r="II250" s="54"/>
      <c r="IJ250" s="54"/>
      <c r="IK250" s="54"/>
      <c r="IL250" s="54"/>
      <c r="IM250" s="54"/>
      <c r="IN250" s="54"/>
    </row>
    <row r="251" spans="1:248" x14ac:dyDescent="0.35">
      <c r="A251" s="63" t="s">
        <v>28</v>
      </c>
      <c r="B251" s="48">
        <v>20184.8</v>
      </c>
      <c r="C251" s="48">
        <v>23.780283787541059</v>
      </c>
      <c r="D251" s="64">
        <v>18151.900000000001</v>
      </c>
      <c r="E251" s="51">
        <v>21.385266798931205</v>
      </c>
      <c r="F251" s="51">
        <v>2032.8999999999978</v>
      </c>
      <c r="G251" s="51">
        <f t="shared" si="34"/>
        <v>2.3950169886098536</v>
      </c>
      <c r="H251" s="61">
        <v>84880.4</v>
      </c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  <c r="DR251" s="54"/>
      <c r="DS251" s="54"/>
      <c r="DT251" s="54"/>
      <c r="DU251" s="54"/>
      <c r="DV251" s="54"/>
      <c r="DW251" s="54"/>
      <c r="DX251" s="54"/>
      <c r="DY251" s="54"/>
      <c r="DZ251" s="54"/>
      <c r="EA251" s="54"/>
      <c r="EB251" s="54"/>
      <c r="EC251" s="54"/>
      <c r="ED251" s="54"/>
      <c r="EE251" s="54"/>
      <c r="EF251" s="54"/>
      <c r="EG251" s="54"/>
      <c r="EH251" s="54"/>
      <c r="EI251" s="54"/>
      <c r="EJ251" s="54"/>
      <c r="EK251" s="54"/>
      <c r="EL251" s="54"/>
      <c r="EM251" s="54"/>
      <c r="EN251" s="54"/>
      <c r="EO251" s="54"/>
      <c r="EP251" s="54"/>
      <c r="EQ251" s="54"/>
      <c r="ER251" s="54"/>
      <c r="ES251" s="54"/>
      <c r="ET251" s="54"/>
      <c r="EU251" s="54"/>
      <c r="EV251" s="54"/>
      <c r="EW251" s="54"/>
      <c r="EX251" s="54"/>
      <c r="EY251" s="54"/>
      <c r="EZ251" s="54"/>
      <c r="FA251" s="54"/>
      <c r="FB251" s="54"/>
      <c r="FC251" s="54"/>
      <c r="FD251" s="54"/>
      <c r="FE251" s="54"/>
      <c r="FF251" s="54"/>
      <c r="FG251" s="54"/>
      <c r="FH251" s="54"/>
      <c r="FI251" s="54"/>
      <c r="FJ251" s="54"/>
      <c r="FK251" s="54"/>
      <c r="FL251" s="54"/>
      <c r="FM251" s="54"/>
      <c r="FN251" s="54"/>
      <c r="FO251" s="54"/>
      <c r="FP251" s="54"/>
      <c r="FQ251" s="54"/>
      <c r="FR251" s="54"/>
      <c r="FS251" s="54"/>
      <c r="FT251" s="54"/>
      <c r="FU251" s="54"/>
      <c r="FV251" s="54"/>
      <c r="FW251" s="54"/>
      <c r="FX251" s="54"/>
      <c r="FY251" s="54"/>
      <c r="FZ251" s="54"/>
      <c r="GA251" s="54"/>
      <c r="GB251" s="54"/>
      <c r="GC251" s="54"/>
      <c r="GD251" s="54"/>
      <c r="GE251" s="54"/>
      <c r="GF251" s="54"/>
      <c r="GG251" s="54"/>
      <c r="GH251" s="54"/>
      <c r="GI251" s="54"/>
      <c r="GJ251" s="54"/>
      <c r="GK251" s="54"/>
      <c r="GL251" s="54"/>
      <c r="GM251" s="54"/>
      <c r="GN251" s="54"/>
      <c r="GO251" s="54"/>
      <c r="GP251" s="54"/>
      <c r="GQ251" s="54"/>
      <c r="GR251" s="54"/>
      <c r="GS251" s="54"/>
      <c r="GT251" s="54"/>
      <c r="GU251" s="54"/>
      <c r="GV251" s="54"/>
      <c r="GW251" s="54"/>
      <c r="GX251" s="54"/>
      <c r="GY251" s="54"/>
      <c r="GZ251" s="54"/>
      <c r="HA251" s="54"/>
      <c r="HB251" s="54"/>
      <c r="HC251" s="54"/>
      <c r="HD251" s="54"/>
      <c r="HE251" s="54"/>
      <c r="HF251" s="54"/>
      <c r="HG251" s="54"/>
      <c r="HH251" s="54"/>
      <c r="HI251" s="54"/>
      <c r="HJ251" s="54"/>
      <c r="HK251" s="54"/>
      <c r="HL251" s="54"/>
      <c r="HM251" s="54"/>
      <c r="HN251" s="54"/>
      <c r="HO251" s="54"/>
      <c r="HP251" s="54"/>
      <c r="HQ251" s="54"/>
      <c r="HR251" s="54"/>
      <c r="HS251" s="54"/>
      <c r="HT251" s="54"/>
      <c r="HU251" s="54"/>
      <c r="HV251" s="54"/>
      <c r="HW251" s="54"/>
      <c r="HX251" s="54"/>
      <c r="HY251" s="54"/>
      <c r="HZ251" s="54"/>
      <c r="IA251" s="54"/>
      <c r="IB251" s="54"/>
      <c r="IC251" s="54"/>
      <c r="ID251" s="54"/>
      <c r="IE251" s="54"/>
      <c r="IF251" s="54"/>
      <c r="IG251" s="54"/>
      <c r="IH251" s="54"/>
      <c r="II251" s="54"/>
      <c r="IJ251" s="54"/>
      <c r="IK251" s="54"/>
      <c r="IL251" s="54"/>
      <c r="IM251" s="54"/>
      <c r="IN251" s="54"/>
    </row>
    <row r="252" spans="1:248" x14ac:dyDescent="0.35">
      <c r="A252" s="63" t="s">
        <v>29</v>
      </c>
      <c r="B252" s="48">
        <v>22401.5</v>
      </c>
      <c r="C252" s="48">
        <v>22.84054087673255</v>
      </c>
      <c r="D252" s="64">
        <v>20470.7</v>
      </c>
      <c r="E252" s="51">
        <v>20.87189965517171</v>
      </c>
      <c r="F252" s="51">
        <v>1930.7999999999993</v>
      </c>
      <c r="G252" s="51">
        <f t="shared" si="34"/>
        <v>1.9686412215608418</v>
      </c>
      <c r="H252" s="61">
        <v>98077.8</v>
      </c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  <c r="DR252" s="54"/>
      <c r="DS252" s="54"/>
      <c r="DT252" s="54"/>
      <c r="DU252" s="54"/>
      <c r="DV252" s="54"/>
      <c r="DW252" s="54"/>
      <c r="DX252" s="54"/>
      <c r="DY252" s="54"/>
      <c r="DZ252" s="54"/>
      <c r="EA252" s="54"/>
      <c r="EB252" s="54"/>
      <c r="EC252" s="54"/>
      <c r="ED252" s="54"/>
      <c r="EE252" s="54"/>
      <c r="EF252" s="54"/>
      <c r="EG252" s="54"/>
      <c r="EH252" s="54"/>
      <c r="EI252" s="54"/>
      <c r="EJ252" s="54"/>
      <c r="EK252" s="54"/>
      <c r="EL252" s="54"/>
      <c r="EM252" s="54"/>
      <c r="EN252" s="54"/>
      <c r="EO252" s="54"/>
      <c r="EP252" s="54"/>
      <c r="EQ252" s="54"/>
      <c r="ER252" s="54"/>
      <c r="ES252" s="54"/>
      <c r="ET252" s="54"/>
      <c r="EU252" s="54"/>
      <c r="EV252" s="54"/>
      <c r="EW252" s="54"/>
      <c r="EX252" s="54"/>
      <c r="EY252" s="54"/>
      <c r="EZ252" s="54"/>
      <c r="FA252" s="54"/>
      <c r="FB252" s="54"/>
      <c r="FC252" s="54"/>
      <c r="FD252" s="54"/>
      <c r="FE252" s="54"/>
      <c r="FF252" s="54"/>
      <c r="FG252" s="54"/>
      <c r="FH252" s="54"/>
      <c r="FI252" s="54"/>
      <c r="FJ252" s="54"/>
      <c r="FK252" s="54"/>
      <c r="FL252" s="54"/>
      <c r="FM252" s="54"/>
      <c r="FN252" s="54"/>
      <c r="FO252" s="54"/>
      <c r="FP252" s="54"/>
      <c r="FQ252" s="54"/>
      <c r="FR252" s="54"/>
      <c r="FS252" s="54"/>
      <c r="FT252" s="54"/>
      <c r="FU252" s="54"/>
      <c r="FV252" s="54"/>
      <c r="FW252" s="54"/>
      <c r="FX252" s="54"/>
      <c r="FY252" s="54"/>
      <c r="FZ252" s="54"/>
      <c r="GA252" s="54"/>
      <c r="GB252" s="54"/>
      <c r="GC252" s="54"/>
      <c r="GD252" s="54"/>
      <c r="GE252" s="54"/>
      <c r="GF252" s="54"/>
      <c r="GG252" s="54"/>
      <c r="GH252" s="54"/>
      <c r="GI252" s="54"/>
      <c r="GJ252" s="54"/>
      <c r="GK252" s="54"/>
      <c r="GL252" s="54"/>
      <c r="GM252" s="54"/>
      <c r="GN252" s="54"/>
      <c r="GO252" s="54"/>
      <c r="GP252" s="54"/>
      <c r="GQ252" s="54"/>
      <c r="GR252" s="54"/>
      <c r="GS252" s="54"/>
      <c r="GT252" s="54"/>
      <c r="GU252" s="54"/>
      <c r="GV252" s="54"/>
      <c r="GW252" s="54"/>
      <c r="GX252" s="54"/>
      <c r="GY252" s="54"/>
      <c r="GZ252" s="54"/>
      <c r="HA252" s="54"/>
      <c r="HB252" s="54"/>
      <c r="HC252" s="54"/>
      <c r="HD252" s="54"/>
      <c r="HE252" s="54"/>
      <c r="HF252" s="54"/>
      <c r="HG252" s="54"/>
      <c r="HH252" s="54"/>
      <c r="HI252" s="54"/>
      <c r="HJ252" s="54"/>
      <c r="HK252" s="54"/>
      <c r="HL252" s="54"/>
      <c r="HM252" s="54"/>
      <c r="HN252" s="54"/>
      <c r="HO252" s="54"/>
      <c r="HP252" s="54"/>
      <c r="HQ252" s="54"/>
      <c r="HR252" s="54"/>
      <c r="HS252" s="54"/>
      <c r="HT252" s="54"/>
      <c r="HU252" s="54"/>
      <c r="HV252" s="54"/>
      <c r="HW252" s="54"/>
      <c r="HX252" s="54"/>
      <c r="HY252" s="54"/>
      <c r="HZ252" s="54"/>
      <c r="IA252" s="54"/>
      <c r="IB252" s="54"/>
      <c r="IC252" s="54"/>
      <c r="ID252" s="54"/>
      <c r="IE252" s="54"/>
      <c r="IF252" s="54"/>
      <c r="IG252" s="54"/>
      <c r="IH252" s="54"/>
      <c r="II252" s="54"/>
      <c r="IJ252" s="54"/>
      <c r="IK252" s="54"/>
      <c r="IL252" s="54"/>
      <c r="IM252" s="54"/>
      <c r="IN252" s="54"/>
    </row>
    <row r="253" spans="1:248" x14ac:dyDescent="0.35">
      <c r="A253" s="63" t="s">
        <v>30</v>
      </c>
      <c r="B253" s="48">
        <v>27029.5</v>
      </c>
      <c r="C253" s="48">
        <v>24.344716027099423</v>
      </c>
      <c r="D253" s="64">
        <v>23206.1</v>
      </c>
      <c r="E253" s="51">
        <v>20.901086390664712</v>
      </c>
      <c r="F253" s="51">
        <v>3823.4000000000015</v>
      </c>
      <c r="G253" s="51">
        <f t="shared" si="34"/>
        <v>3.4436296364347094</v>
      </c>
      <c r="H253" s="61">
        <v>111028.2</v>
      </c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  <c r="DR253" s="54"/>
      <c r="DS253" s="54"/>
      <c r="DT253" s="54"/>
      <c r="DU253" s="54"/>
      <c r="DV253" s="54"/>
      <c r="DW253" s="54"/>
      <c r="DX253" s="54"/>
      <c r="DY253" s="54"/>
      <c r="DZ253" s="54"/>
      <c r="EA253" s="54"/>
      <c r="EB253" s="54"/>
      <c r="EC253" s="54"/>
      <c r="ED253" s="54"/>
      <c r="EE253" s="54"/>
      <c r="EF253" s="54"/>
      <c r="EG253" s="54"/>
      <c r="EH253" s="54"/>
      <c r="EI253" s="54"/>
      <c r="EJ253" s="54"/>
      <c r="EK253" s="54"/>
      <c r="EL253" s="54"/>
      <c r="EM253" s="54"/>
      <c r="EN253" s="54"/>
      <c r="EO253" s="54"/>
      <c r="EP253" s="54"/>
      <c r="EQ253" s="54"/>
      <c r="ER253" s="54"/>
      <c r="ES253" s="54"/>
      <c r="ET253" s="54"/>
      <c r="EU253" s="54"/>
      <c r="EV253" s="54"/>
      <c r="EW253" s="54"/>
      <c r="EX253" s="54"/>
      <c r="EY253" s="54"/>
      <c r="EZ253" s="54"/>
      <c r="FA253" s="54"/>
      <c r="FB253" s="54"/>
      <c r="FC253" s="54"/>
      <c r="FD253" s="54"/>
      <c r="FE253" s="54"/>
      <c r="FF253" s="54"/>
      <c r="FG253" s="54"/>
      <c r="FH253" s="54"/>
      <c r="FI253" s="54"/>
      <c r="FJ253" s="54"/>
      <c r="FK253" s="54"/>
      <c r="FL253" s="54"/>
      <c r="FM253" s="54"/>
      <c r="FN253" s="54"/>
      <c r="FO253" s="54"/>
      <c r="FP253" s="54"/>
      <c r="FQ253" s="54"/>
      <c r="FR253" s="54"/>
      <c r="FS253" s="54"/>
      <c r="FT253" s="54"/>
      <c r="FU253" s="54"/>
      <c r="FV253" s="54"/>
      <c r="FW253" s="54"/>
      <c r="FX253" s="54"/>
      <c r="FY253" s="54"/>
      <c r="FZ253" s="54"/>
      <c r="GA253" s="54"/>
      <c r="GB253" s="54"/>
      <c r="GC253" s="54"/>
      <c r="GD253" s="54"/>
      <c r="GE253" s="54"/>
      <c r="GF253" s="54"/>
      <c r="GG253" s="54"/>
      <c r="GH253" s="54"/>
      <c r="GI253" s="54"/>
      <c r="GJ253" s="54"/>
      <c r="GK253" s="54"/>
      <c r="GL253" s="54"/>
      <c r="GM253" s="54"/>
      <c r="GN253" s="54"/>
      <c r="GO253" s="54"/>
      <c r="GP253" s="54"/>
      <c r="GQ253" s="54"/>
      <c r="GR253" s="54"/>
      <c r="GS253" s="54"/>
      <c r="GT253" s="54"/>
      <c r="GU253" s="54"/>
      <c r="GV253" s="54"/>
      <c r="GW253" s="54"/>
      <c r="GX253" s="54"/>
      <c r="GY253" s="54"/>
      <c r="GZ253" s="54"/>
      <c r="HA253" s="54"/>
      <c r="HB253" s="54"/>
      <c r="HC253" s="54"/>
      <c r="HD253" s="54"/>
      <c r="HE253" s="54"/>
      <c r="HF253" s="54"/>
      <c r="HG253" s="54"/>
      <c r="HH253" s="54"/>
      <c r="HI253" s="54"/>
      <c r="HJ253" s="54"/>
      <c r="HK253" s="54"/>
      <c r="HL253" s="54"/>
      <c r="HM253" s="54"/>
      <c r="HN253" s="54"/>
      <c r="HO253" s="54"/>
      <c r="HP253" s="54"/>
      <c r="HQ253" s="54"/>
      <c r="HR253" s="54"/>
      <c r="HS253" s="54"/>
      <c r="HT253" s="54"/>
      <c r="HU253" s="54"/>
      <c r="HV253" s="54"/>
      <c r="HW253" s="54"/>
      <c r="HX253" s="54"/>
      <c r="HY253" s="54"/>
      <c r="HZ253" s="54"/>
      <c r="IA253" s="54"/>
      <c r="IB253" s="54"/>
      <c r="IC253" s="54"/>
      <c r="ID253" s="54"/>
      <c r="IE253" s="54"/>
      <c r="IF253" s="54"/>
      <c r="IG253" s="54"/>
      <c r="IH253" s="54"/>
      <c r="II253" s="54"/>
      <c r="IJ253" s="54"/>
      <c r="IK253" s="54"/>
      <c r="IL253" s="54"/>
      <c r="IM253" s="54"/>
      <c r="IN253" s="54"/>
    </row>
    <row r="254" spans="1:248" x14ac:dyDescent="0.35">
      <c r="A254" s="63" t="s">
        <v>31</v>
      </c>
      <c r="B254" s="48">
        <v>28978.1</v>
      </c>
      <c r="C254" s="48">
        <v>23.860932201854652</v>
      </c>
      <c r="D254" s="64">
        <v>25975.5</v>
      </c>
      <c r="E254" s="51">
        <v>21.388553576986606</v>
      </c>
      <c r="F254" s="51">
        <v>3002.5999999999985</v>
      </c>
      <c r="G254" s="51">
        <f t="shared" si="34"/>
        <v>2.472378624868047</v>
      </c>
      <c r="H254" s="61">
        <v>121445.8</v>
      </c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  <c r="DR254" s="54"/>
      <c r="DS254" s="54"/>
      <c r="DT254" s="54"/>
      <c r="DU254" s="54"/>
      <c r="DV254" s="54"/>
      <c r="DW254" s="54"/>
      <c r="DX254" s="54"/>
      <c r="DY254" s="54"/>
      <c r="DZ254" s="54"/>
      <c r="EA254" s="54"/>
      <c r="EB254" s="54"/>
      <c r="EC254" s="54"/>
      <c r="ED254" s="54"/>
      <c r="EE254" s="54"/>
      <c r="EF254" s="54"/>
      <c r="EG254" s="54"/>
      <c r="EH254" s="54"/>
      <c r="EI254" s="54"/>
      <c r="EJ254" s="54"/>
      <c r="EK254" s="54"/>
      <c r="EL254" s="54"/>
      <c r="EM254" s="54"/>
      <c r="EN254" s="54"/>
      <c r="EO254" s="54"/>
      <c r="EP254" s="54"/>
      <c r="EQ254" s="54"/>
      <c r="ER254" s="54"/>
      <c r="ES254" s="54"/>
      <c r="ET254" s="54"/>
      <c r="EU254" s="54"/>
      <c r="EV254" s="54"/>
      <c r="EW254" s="54"/>
      <c r="EX254" s="54"/>
      <c r="EY254" s="54"/>
      <c r="EZ254" s="54"/>
      <c r="FA254" s="54"/>
      <c r="FB254" s="54"/>
      <c r="FC254" s="54"/>
      <c r="FD254" s="54"/>
      <c r="FE254" s="54"/>
      <c r="FF254" s="54"/>
      <c r="FG254" s="54"/>
      <c r="FH254" s="54"/>
      <c r="FI254" s="54"/>
      <c r="FJ254" s="54"/>
      <c r="FK254" s="54"/>
      <c r="FL254" s="54"/>
      <c r="FM254" s="54"/>
      <c r="FN254" s="54"/>
      <c r="FO254" s="54"/>
      <c r="FP254" s="54"/>
      <c r="FQ254" s="54"/>
      <c r="FR254" s="54"/>
      <c r="FS254" s="54"/>
      <c r="FT254" s="54"/>
      <c r="FU254" s="54"/>
      <c r="FV254" s="54"/>
      <c r="FW254" s="54"/>
      <c r="FX254" s="54"/>
      <c r="FY254" s="54"/>
      <c r="FZ254" s="54"/>
      <c r="GA254" s="54"/>
      <c r="GB254" s="54"/>
      <c r="GC254" s="54"/>
      <c r="GD254" s="54"/>
      <c r="GE254" s="54"/>
      <c r="GF254" s="54"/>
      <c r="GG254" s="54"/>
      <c r="GH254" s="54"/>
      <c r="GI254" s="54"/>
      <c r="GJ254" s="54"/>
      <c r="GK254" s="54"/>
      <c r="GL254" s="54"/>
      <c r="GM254" s="54"/>
      <c r="GN254" s="54"/>
      <c r="GO254" s="54"/>
      <c r="GP254" s="54"/>
      <c r="GQ254" s="54"/>
      <c r="GR254" s="54"/>
      <c r="GS254" s="54"/>
      <c r="GT254" s="54"/>
      <c r="GU254" s="54"/>
      <c r="GV254" s="54"/>
      <c r="GW254" s="54"/>
      <c r="GX254" s="54"/>
      <c r="GY254" s="54"/>
      <c r="GZ254" s="54"/>
      <c r="HA254" s="54"/>
      <c r="HB254" s="54"/>
      <c r="HC254" s="54"/>
      <c r="HD254" s="54"/>
      <c r="HE254" s="54"/>
      <c r="HF254" s="54"/>
      <c r="HG254" s="54"/>
      <c r="HH254" s="54"/>
      <c r="HI254" s="54"/>
      <c r="HJ254" s="54"/>
      <c r="HK254" s="54"/>
      <c r="HL254" s="54"/>
      <c r="HM254" s="54"/>
      <c r="HN254" s="54"/>
      <c r="HO254" s="54"/>
      <c r="HP254" s="54"/>
      <c r="HQ254" s="54"/>
      <c r="HR254" s="54"/>
      <c r="HS254" s="54"/>
      <c r="HT254" s="54"/>
      <c r="HU254" s="54"/>
      <c r="HV254" s="54"/>
      <c r="HW254" s="54"/>
      <c r="HX254" s="54"/>
      <c r="HY254" s="54"/>
      <c r="HZ254" s="54"/>
      <c r="IA254" s="54"/>
      <c r="IB254" s="54"/>
      <c r="IC254" s="54"/>
      <c r="ID254" s="54"/>
      <c r="IE254" s="54"/>
      <c r="IF254" s="54"/>
      <c r="IG254" s="54"/>
      <c r="IH254" s="54"/>
      <c r="II254" s="54"/>
      <c r="IJ254" s="54"/>
      <c r="IK254" s="54"/>
      <c r="IL254" s="54"/>
      <c r="IM254" s="54"/>
      <c r="IN254" s="54"/>
    </row>
    <row r="255" spans="1:248" x14ac:dyDescent="0.35">
      <c r="A255" s="63" t="s">
        <v>32</v>
      </c>
      <c r="B255" s="48">
        <v>30679.599999999999</v>
      </c>
      <c r="C255" s="48">
        <v>22.910754129622244</v>
      </c>
      <c r="D255" s="64">
        <v>32064.6</v>
      </c>
      <c r="E255" s="51">
        <v>23.958982498143115</v>
      </c>
      <c r="F255" s="51">
        <f>B255-D255</f>
        <v>-1385</v>
      </c>
      <c r="G255" s="51">
        <f t="shared" si="34"/>
        <v>-1.0349274952961238</v>
      </c>
      <c r="H255" s="61">
        <v>133825.79999999999</v>
      </c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  <c r="DR255" s="54"/>
      <c r="DS255" s="54"/>
      <c r="DT255" s="54"/>
      <c r="DU255" s="54"/>
      <c r="DV255" s="54"/>
      <c r="DW255" s="54"/>
      <c r="DX255" s="54"/>
      <c r="DY255" s="54"/>
      <c r="DZ255" s="54"/>
      <c r="EA255" s="54"/>
      <c r="EB255" s="54"/>
      <c r="EC255" s="54"/>
      <c r="ED255" s="54"/>
      <c r="EE255" s="54"/>
      <c r="EF255" s="54"/>
      <c r="EG255" s="54"/>
      <c r="EH255" s="54"/>
      <c r="EI255" s="54"/>
      <c r="EJ255" s="54"/>
      <c r="EK255" s="54"/>
      <c r="EL255" s="54"/>
      <c r="EM255" s="54"/>
      <c r="EN255" s="54"/>
      <c r="EO255" s="54"/>
      <c r="EP255" s="54"/>
      <c r="EQ255" s="54"/>
      <c r="ER255" s="54"/>
      <c r="ES255" s="54"/>
      <c r="ET255" s="54"/>
      <c r="EU255" s="54"/>
      <c r="EV255" s="54"/>
      <c r="EW255" s="54"/>
      <c r="EX255" s="54"/>
      <c r="EY255" s="54"/>
      <c r="EZ255" s="54"/>
      <c r="FA255" s="54"/>
      <c r="FB255" s="54"/>
      <c r="FC255" s="54"/>
      <c r="FD255" s="54"/>
      <c r="FE255" s="54"/>
      <c r="FF255" s="54"/>
      <c r="FG255" s="54"/>
      <c r="FH255" s="54"/>
      <c r="FI255" s="54"/>
      <c r="FJ255" s="54"/>
      <c r="FK255" s="54"/>
      <c r="FL255" s="54"/>
      <c r="FM255" s="54"/>
      <c r="FN255" s="54"/>
      <c r="FO255" s="54"/>
      <c r="FP255" s="54"/>
      <c r="FQ255" s="54"/>
      <c r="FR255" s="54"/>
      <c r="FS255" s="54"/>
      <c r="FT255" s="54"/>
      <c r="FU255" s="54"/>
      <c r="FV255" s="54"/>
      <c r="FW255" s="54"/>
      <c r="FX255" s="54"/>
      <c r="FY255" s="54"/>
      <c r="FZ255" s="54"/>
      <c r="GA255" s="54"/>
      <c r="GB255" s="54"/>
      <c r="GC255" s="54"/>
      <c r="GD255" s="54"/>
      <c r="GE255" s="54"/>
      <c r="GF255" s="54"/>
      <c r="GG255" s="54"/>
      <c r="GH255" s="54"/>
      <c r="GI255" s="54"/>
      <c r="GJ255" s="54"/>
      <c r="GK255" s="54"/>
      <c r="GL255" s="54"/>
      <c r="GM255" s="54"/>
      <c r="GN255" s="54"/>
      <c r="GO255" s="54"/>
      <c r="GP255" s="54"/>
      <c r="GQ255" s="54"/>
      <c r="GR255" s="54"/>
      <c r="GS255" s="54"/>
      <c r="GT255" s="54"/>
      <c r="GU255" s="54"/>
      <c r="GV255" s="54"/>
      <c r="GW255" s="54"/>
      <c r="GX255" s="54"/>
      <c r="GY255" s="54"/>
      <c r="GZ255" s="54"/>
      <c r="HA255" s="54"/>
      <c r="HB255" s="54"/>
      <c r="HC255" s="54"/>
      <c r="HD255" s="54"/>
      <c r="HE255" s="54"/>
      <c r="HF255" s="54"/>
      <c r="HG255" s="54"/>
      <c r="HH255" s="54"/>
      <c r="HI255" s="54"/>
      <c r="HJ255" s="54"/>
      <c r="HK255" s="54"/>
      <c r="HL255" s="54"/>
      <c r="HM255" s="54"/>
      <c r="HN255" s="54"/>
      <c r="HO255" s="54"/>
      <c r="HP255" s="54"/>
      <c r="HQ255" s="54"/>
      <c r="HR255" s="54"/>
      <c r="HS255" s="54"/>
      <c r="HT255" s="54"/>
      <c r="HU255" s="54"/>
      <c r="HV255" s="54"/>
      <c r="HW255" s="54"/>
      <c r="HX255" s="54"/>
      <c r="HY255" s="54"/>
      <c r="HZ255" s="54"/>
      <c r="IA255" s="54"/>
      <c r="IB255" s="54"/>
      <c r="IC255" s="54"/>
      <c r="ID255" s="54"/>
      <c r="IE255" s="54"/>
      <c r="IF255" s="54"/>
      <c r="IG255" s="54"/>
      <c r="IH255" s="54"/>
      <c r="II255" s="54"/>
      <c r="IJ255" s="54"/>
      <c r="IK255" s="54"/>
      <c r="IL255" s="54"/>
      <c r="IM255" s="54"/>
      <c r="IN255" s="54"/>
    </row>
    <row r="256" spans="1:248" x14ac:dyDescent="0.35">
      <c r="A256" s="63" t="s">
        <v>41</v>
      </c>
      <c r="B256" s="37">
        <v>35236.39</v>
      </c>
      <c r="C256" s="37">
        <v>28.921308396779011</v>
      </c>
      <c r="D256" s="43">
        <v>36457.96</v>
      </c>
      <c r="E256" s="42">
        <v>29.639731556719006</v>
      </c>
      <c r="F256" s="42">
        <v>-1221.5699999999997</v>
      </c>
      <c r="G256" s="42">
        <v>-0.99310193446634476</v>
      </c>
      <c r="H256" s="6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4"/>
      <c r="DZ256" s="54"/>
      <c r="EA256" s="54"/>
      <c r="EB256" s="54"/>
      <c r="EC256" s="54"/>
      <c r="ED256" s="54"/>
      <c r="EE256" s="54"/>
      <c r="EF256" s="54"/>
      <c r="EG256" s="54"/>
      <c r="EH256" s="54"/>
      <c r="EI256" s="54"/>
      <c r="EJ256" s="54"/>
      <c r="EK256" s="54"/>
      <c r="EL256" s="54"/>
      <c r="EM256" s="54"/>
      <c r="EN256" s="54"/>
      <c r="EO256" s="54"/>
      <c r="EP256" s="54"/>
      <c r="EQ256" s="54"/>
      <c r="ER256" s="54"/>
      <c r="ES256" s="54"/>
      <c r="ET256" s="54"/>
      <c r="EU256" s="54"/>
      <c r="EV256" s="54"/>
      <c r="EW256" s="54"/>
      <c r="EX256" s="54"/>
      <c r="EY256" s="54"/>
      <c r="EZ256" s="54"/>
      <c r="FA256" s="54"/>
      <c r="FB256" s="54"/>
      <c r="FC256" s="54"/>
      <c r="FD256" s="54"/>
      <c r="FE256" s="54"/>
      <c r="FF256" s="54"/>
      <c r="FG256" s="54"/>
      <c r="FH256" s="54"/>
      <c r="FI256" s="54"/>
      <c r="FJ256" s="54"/>
      <c r="FK256" s="54"/>
      <c r="FL256" s="54"/>
      <c r="FM256" s="54"/>
      <c r="FN256" s="54"/>
      <c r="FO256" s="54"/>
      <c r="FP256" s="54"/>
      <c r="FQ256" s="54"/>
      <c r="FR256" s="54"/>
      <c r="FS256" s="54"/>
      <c r="FT256" s="54"/>
      <c r="FU256" s="54"/>
      <c r="FV256" s="54"/>
      <c r="FW256" s="54"/>
      <c r="FX256" s="54"/>
      <c r="FY256" s="54"/>
      <c r="FZ256" s="54"/>
      <c r="GA256" s="54"/>
      <c r="GB256" s="54"/>
      <c r="GC256" s="54"/>
      <c r="GD256" s="54"/>
      <c r="GE256" s="54"/>
      <c r="GF256" s="54"/>
      <c r="GG256" s="54"/>
      <c r="GH256" s="54"/>
      <c r="GI256" s="54"/>
      <c r="GJ256" s="54"/>
      <c r="GK256" s="54"/>
      <c r="GL256" s="54"/>
      <c r="GM256" s="54"/>
      <c r="GN256" s="54"/>
      <c r="GO256" s="54"/>
      <c r="GP256" s="54"/>
      <c r="GQ256" s="54"/>
      <c r="GR256" s="54"/>
      <c r="GS256" s="54"/>
      <c r="GT256" s="54"/>
      <c r="GU256" s="54"/>
      <c r="GV256" s="54"/>
      <c r="GW256" s="54"/>
      <c r="GX256" s="54"/>
      <c r="GY256" s="54"/>
      <c r="GZ256" s="54"/>
      <c r="HA256" s="54"/>
      <c r="HB256" s="54"/>
      <c r="HC256" s="54"/>
      <c r="HD256" s="54"/>
      <c r="HE256" s="54"/>
      <c r="HF256" s="54"/>
      <c r="HG256" s="54"/>
      <c r="HH256" s="54"/>
      <c r="HI256" s="54"/>
      <c r="HJ256" s="54"/>
      <c r="HK256" s="54"/>
      <c r="HL256" s="54"/>
      <c r="HM256" s="54"/>
      <c r="HN256" s="54"/>
      <c r="HO256" s="54"/>
      <c r="HP256" s="54"/>
      <c r="HQ256" s="54"/>
      <c r="HR256" s="54"/>
      <c r="HS256" s="54"/>
      <c r="HT256" s="54"/>
      <c r="HU256" s="54"/>
      <c r="HV256" s="54"/>
      <c r="HW256" s="54"/>
      <c r="HX256" s="54"/>
      <c r="HY256" s="54"/>
      <c r="HZ256" s="54"/>
      <c r="IA256" s="54"/>
      <c r="IB256" s="54"/>
      <c r="IC256" s="54"/>
      <c r="ID256" s="54"/>
      <c r="IE256" s="54"/>
      <c r="IF256" s="54"/>
      <c r="IG256" s="54"/>
      <c r="IH256" s="54"/>
      <c r="II256" s="54"/>
      <c r="IJ256" s="54"/>
      <c r="IK256" s="54"/>
      <c r="IL256" s="54"/>
      <c r="IM256" s="54"/>
      <c r="IN256" s="54"/>
    </row>
    <row r="257" spans="1:248" x14ac:dyDescent="0.35">
      <c r="A257" s="63" t="s">
        <v>21</v>
      </c>
      <c r="B257" s="48">
        <v>4006.5</v>
      </c>
      <c r="C257" s="48">
        <v>41.34589585354275</v>
      </c>
      <c r="D257" s="64">
        <v>1457.9</v>
      </c>
      <c r="E257" s="51">
        <v>15.045097108418815</v>
      </c>
      <c r="F257" s="51">
        <v>2548.6</v>
      </c>
      <c r="G257" s="51">
        <v>26.300798745123938</v>
      </c>
      <c r="H257" s="61">
        <v>9690.2000000000007</v>
      </c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4"/>
      <c r="DZ257" s="54"/>
      <c r="EA257" s="54"/>
      <c r="EB257" s="54"/>
      <c r="EC257" s="54"/>
      <c r="ED257" s="54"/>
      <c r="EE257" s="54"/>
      <c r="EF257" s="54"/>
      <c r="EG257" s="54"/>
      <c r="EH257" s="54"/>
      <c r="EI257" s="54"/>
      <c r="EJ257" s="54"/>
      <c r="EK257" s="54"/>
      <c r="EL257" s="54"/>
      <c r="EM257" s="54"/>
      <c r="EN257" s="54"/>
      <c r="EO257" s="54"/>
      <c r="EP257" s="54"/>
      <c r="EQ257" s="54"/>
      <c r="ER257" s="54"/>
      <c r="ES257" s="54"/>
      <c r="ET257" s="54"/>
      <c r="EU257" s="54"/>
      <c r="EV257" s="54"/>
      <c r="EW257" s="54"/>
      <c r="EX257" s="54"/>
      <c r="EY257" s="54"/>
      <c r="EZ257" s="54"/>
      <c r="FA257" s="54"/>
      <c r="FB257" s="54"/>
      <c r="FC257" s="54"/>
      <c r="FD257" s="54"/>
      <c r="FE257" s="54"/>
      <c r="FF257" s="54"/>
      <c r="FG257" s="54"/>
      <c r="FH257" s="54"/>
      <c r="FI257" s="54"/>
      <c r="FJ257" s="54"/>
      <c r="FK257" s="54"/>
      <c r="FL257" s="54"/>
      <c r="FM257" s="54"/>
      <c r="FN257" s="54"/>
      <c r="FO257" s="54"/>
      <c r="FP257" s="54"/>
      <c r="FQ257" s="54"/>
      <c r="FR257" s="54"/>
      <c r="FS257" s="54"/>
      <c r="FT257" s="54"/>
      <c r="FU257" s="54"/>
      <c r="FV257" s="54"/>
      <c r="FW257" s="54"/>
      <c r="FX257" s="54"/>
      <c r="FY257" s="54"/>
      <c r="FZ257" s="54"/>
      <c r="GA257" s="54"/>
      <c r="GB257" s="54"/>
      <c r="GC257" s="54"/>
      <c r="GD257" s="54"/>
      <c r="GE257" s="54"/>
      <c r="GF257" s="54"/>
      <c r="GG257" s="54"/>
      <c r="GH257" s="54"/>
      <c r="GI257" s="54"/>
      <c r="GJ257" s="54"/>
      <c r="GK257" s="54"/>
      <c r="GL257" s="54"/>
      <c r="GM257" s="54"/>
      <c r="GN257" s="54"/>
      <c r="GO257" s="54"/>
      <c r="GP257" s="54"/>
      <c r="GQ257" s="54"/>
      <c r="GR257" s="54"/>
      <c r="GS257" s="54"/>
      <c r="GT257" s="54"/>
      <c r="GU257" s="54"/>
      <c r="GV257" s="54"/>
      <c r="GW257" s="54"/>
      <c r="GX257" s="54"/>
      <c r="GY257" s="54"/>
      <c r="GZ257" s="54"/>
      <c r="HA257" s="54"/>
      <c r="HB257" s="54"/>
      <c r="HC257" s="54"/>
      <c r="HD257" s="54"/>
      <c r="HE257" s="54"/>
      <c r="HF257" s="54"/>
      <c r="HG257" s="54"/>
      <c r="HH257" s="54"/>
      <c r="HI257" s="54"/>
      <c r="HJ257" s="54"/>
      <c r="HK257" s="54"/>
      <c r="HL257" s="54"/>
      <c r="HM257" s="54"/>
      <c r="HN257" s="54"/>
      <c r="HO257" s="54"/>
      <c r="HP257" s="54"/>
      <c r="HQ257" s="54"/>
      <c r="HR257" s="54"/>
      <c r="HS257" s="54"/>
      <c r="HT257" s="54"/>
      <c r="HU257" s="54"/>
      <c r="HV257" s="54"/>
      <c r="HW257" s="54"/>
      <c r="HX257" s="54"/>
      <c r="HY257" s="54"/>
      <c r="HZ257" s="54"/>
      <c r="IA257" s="54"/>
      <c r="IB257" s="54"/>
      <c r="IC257" s="54"/>
      <c r="ID257" s="54"/>
      <c r="IE257" s="54"/>
      <c r="IF257" s="54"/>
      <c r="IG257" s="54"/>
      <c r="IH257" s="54"/>
      <c r="II257" s="54"/>
      <c r="IJ257" s="54"/>
      <c r="IK257" s="54"/>
      <c r="IL257" s="54"/>
      <c r="IM257" s="54"/>
      <c r="IN257" s="54"/>
    </row>
    <row r="258" spans="1:248" x14ac:dyDescent="0.35">
      <c r="A258" s="63" t="s">
        <v>22</v>
      </c>
      <c r="B258" s="48">
        <v>5877.6</v>
      </c>
      <c r="C258" s="48">
        <v>29.666119873817038</v>
      </c>
      <c r="D258" s="64">
        <v>3660.4</v>
      </c>
      <c r="E258" s="51">
        <v>18.475205047318614</v>
      </c>
      <c r="F258" s="51">
        <v>2217.2000000000003</v>
      </c>
      <c r="G258" s="51">
        <v>11.190914826498425</v>
      </c>
      <c r="H258" s="61">
        <v>19812.5</v>
      </c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4"/>
      <c r="DZ258" s="54"/>
      <c r="EA258" s="54"/>
      <c r="EB258" s="54"/>
      <c r="EC258" s="54"/>
      <c r="ED258" s="54"/>
      <c r="EE258" s="54"/>
      <c r="EF258" s="54"/>
      <c r="EG258" s="54"/>
      <c r="EH258" s="54"/>
      <c r="EI258" s="54"/>
      <c r="EJ258" s="54"/>
      <c r="EK258" s="54"/>
      <c r="EL258" s="54"/>
      <c r="EM258" s="54"/>
      <c r="EN258" s="54"/>
      <c r="EO258" s="54"/>
      <c r="EP258" s="54"/>
      <c r="EQ258" s="54"/>
      <c r="ER258" s="54"/>
      <c r="ES258" s="54"/>
      <c r="ET258" s="54"/>
      <c r="EU258" s="54"/>
      <c r="EV258" s="54"/>
      <c r="EW258" s="54"/>
      <c r="EX258" s="54"/>
      <c r="EY258" s="54"/>
      <c r="EZ258" s="54"/>
      <c r="FA258" s="54"/>
      <c r="FB258" s="54"/>
      <c r="FC258" s="54"/>
      <c r="FD258" s="54"/>
      <c r="FE258" s="54"/>
      <c r="FF258" s="54"/>
      <c r="FG258" s="54"/>
      <c r="FH258" s="54"/>
      <c r="FI258" s="54"/>
      <c r="FJ258" s="54"/>
      <c r="FK258" s="54"/>
      <c r="FL258" s="54"/>
      <c r="FM258" s="54"/>
      <c r="FN258" s="54"/>
      <c r="FO258" s="54"/>
      <c r="FP258" s="54"/>
      <c r="FQ258" s="54"/>
      <c r="FR258" s="54"/>
      <c r="FS258" s="54"/>
      <c r="FT258" s="54"/>
      <c r="FU258" s="54"/>
      <c r="FV258" s="54"/>
      <c r="FW258" s="54"/>
      <c r="FX258" s="54"/>
      <c r="FY258" s="54"/>
      <c r="FZ258" s="54"/>
      <c r="GA258" s="54"/>
      <c r="GB258" s="54"/>
      <c r="GC258" s="54"/>
      <c r="GD258" s="54"/>
      <c r="GE258" s="54"/>
      <c r="GF258" s="54"/>
      <c r="GG258" s="54"/>
      <c r="GH258" s="54"/>
      <c r="GI258" s="54"/>
      <c r="GJ258" s="54"/>
      <c r="GK258" s="54"/>
      <c r="GL258" s="54"/>
      <c r="GM258" s="54"/>
      <c r="GN258" s="54"/>
      <c r="GO258" s="54"/>
      <c r="GP258" s="54"/>
      <c r="GQ258" s="54"/>
      <c r="GR258" s="54"/>
      <c r="GS258" s="54"/>
      <c r="GT258" s="54"/>
      <c r="GU258" s="54"/>
      <c r="GV258" s="54"/>
      <c r="GW258" s="54"/>
      <c r="GX258" s="54"/>
      <c r="GY258" s="54"/>
      <c r="GZ258" s="54"/>
      <c r="HA258" s="54"/>
      <c r="HB258" s="54"/>
      <c r="HC258" s="54"/>
      <c r="HD258" s="54"/>
      <c r="HE258" s="54"/>
      <c r="HF258" s="54"/>
      <c r="HG258" s="54"/>
      <c r="HH258" s="54"/>
      <c r="HI258" s="54"/>
      <c r="HJ258" s="54"/>
      <c r="HK258" s="54"/>
      <c r="HL258" s="54"/>
      <c r="HM258" s="54"/>
      <c r="HN258" s="54"/>
      <c r="HO258" s="54"/>
      <c r="HP258" s="54"/>
      <c r="HQ258" s="54"/>
      <c r="HR258" s="54"/>
      <c r="HS258" s="54"/>
      <c r="HT258" s="54"/>
      <c r="HU258" s="54"/>
      <c r="HV258" s="54"/>
      <c r="HW258" s="54"/>
      <c r="HX258" s="54"/>
      <c r="HY258" s="54"/>
      <c r="HZ258" s="54"/>
      <c r="IA258" s="54"/>
      <c r="IB258" s="54"/>
      <c r="IC258" s="54"/>
      <c r="ID258" s="54"/>
      <c r="IE258" s="54"/>
      <c r="IF258" s="54"/>
      <c r="IG258" s="54"/>
      <c r="IH258" s="54"/>
      <c r="II258" s="54"/>
      <c r="IJ258" s="54"/>
      <c r="IK258" s="54"/>
      <c r="IL258" s="54"/>
      <c r="IM258" s="54"/>
      <c r="IN258" s="54"/>
    </row>
    <row r="259" spans="1:248" x14ac:dyDescent="0.35">
      <c r="A259" s="63" t="s">
        <v>23</v>
      </c>
      <c r="B259" s="48">
        <v>8290</v>
      </c>
      <c r="C259" s="48">
        <v>27.350167928051572</v>
      </c>
      <c r="D259" s="64">
        <v>6567</v>
      </c>
      <c r="E259" s="51">
        <v>21.665687911159793</v>
      </c>
      <c r="F259" s="51">
        <v>1723</v>
      </c>
      <c r="G259" s="51">
        <v>5.6844800168917802</v>
      </c>
      <c r="H259" s="61">
        <v>30310.6</v>
      </c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4"/>
      <c r="DZ259" s="54"/>
      <c r="EA259" s="54"/>
      <c r="EB259" s="54"/>
      <c r="EC259" s="54"/>
      <c r="ED259" s="54"/>
      <c r="EE259" s="54"/>
      <c r="EF259" s="54"/>
      <c r="EG259" s="54"/>
      <c r="EH259" s="54"/>
      <c r="EI259" s="54"/>
      <c r="EJ259" s="54"/>
      <c r="EK259" s="54"/>
      <c r="EL259" s="54"/>
      <c r="EM259" s="54"/>
      <c r="EN259" s="54"/>
      <c r="EO259" s="54"/>
      <c r="EP259" s="54"/>
      <c r="EQ259" s="54"/>
      <c r="ER259" s="54"/>
      <c r="ES259" s="54"/>
      <c r="ET259" s="54"/>
      <c r="EU259" s="54"/>
      <c r="EV259" s="54"/>
      <c r="EW259" s="54"/>
      <c r="EX259" s="54"/>
      <c r="EY259" s="54"/>
      <c r="EZ259" s="54"/>
      <c r="FA259" s="54"/>
      <c r="FB259" s="54"/>
      <c r="FC259" s="54"/>
      <c r="FD259" s="54"/>
      <c r="FE259" s="54"/>
      <c r="FF259" s="54"/>
      <c r="FG259" s="54"/>
      <c r="FH259" s="54"/>
      <c r="FI259" s="54"/>
      <c r="FJ259" s="54"/>
      <c r="FK259" s="54"/>
      <c r="FL259" s="54"/>
      <c r="FM259" s="54"/>
      <c r="FN259" s="54"/>
      <c r="FO259" s="54"/>
      <c r="FP259" s="54"/>
      <c r="FQ259" s="54"/>
      <c r="FR259" s="54"/>
      <c r="FS259" s="54"/>
      <c r="FT259" s="54"/>
      <c r="FU259" s="54"/>
      <c r="FV259" s="54"/>
      <c r="FW259" s="54"/>
      <c r="FX259" s="54"/>
      <c r="FY259" s="54"/>
      <c r="FZ259" s="54"/>
      <c r="GA259" s="54"/>
      <c r="GB259" s="54"/>
      <c r="GC259" s="54"/>
      <c r="GD259" s="54"/>
      <c r="GE259" s="54"/>
      <c r="GF259" s="54"/>
      <c r="GG259" s="54"/>
      <c r="GH259" s="54"/>
      <c r="GI259" s="54"/>
      <c r="GJ259" s="54"/>
      <c r="GK259" s="54"/>
      <c r="GL259" s="54"/>
      <c r="GM259" s="54"/>
      <c r="GN259" s="54"/>
      <c r="GO259" s="54"/>
      <c r="GP259" s="54"/>
      <c r="GQ259" s="54"/>
      <c r="GR259" s="54"/>
      <c r="GS259" s="54"/>
      <c r="GT259" s="54"/>
      <c r="GU259" s="54"/>
      <c r="GV259" s="54"/>
      <c r="GW259" s="54"/>
      <c r="GX259" s="54"/>
      <c r="GY259" s="54"/>
      <c r="GZ259" s="54"/>
      <c r="HA259" s="54"/>
      <c r="HB259" s="54"/>
      <c r="HC259" s="54"/>
      <c r="HD259" s="54"/>
      <c r="HE259" s="54"/>
      <c r="HF259" s="54"/>
      <c r="HG259" s="54"/>
      <c r="HH259" s="54"/>
      <c r="HI259" s="54"/>
      <c r="HJ259" s="54"/>
      <c r="HK259" s="54"/>
      <c r="HL259" s="54"/>
      <c r="HM259" s="54"/>
      <c r="HN259" s="54"/>
      <c r="HO259" s="54"/>
      <c r="HP259" s="54"/>
      <c r="HQ259" s="54"/>
      <c r="HR259" s="54"/>
      <c r="HS259" s="54"/>
      <c r="HT259" s="54"/>
      <c r="HU259" s="54"/>
      <c r="HV259" s="54"/>
      <c r="HW259" s="54"/>
      <c r="HX259" s="54"/>
      <c r="HY259" s="54"/>
      <c r="HZ259" s="54"/>
      <c r="IA259" s="54"/>
      <c r="IB259" s="54"/>
      <c r="IC259" s="54"/>
      <c r="ID259" s="54"/>
      <c r="IE259" s="54"/>
      <c r="IF259" s="54"/>
      <c r="IG259" s="54"/>
      <c r="IH259" s="54"/>
      <c r="II259" s="54"/>
      <c r="IJ259" s="54"/>
      <c r="IK259" s="54"/>
      <c r="IL259" s="54"/>
      <c r="IM259" s="54"/>
      <c r="IN259" s="54"/>
    </row>
    <row r="260" spans="1:248" x14ac:dyDescent="0.35">
      <c r="A260" s="63" t="s">
        <v>24</v>
      </c>
      <c r="B260" s="48">
        <v>12165</v>
      </c>
      <c r="C260" s="48">
        <v>30.422767684093383</v>
      </c>
      <c r="D260" s="64">
        <v>8929.7999999999993</v>
      </c>
      <c r="E260" s="51">
        <v>22.332037062508594</v>
      </c>
      <c r="F260" s="51">
        <v>3235.2000000000007</v>
      </c>
      <c r="G260" s="51">
        <v>8.0907306215847861</v>
      </c>
      <c r="H260" s="61">
        <v>39986.5</v>
      </c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4"/>
      <c r="DZ260" s="54"/>
      <c r="EA260" s="54"/>
      <c r="EB260" s="54"/>
      <c r="EC260" s="54"/>
      <c r="ED260" s="54"/>
      <c r="EE260" s="54"/>
      <c r="EF260" s="54"/>
      <c r="EG260" s="54"/>
      <c r="EH260" s="54"/>
      <c r="EI260" s="54"/>
      <c r="EJ260" s="54"/>
      <c r="EK260" s="54"/>
      <c r="EL260" s="54"/>
      <c r="EM260" s="54"/>
      <c r="EN260" s="54"/>
      <c r="EO260" s="54"/>
      <c r="EP260" s="54"/>
      <c r="EQ260" s="54"/>
      <c r="ER260" s="54"/>
      <c r="ES260" s="54"/>
      <c r="ET260" s="54"/>
      <c r="EU260" s="54"/>
      <c r="EV260" s="54"/>
      <c r="EW260" s="54"/>
      <c r="EX260" s="54"/>
      <c r="EY260" s="54"/>
      <c r="EZ260" s="54"/>
      <c r="FA260" s="54"/>
      <c r="FB260" s="54"/>
      <c r="FC260" s="54"/>
      <c r="FD260" s="54"/>
      <c r="FE260" s="54"/>
      <c r="FF260" s="54"/>
      <c r="FG260" s="54"/>
      <c r="FH260" s="54"/>
      <c r="FI260" s="54"/>
      <c r="FJ260" s="54"/>
      <c r="FK260" s="54"/>
      <c r="FL260" s="54"/>
      <c r="FM260" s="54"/>
      <c r="FN260" s="54"/>
      <c r="FO260" s="54"/>
      <c r="FP260" s="54"/>
      <c r="FQ260" s="54"/>
      <c r="FR260" s="54"/>
      <c r="FS260" s="54"/>
      <c r="FT260" s="54"/>
      <c r="FU260" s="54"/>
      <c r="FV260" s="54"/>
      <c r="FW260" s="54"/>
      <c r="FX260" s="54"/>
      <c r="FY260" s="54"/>
      <c r="FZ260" s="54"/>
      <c r="GA260" s="54"/>
      <c r="GB260" s="54"/>
      <c r="GC260" s="54"/>
      <c r="GD260" s="54"/>
      <c r="GE260" s="54"/>
      <c r="GF260" s="54"/>
      <c r="GG260" s="54"/>
      <c r="GH260" s="54"/>
      <c r="GI260" s="54"/>
      <c r="GJ260" s="54"/>
      <c r="GK260" s="54"/>
      <c r="GL260" s="54"/>
      <c r="GM260" s="54"/>
      <c r="GN260" s="54"/>
      <c r="GO260" s="54"/>
      <c r="GP260" s="54"/>
      <c r="GQ260" s="54"/>
      <c r="GR260" s="54"/>
      <c r="GS260" s="54"/>
      <c r="GT260" s="54"/>
      <c r="GU260" s="54"/>
      <c r="GV260" s="54"/>
      <c r="GW260" s="54"/>
      <c r="GX260" s="54"/>
      <c r="GY260" s="54"/>
      <c r="GZ260" s="54"/>
      <c r="HA260" s="54"/>
      <c r="HB260" s="54"/>
      <c r="HC260" s="54"/>
      <c r="HD260" s="54"/>
      <c r="HE260" s="54"/>
      <c r="HF260" s="54"/>
      <c r="HG260" s="54"/>
      <c r="HH260" s="54"/>
      <c r="HI260" s="54"/>
      <c r="HJ260" s="54"/>
      <c r="HK260" s="54"/>
      <c r="HL260" s="54"/>
      <c r="HM260" s="54"/>
      <c r="HN260" s="54"/>
      <c r="HO260" s="54"/>
      <c r="HP260" s="54"/>
      <c r="HQ260" s="54"/>
      <c r="HR260" s="54"/>
      <c r="HS260" s="54"/>
      <c r="HT260" s="54"/>
      <c r="HU260" s="54"/>
      <c r="HV260" s="54"/>
      <c r="HW260" s="54"/>
      <c r="HX260" s="54"/>
      <c r="HY260" s="54"/>
      <c r="HZ260" s="54"/>
      <c r="IA260" s="54"/>
      <c r="IB260" s="54"/>
      <c r="IC260" s="54"/>
      <c r="ID260" s="54"/>
      <c r="IE260" s="54"/>
      <c r="IF260" s="54"/>
      <c r="IG260" s="54"/>
      <c r="IH260" s="54"/>
      <c r="II260" s="54"/>
      <c r="IJ260" s="54"/>
      <c r="IK260" s="54"/>
      <c r="IL260" s="54"/>
      <c r="IM260" s="54"/>
      <c r="IN260" s="54"/>
    </row>
    <row r="261" spans="1:248" x14ac:dyDescent="0.35">
      <c r="A261" s="63" t="s">
        <v>25</v>
      </c>
      <c r="B261" s="48">
        <v>13961</v>
      </c>
      <c r="C261" s="48">
        <v>28.158077320253</v>
      </c>
      <c r="D261" s="64">
        <v>11142.4</v>
      </c>
      <c r="E261" s="51">
        <v>22.473215438234153</v>
      </c>
      <c r="F261" s="51">
        <v>2818.6000000000004</v>
      </c>
      <c r="G261" s="51">
        <v>5.6848618820188461</v>
      </c>
      <c r="H261" s="61">
        <v>49580.800000000003</v>
      </c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4"/>
      <c r="DZ261" s="54"/>
      <c r="EA261" s="54"/>
      <c r="EB261" s="54"/>
      <c r="EC261" s="54"/>
      <c r="ED261" s="54"/>
      <c r="EE261" s="54"/>
      <c r="EF261" s="54"/>
      <c r="EG261" s="54"/>
      <c r="EH261" s="54"/>
      <c r="EI261" s="54"/>
      <c r="EJ261" s="54"/>
      <c r="EK261" s="54"/>
      <c r="EL261" s="54"/>
      <c r="EM261" s="54"/>
      <c r="EN261" s="54"/>
      <c r="EO261" s="54"/>
      <c r="EP261" s="54"/>
      <c r="EQ261" s="54"/>
      <c r="ER261" s="54"/>
      <c r="ES261" s="54"/>
      <c r="ET261" s="54"/>
      <c r="EU261" s="54"/>
      <c r="EV261" s="54"/>
      <c r="EW261" s="54"/>
      <c r="EX261" s="54"/>
      <c r="EY261" s="54"/>
      <c r="EZ261" s="54"/>
      <c r="FA261" s="54"/>
      <c r="FB261" s="54"/>
      <c r="FC261" s="54"/>
      <c r="FD261" s="54"/>
      <c r="FE261" s="54"/>
      <c r="FF261" s="54"/>
      <c r="FG261" s="54"/>
      <c r="FH261" s="54"/>
      <c r="FI261" s="54"/>
      <c r="FJ261" s="54"/>
      <c r="FK261" s="54"/>
      <c r="FL261" s="54"/>
      <c r="FM261" s="54"/>
      <c r="FN261" s="54"/>
      <c r="FO261" s="54"/>
      <c r="FP261" s="54"/>
      <c r="FQ261" s="54"/>
      <c r="FR261" s="54"/>
      <c r="FS261" s="54"/>
      <c r="FT261" s="54"/>
      <c r="FU261" s="54"/>
      <c r="FV261" s="54"/>
      <c r="FW261" s="54"/>
      <c r="FX261" s="54"/>
      <c r="FY261" s="54"/>
      <c r="FZ261" s="54"/>
      <c r="GA261" s="54"/>
      <c r="GB261" s="54"/>
      <c r="GC261" s="54"/>
      <c r="GD261" s="54"/>
      <c r="GE261" s="54"/>
      <c r="GF261" s="54"/>
      <c r="GG261" s="54"/>
      <c r="GH261" s="54"/>
      <c r="GI261" s="54"/>
      <c r="GJ261" s="54"/>
      <c r="GK261" s="54"/>
      <c r="GL261" s="54"/>
      <c r="GM261" s="54"/>
      <c r="GN261" s="54"/>
      <c r="GO261" s="54"/>
      <c r="GP261" s="54"/>
      <c r="GQ261" s="54"/>
      <c r="GR261" s="54"/>
      <c r="GS261" s="54"/>
      <c r="GT261" s="54"/>
      <c r="GU261" s="54"/>
      <c r="GV261" s="54"/>
      <c r="GW261" s="54"/>
      <c r="GX261" s="54"/>
      <c r="GY261" s="54"/>
      <c r="GZ261" s="54"/>
      <c r="HA261" s="54"/>
      <c r="HB261" s="54"/>
      <c r="HC261" s="54"/>
      <c r="HD261" s="54"/>
      <c r="HE261" s="54"/>
      <c r="HF261" s="54"/>
      <c r="HG261" s="54"/>
      <c r="HH261" s="54"/>
      <c r="HI261" s="54"/>
      <c r="HJ261" s="54"/>
      <c r="HK261" s="54"/>
      <c r="HL261" s="54"/>
      <c r="HM261" s="54"/>
      <c r="HN261" s="54"/>
      <c r="HO261" s="54"/>
      <c r="HP261" s="54"/>
      <c r="HQ261" s="54"/>
      <c r="HR261" s="54"/>
      <c r="HS261" s="54"/>
      <c r="HT261" s="54"/>
      <c r="HU261" s="54"/>
      <c r="HV261" s="54"/>
      <c r="HW261" s="54"/>
      <c r="HX261" s="54"/>
      <c r="HY261" s="54"/>
      <c r="HZ261" s="54"/>
      <c r="IA261" s="54"/>
      <c r="IB261" s="54"/>
      <c r="IC261" s="54"/>
      <c r="ID261" s="54"/>
      <c r="IE261" s="54"/>
      <c r="IF261" s="54"/>
      <c r="IG261" s="54"/>
      <c r="IH261" s="54"/>
      <c r="II261" s="54"/>
      <c r="IJ261" s="54"/>
      <c r="IK261" s="54"/>
      <c r="IL261" s="54"/>
      <c r="IM261" s="54"/>
      <c r="IN261" s="54"/>
    </row>
    <row r="262" spans="1:248" x14ac:dyDescent="0.35">
      <c r="A262" s="63" t="s">
        <v>26</v>
      </c>
      <c r="B262" s="48">
        <v>15480</v>
      </c>
      <c r="C262" s="48">
        <v>25.670747784903014</v>
      </c>
      <c r="D262" s="64">
        <v>14063.3</v>
      </c>
      <c r="E262" s="51">
        <v>23.321410033813084</v>
      </c>
      <c r="F262" s="51">
        <v>1416.7000000000007</v>
      </c>
      <c r="G262" s="51">
        <v>2.34933775108993</v>
      </c>
      <c r="H262" s="61">
        <v>60302.1</v>
      </c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4"/>
      <c r="DZ262" s="54"/>
      <c r="EA262" s="54"/>
      <c r="EB262" s="54"/>
      <c r="EC262" s="54"/>
      <c r="ED262" s="54"/>
      <c r="EE262" s="54"/>
      <c r="EF262" s="54"/>
      <c r="EG262" s="54"/>
      <c r="EH262" s="54"/>
      <c r="EI262" s="54"/>
      <c r="EJ262" s="54"/>
      <c r="EK262" s="54"/>
      <c r="EL262" s="54"/>
      <c r="EM262" s="54"/>
      <c r="EN262" s="54"/>
      <c r="EO262" s="54"/>
      <c r="EP262" s="54"/>
      <c r="EQ262" s="54"/>
      <c r="ER262" s="54"/>
      <c r="ES262" s="54"/>
      <c r="ET262" s="54"/>
      <c r="EU262" s="54"/>
      <c r="EV262" s="54"/>
      <c r="EW262" s="54"/>
      <c r="EX262" s="54"/>
      <c r="EY262" s="54"/>
      <c r="EZ262" s="54"/>
      <c r="FA262" s="54"/>
      <c r="FB262" s="54"/>
      <c r="FC262" s="54"/>
      <c r="FD262" s="54"/>
      <c r="FE262" s="54"/>
      <c r="FF262" s="54"/>
      <c r="FG262" s="54"/>
      <c r="FH262" s="54"/>
      <c r="FI262" s="54"/>
      <c r="FJ262" s="54"/>
      <c r="FK262" s="54"/>
      <c r="FL262" s="54"/>
      <c r="FM262" s="54"/>
      <c r="FN262" s="54"/>
      <c r="FO262" s="54"/>
      <c r="FP262" s="54"/>
      <c r="FQ262" s="54"/>
      <c r="FR262" s="54"/>
      <c r="FS262" s="54"/>
      <c r="FT262" s="54"/>
      <c r="FU262" s="54"/>
      <c r="FV262" s="54"/>
      <c r="FW262" s="54"/>
      <c r="FX262" s="54"/>
      <c r="FY262" s="54"/>
      <c r="FZ262" s="54"/>
      <c r="GA262" s="54"/>
      <c r="GB262" s="54"/>
      <c r="GC262" s="54"/>
      <c r="GD262" s="54"/>
      <c r="GE262" s="54"/>
      <c r="GF262" s="54"/>
      <c r="GG262" s="54"/>
      <c r="GH262" s="54"/>
      <c r="GI262" s="54"/>
      <c r="GJ262" s="54"/>
      <c r="GK262" s="54"/>
      <c r="GL262" s="54"/>
      <c r="GM262" s="54"/>
      <c r="GN262" s="54"/>
      <c r="GO262" s="54"/>
      <c r="GP262" s="54"/>
      <c r="GQ262" s="54"/>
      <c r="GR262" s="54"/>
      <c r="GS262" s="54"/>
      <c r="GT262" s="54"/>
      <c r="GU262" s="54"/>
      <c r="GV262" s="54"/>
      <c r="GW262" s="54"/>
      <c r="GX262" s="54"/>
      <c r="GY262" s="54"/>
      <c r="GZ262" s="54"/>
      <c r="HA262" s="54"/>
      <c r="HB262" s="54"/>
      <c r="HC262" s="54"/>
      <c r="HD262" s="54"/>
      <c r="HE262" s="54"/>
      <c r="HF262" s="54"/>
      <c r="HG262" s="54"/>
      <c r="HH262" s="54"/>
      <c r="HI262" s="54"/>
      <c r="HJ262" s="54"/>
      <c r="HK262" s="54"/>
      <c r="HL262" s="54"/>
      <c r="HM262" s="54"/>
      <c r="HN262" s="54"/>
      <c r="HO262" s="54"/>
      <c r="HP262" s="54"/>
      <c r="HQ262" s="54"/>
      <c r="HR262" s="54"/>
      <c r="HS262" s="54"/>
      <c r="HT262" s="54"/>
      <c r="HU262" s="54"/>
      <c r="HV262" s="54"/>
      <c r="HW262" s="54"/>
      <c r="HX262" s="54"/>
      <c r="HY262" s="54"/>
      <c r="HZ262" s="54"/>
      <c r="IA262" s="54"/>
      <c r="IB262" s="54"/>
      <c r="IC262" s="54"/>
      <c r="ID262" s="54"/>
      <c r="IE262" s="54"/>
      <c r="IF262" s="54"/>
      <c r="IG262" s="54"/>
      <c r="IH262" s="54"/>
      <c r="II262" s="54"/>
      <c r="IJ262" s="54"/>
      <c r="IK262" s="54"/>
      <c r="IL262" s="54"/>
      <c r="IM262" s="54"/>
      <c r="IN262" s="54"/>
    </row>
    <row r="263" spans="1:248" x14ac:dyDescent="0.35">
      <c r="A263" s="63" t="s">
        <v>27</v>
      </c>
      <c r="B263" s="48">
        <v>18766.599999999999</v>
      </c>
      <c r="C263" s="48">
        <v>26.667632957332582</v>
      </c>
      <c r="D263" s="64">
        <v>17620.5</v>
      </c>
      <c r="E263" s="51">
        <v>25.039006880557952</v>
      </c>
      <c r="F263" s="51">
        <v>1146.0999999999985</v>
      </c>
      <c r="G263" s="51">
        <v>1.6286260767746334</v>
      </c>
      <c r="H263" s="61">
        <v>70372.2</v>
      </c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4"/>
      <c r="DZ263" s="54"/>
      <c r="EA263" s="54"/>
      <c r="EB263" s="54"/>
      <c r="EC263" s="54"/>
      <c r="ED263" s="54"/>
      <c r="EE263" s="54"/>
      <c r="EF263" s="54"/>
      <c r="EG263" s="54"/>
      <c r="EH263" s="54"/>
      <c r="EI263" s="54"/>
      <c r="EJ263" s="54"/>
      <c r="EK263" s="54"/>
      <c r="EL263" s="54"/>
      <c r="EM263" s="54"/>
      <c r="EN263" s="54"/>
      <c r="EO263" s="54"/>
      <c r="EP263" s="54"/>
      <c r="EQ263" s="54"/>
      <c r="ER263" s="54"/>
      <c r="ES263" s="54"/>
      <c r="ET263" s="54"/>
      <c r="EU263" s="54"/>
      <c r="EV263" s="54"/>
      <c r="EW263" s="54"/>
      <c r="EX263" s="54"/>
      <c r="EY263" s="54"/>
      <c r="EZ263" s="54"/>
      <c r="FA263" s="54"/>
      <c r="FB263" s="54"/>
      <c r="FC263" s="54"/>
      <c r="FD263" s="54"/>
      <c r="FE263" s="54"/>
      <c r="FF263" s="54"/>
      <c r="FG263" s="54"/>
      <c r="FH263" s="54"/>
      <c r="FI263" s="54"/>
      <c r="FJ263" s="54"/>
      <c r="FK263" s="54"/>
      <c r="FL263" s="54"/>
      <c r="FM263" s="54"/>
      <c r="FN263" s="54"/>
      <c r="FO263" s="54"/>
      <c r="FP263" s="54"/>
      <c r="FQ263" s="54"/>
      <c r="FR263" s="54"/>
      <c r="FS263" s="54"/>
      <c r="FT263" s="54"/>
      <c r="FU263" s="54"/>
      <c r="FV263" s="54"/>
      <c r="FW263" s="54"/>
      <c r="FX263" s="54"/>
      <c r="FY263" s="54"/>
      <c r="FZ263" s="54"/>
      <c r="GA263" s="54"/>
      <c r="GB263" s="54"/>
      <c r="GC263" s="54"/>
      <c r="GD263" s="54"/>
      <c r="GE263" s="54"/>
      <c r="GF263" s="54"/>
      <c r="GG263" s="54"/>
      <c r="GH263" s="54"/>
      <c r="GI263" s="54"/>
      <c r="GJ263" s="54"/>
      <c r="GK263" s="54"/>
      <c r="GL263" s="54"/>
      <c r="GM263" s="54"/>
      <c r="GN263" s="54"/>
      <c r="GO263" s="54"/>
      <c r="GP263" s="54"/>
      <c r="GQ263" s="54"/>
      <c r="GR263" s="54"/>
      <c r="GS263" s="54"/>
      <c r="GT263" s="54"/>
      <c r="GU263" s="54"/>
      <c r="GV263" s="54"/>
      <c r="GW263" s="54"/>
      <c r="GX263" s="54"/>
      <c r="GY263" s="54"/>
      <c r="GZ263" s="54"/>
      <c r="HA263" s="54"/>
      <c r="HB263" s="54"/>
      <c r="HC263" s="54"/>
      <c r="HD263" s="54"/>
      <c r="HE263" s="54"/>
      <c r="HF263" s="54"/>
      <c r="HG263" s="54"/>
      <c r="HH263" s="54"/>
      <c r="HI263" s="54"/>
      <c r="HJ263" s="54"/>
      <c r="HK263" s="54"/>
      <c r="HL263" s="54"/>
      <c r="HM263" s="54"/>
      <c r="HN263" s="54"/>
      <c r="HO263" s="54"/>
      <c r="HP263" s="54"/>
      <c r="HQ263" s="54"/>
      <c r="HR263" s="54"/>
      <c r="HS263" s="54"/>
      <c r="HT263" s="54"/>
      <c r="HU263" s="54"/>
      <c r="HV263" s="54"/>
      <c r="HW263" s="54"/>
      <c r="HX263" s="54"/>
      <c r="HY263" s="54"/>
      <c r="HZ263" s="54"/>
      <c r="IA263" s="54"/>
      <c r="IB263" s="54"/>
      <c r="IC263" s="54"/>
      <c r="ID263" s="54"/>
      <c r="IE263" s="54"/>
      <c r="IF263" s="54"/>
      <c r="IG263" s="54"/>
      <c r="IH263" s="54"/>
      <c r="II263" s="54"/>
      <c r="IJ263" s="54"/>
      <c r="IK263" s="54"/>
      <c r="IL263" s="54"/>
      <c r="IM263" s="54"/>
      <c r="IN263" s="54"/>
    </row>
    <row r="264" spans="1:248" x14ac:dyDescent="0.35">
      <c r="A264" s="63" t="s">
        <v>28</v>
      </c>
      <c r="B264" s="48">
        <v>20431.2</v>
      </c>
      <c r="C264" s="48">
        <v>25.508262543634924</v>
      </c>
      <c r="D264" s="64">
        <v>20649.7</v>
      </c>
      <c r="E264" s="51">
        <v>25.781058824116943</v>
      </c>
      <c r="F264" s="51">
        <v>-218.5</v>
      </c>
      <c r="G264" s="51">
        <v>-0.2727962804820192</v>
      </c>
      <c r="H264" s="61">
        <v>80096.399999999994</v>
      </c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4"/>
      <c r="DZ264" s="54"/>
      <c r="EA264" s="54"/>
      <c r="EB264" s="54"/>
      <c r="EC264" s="54"/>
      <c r="ED264" s="54"/>
      <c r="EE264" s="54"/>
      <c r="EF264" s="54"/>
      <c r="EG264" s="54"/>
      <c r="EH264" s="54"/>
      <c r="EI264" s="54"/>
      <c r="EJ264" s="54"/>
      <c r="EK264" s="54"/>
      <c r="EL264" s="54"/>
      <c r="EM264" s="54"/>
      <c r="EN264" s="54"/>
      <c r="EO264" s="54"/>
      <c r="EP264" s="54"/>
      <c r="EQ264" s="54"/>
      <c r="ER264" s="54"/>
      <c r="ES264" s="54"/>
      <c r="ET264" s="54"/>
      <c r="EU264" s="54"/>
      <c r="EV264" s="54"/>
      <c r="EW264" s="54"/>
      <c r="EX264" s="54"/>
      <c r="EY264" s="54"/>
      <c r="EZ264" s="54"/>
      <c r="FA264" s="54"/>
      <c r="FB264" s="54"/>
      <c r="FC264" s="54"/>
      <c r="FD264" s="54"/>
      <c r="FE264" s="54"/>
      <c r="FF264" s="54"/>
      <c r="FG264" s="54"/>
      <c r="FH264" s="54"/>
      <c r="FI264" s="54"/>
      <c r="FJ264" s="54"/>
      <c r="FK264" s="54"/>
      <c r="FL264" s="54"/>
      <c r="FM264" s="54"/>
      <c r="FN264" s="54"/>
      <c r="FO264" s="54"/>
      <c r="FP264" s="54"/>
      <c r="FQ264" s="54"/>
      <c r="FR264" s="54"/>
      <c r="FS264" s="54"/>
      <c r="FT264" s="54"/>
      <c r="FU264" s="54"/>
      <c r="FV264" s="54"/>
      <c r="FW264" s="54"/>
      <c r="FX264" s="54"/>
      <c r="FY264" s="54"/>
      <c r="FZ264" s="54"/>
      <c r="GA264" s="54"/>
      <c r="GB264" s="54"/>
      <c r="GC264" s="54"/>
      <c r="GD264" s="54"/>
      <c r="GE264" s="54"/>
      <c r="GF264" s="54"/>
      <c r="GG264" s="54"/>
      <c r="GH264" s="54"/>
      <c r="GI264" s="54"/>
      <c r="GJ264" s="54"/>
      <c r="GK264" s="54"/>
      <c r="GL264" s="54"/>
      <c r="GM264" s="54"/>
      <c r="GN264" s="54"/>
      <c r="GO264" s="54"/>
      <c r="GP264" s="54"/>
      <c r="GQ264" s="54"/>
      <c r="GR264" s="54"/>
      <c r="GS264" s="54"/>
      <c r="GT264" s="54"/>
      <c r="GU264" s="54"/>
      <c r="GV264" s="54"/>
      <c r="GW264" s="54"/>
      <c r="GX264" s="54"/>
      <c r="GY264" s="54"/>
      <c r="GZ264" s="54"/>
      <c r="HA264" s="54"/>
      <c r="HB264" s="54"/>
      <c r="HC264" s="54"/>
      <c r="HD264" s="54"/>
      <c r="HE264" s="54"/>
      <c r="HF264" s="54"/>
      <c r="HG264" s="54"/>
      <c r="HH264" s="54"/>
      <c r="HI264" s="54"/>
      <c r="HJ264" s="54"/>
      <c r="HK264" s="54"/>
      <c r="HL264" s="54"/>
      <c r="HM264" s="54"/>
      <c r="HN264" s="54"/>
      <c r="HO264" s="54"/>
      <c r="HP264" s="54"/>
      <c r="HQ264" s="54"/>
      <c r="HR264" s="54"/>
      <c r="HS264" s="54"/>
      <c r="HT264" s="54"/>
      <c r="HU264" s="54"/>
      <c r="HV264" s="54"/>
      <c r="HW264" s="54"/>
      <c r="HX264" s="54"/>
      <c r="HY264" s="54"/>
      <c r="HZ264" s="54"/>
      <c r="IA264" s="54"/>
      <c r="IB264" s="54"/>
      <c r="IC264" s="54"/>
      <c r="ID264" s="54"/>
      <c r="IE264" s="54"/>
      <c r="IF264" s="54"/>
      <c r="IG264" s="54"/>
      <c r="IH264" s="54"/>
      <c r="II264" s="54"/>
      <c r="IJ264" s="54"/>
      <c r="IK264" s="54"/>
      <c r="IL264" s="54"/>
      <c r="IM264" s="54"/>
      <c r="IN264" s="54"/>
    </row>
    <row r="265" spans="1:248" x14ac:dyDescent="0.35">
      <c r="A265" s="63" t="s">
        <v>29</v>
      </c>
      <c r="B265" s="48">
        <v>22077</v>
      </c>
      <c r="C265" s="48">
        <v>24.31052993805919</v>
      </c>
      <c r="D265" s="64">
        <v>23214.5</v>
      </c>
      <c r="E265" s="51">
        <v>25.563110805230561</v>
      </c>
      <c r="F265" s="51">
        <v>-1137.5</v>
      </c>
      <c r="G265" s="51">
        <v>-1.2525808671713696</v>
      </c>
      <c r="H265" s="61">
        <v>90812.5</v>
      </c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4"/>
      <c r="DZ265" s="54"/>
      <c r="EA265" s="54"/>
      <c r="EB265" s="54"/>
      <c r="EC265" s="54"/>
      <c r="ED265" s="54"/>
      <c r="EE265" s="54"/>
      <c r="EF265" s="54"/>
      <c r="EG265" s="54"/>
      <c r="EH265" s="54"/>
      <c r="EI265" s="54"/>
      <c r="EJ265" s="54"/>
      <c r="EK265" s="54"/>
      <c r="EL265" s="54"/>
      <c r="EM265" s="54"/>
      <c r="EN265" s="54"/>
      <c r="EO265" s="54"/>
      <c r="EP265" s="54"/>
      <c r="EQ265" s="54"/>
      <c r="ER265" s="54"/>
      <c r="ES265" s="54"/>
      <c r="ET265" s="54"/>
      <c r="EU265" s="54"/>
      <c r="EV265" s="54"/>
      <c r="EW265" s="54"/>
      <c r="EX265" s="54"/>
      <c r="EY265" s="54"/>
      <c r="EZ265" s="54"/>
      <c r="FA265" s="54"/>
      <c r="FB265" s="54"/>
      <c r="FC265" s="54"/>
      <c r="FD265" s="54"/>
      <c r="FE265" s="54"/>
      <c r="FF265" s="54"/>
      <c r="FG265" s="54"/>
      <c r="FH265" s="54"/>
      <c r="FI265" s="54"/>
      <c r="FJ265" s="54"/>
      <c r="FK265" s="54"/>
      <c r="FL265" s="54"/>
      <c r="FM265" s="54"/>
      <c r="FN265" s="54"/>
      <c r="FO265" s="54"/>
      <c r="FP265" s="54"/>
      <c r="FQ265" s="54"/>
      <c r="FR265" s="54"/>
      <c r="FS265" s="54"/>
      <c r="FT265" s="54"/>
      <c r="FU265" s="54"/>
      <c r="FV265" s="54"/>
      <c r="FW265" s="54"/>
      <c r="FX265" s="54"/>
      <c r="FY265" s="54"/>
      <c r="FZ265" s="54"/>
      <c r="GA265" s="54"/>
      <c r="GB265" s="54"/>
      <c r="GC265" s="54"/>
      <c r="GD265" s="54"/>
      <c r="GE265" s="54"/>
      <c r="GF265" s="54"/>
      <c r="GG265" s="54"/>
      <c r="GH265" s="54"/>
      <c r="GI265" s="54"/>
      <c r="GJ265" s="54"/>
      <c r="GK265" s="54"/>
      <c r="GL265" s="54"/>
      <c r="GM265" s="54"/>
      <c r="GN265" s="54"/>
      <c r="GO265" s="54"/>
      <c r="GP265" s="54"/>
      <c r="GQ265" s="54"/>
      <c r="GR265" s="54"/>
      <c r="GS265" s="54"/>
      <c r="GT265" s="54"/>
      <c r="GU265" s="54"/>
      <c r="GV265" s="54"/>
      <c r="GW265" s="54"/>
      <c r="GX265" s="54"/>
      <c r="GY265" s="54"/>
      <c r="GZ265" s="54"/>
      <c r="HA265" s="54"/>
      <c r="HB265" s="54"/>
      <c r="HC265" s="54"/>
      <c r="HD265" s="54"/>
      <c r="HE265" s="54"/>
      <c r="HF265" s="54"/>
      <c r="HG265" s="54"/>
      <c r="HH265" s="54"/>
      <c r="HI265" s="54"/>
      <c r="HJ265" s="54"/>
      <c r="HK265" s="54"/>
      <c r="HL265" s="54"/>
      <c r="HM265" s="54"/>
      <c r="HN265" s="54"/>
      <c r="HO265" s="54"/>
      <c r="HP265" s="54"/>
      <c r="HQ265" s="54"/>
      <c r="HR265" s="54"/>
      <c r="HS265" s="54"/>
      <c r="HT265" s="54"/>
      <c r="HU265" s="54"/>
      <c r="HV265" s="54"/>
      <c r="HW265" s="54"/>
      <c r="HX265" s="54"/>
      <c r="HY265" s="54"/>
      <c r="HZ265" s="54"/>
      <c r="IA265" s="54"/>
      <c r="IB265" s="54"/>
      <c r="IC265" s="54"/>
      <c r="ID265" s="54"/>
      <c r="IE265" s="54"/>
      <c r="IF265" s="54"/>
      <c r="IG265" s="54"/>
      <c r="IH265" s="54"/>
      <c r="II265" s="54"/>
      <c r="IJ265" s="54"/>
      <c r="IK265" s="54"/>
      <c r="IL265" s="54"/>
      <c r="IM265" s="54"/>
      <c r="IN265" s="54"/>
    </row>
    <row r="266" spans="1:248" x14ac:dyDescent="0.35">
      <c r="A266" s="63" t="s">
        <v>30</v>
      </c>
      <c r="B266" s="48">
        <v>26412.799999999999</v>
      </c>
      <c r="C266" s="48">
        <f>+B266/H266*100</f>
        <v>26.181590375394887</v>
      </c>
      <c r="D266" s="64">
        <v>26630.6</v>
      </c>
      <c r="E266" s="51">
        <f t="shared" ref="E266" si="36">D266/H266*100</f>
        <v>26.397483820382199</v>
      </c>
      <c r="F266" s="51">
        <f>B266-D266</f>
        <v>-217.79999999999927</v>
      </c>
      <c r="G266" s="51">
        <f t="shared" ref="G266" si="37">F266/H266*100</f>
        <v>-0.21589344498731625</v>
      </c>
      <c r="H266" s="61">
        <v>100883.1</v>
      </c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4"/>
      <c r="DZ266" s="54"/>
      <c r="EA266" s="54"/>
      <c r="EB266" s="54"/>
      <c r="EC266" s="54"/>
      <c r="ED266" s="54"/>
      <c r="EE266" s="54"/>
      <c r="EF266" s="54"/>
      <c r="EG266" s="54"/>
      <c r="EH266" s="54"/>
      <c r="EI266" s="54"/>
      <c r="EJ266" s="54"/>
      <c r="EK266" s="54"/>
      <c r="EL266" s="54"/>
      <c r="EM266" s="54"/>
      <c r="EN266" s="54"/>
      <c r="EO266" s="54"/>
      <c r="EP266" s="54"/>
      <c r="EQ266" s="54"/>
      <c r="ER266" s="54"/>
      <c r="ES266" s="54"/>
      <c r="ET266" s="54"/>
      <c r="EU266" s="54"/>
      <c r="EV266" s="54"/>
      <c r="EW266" s="54"/>
      <c r="EX266" s="54"/>
      <c r="EY266" s="54"/>
      <c r="EZ266" s="54"/>
      <c r="FA266" s="54"/>
      <c r="FB266" s="54"/>
      <c r="FC266" s="54"/>
      <c r="FD266" s="54"/>
      <c r="FE266" s="54"/>
      <c r="FF266" s="54"/>
      <c r="FG266" s="54"/>
      <c r="FH266" s="54"/>
      <c r="FI266" s="54"/>
      <c r="FJ266" s="54"/>
      <c r="FK266" s="54"/>
      <c r="FL266" s="54"/>
      <c r="FM266" s="54"/>
      <c r="FN266" s="54"/>
      <c r="FO266" s="54"/>
      <c r="FP266" s="54"/>
      <c r="FQ266" s="54"/>
      <c r="FR266" s="54"/>
      <c r="FS266" s="54"/>
      <c r="FT266" s="54"/>
      <c r="FU266" s="54"/>
      <c r="FV266" s="54"/>
      <c r="FW266" s="54"/>
      <c r="FX266" s="54"/>
      <c r="FY266" s="54"/>
      <c r="FZ266" s="54"/>
      <c r="GA266" s="54"/>
      <c r="GB266" s="54"/>
      <c r="GC266" s="54"/>
      <c r="GD266" s="54"/>
      <c r="GE266" s="54"/>
      <c r="GF266" s="54"/>
      <c r="GG266" s="54"/>
      <c r="GH266" s="54"/>
      <c r="GI266" s="54"/>
      <c r="GJ266" s="54"/>
      <c r="GK266" s="54"/>
      <c r="GL266" s="54"/>
      <c r="GM266" s="54"/>
      <c r="GN266" s="54"/>
      <c r="GO266" s="54"/>
      <c r="GP266" s="54"/>
      <c r="GQ266" s="54"/>
      <c r="GR266" s="54"/>
      <c r="GS266" s="54"/>
      <c r="GT266" s="54"/>
      <c r="GU266" s="54"/>
      <c r="GV266" s="54"/>
      <c r="GW266" s="54"/>
      <c r="GX266" s="54"/>
      <c r="GY266" s="54"/>
      <c r="GZ266" s="54"/>
      <c r="HA266" s="54"/>
      <c r="HB266" s="54"/>
      <c r="HC266" s="54"/>
      <c r="HD266" s="54"/>
      <c r="HE266" s="54"/>
      <c r="HF266" s="54"/>
      <c r="HG266" s="54"/>
      <c r="HH266" s="54"/>
      <c r="HI266" s="54"/>
      <c r="HJ266" s="54"/>
      <c r="HK266" s="54"/>
      <c r="HL266" s="54"/>
      <c r="HM266" s="54"/>
      <c r="HN266" s="54"/>
      <c r="HO266" s="54"/>
      <c r="HP266" s="54"/>
      <c r="HQ266" s="54"/>
      <c r="HR266" s="54"/>
      <c r="HS266" s="54"/>
      <c r="HT266" s="54"/>
      <c r="HU266" s="54"/>
      <c r="HV266" s="54"/>
      <c r="HW266" s="54"/>
      <c r="HX266" s="54"/>
      <c r="HY266" s="54"/>
      <c r="HZ266" s="54"/>
      <c r="IA266" s="54"/>
      <c r="IB266" s="54"/>
      <c r="IC266" s="54"/>
      <c r="ID266" s="54"/>
      <c r="IE266" s="54"/>
      <c r="IF266" s="54"/>
      <c r="IG266" s="54"/>
      <c r="IH266" s="54"/>
      <c r="II266" s="54"/>
      <c r="IJ266" s="54"/>
      <c r="IK266" s="54"/>
      <c r="IL266" s="54"/>
      <c r="IM266" s="54"/>
      <c r="IN266" s="54"/>
    </row>
    <row r="267" spans="1:248" x14ac:dyDescent="0.35">
      <c r="A267" s="63" t="s">
        <v>31</v>
      </c>
      <c r="B267" s="48">
        <v>29642</v>
      </c>
      <c r="C267" s="48">
        <v>26.895242657840107</v>
      </c>
      <c r="D267" s="64">
        <v>29155.200000000001</v>
      </c>
      <c r="E267" s="51">
        <v>26.453551674578634</v>
      </c>
      <c r="F267" s="51">
        <v>486.79999999999927</v>
      </c>
      <c r="G267" s="51">
        <v>0.44169098326147171</v>
      </c>
      <c r="H267" s="61">
        <v>110212.8</v>
      </c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  <c r="FC267" s="54"/>
      <c r="FD267" s="54"/>
      <c r="FE267" s="54"/>
      <c r="FF267" s="54"/>
      <c r="FG267" s="54"/>
      <c r="FH267" s="54"/>
      <c r="FI267" s="54"/>
      <c r="FJ267" s="54"/>
      <c r="FK267" s="54"/>
      <c r="FL267" s="54"/>
      <c r="FM267" s="54"/>
      <c r="FN267" s="54"/>
      <c r="FO267" s="54"/>
      <c r="FP267" s="54"/>
      <c r="FQ267" s="54"/>
      <c r="FR267" s="54"/>
      <c r="FS267" s="54"/>
      <c r="FT267" s="54"/>
      <c r="FU267" s="54"/>
      <c r="FV267" s="54"/>
      <c r="FW267" s="54"/>
      <c r="FX267" s="54"/>
      <c r="FY267" s="54"/>
      <c r="FZ267" s="54"/>
      <c r="GA267" s="54"/>
      <c r="GB267" s="54"/>
      <c r="GC267" s="54"/>
      <c r="GD267" s="54"/>
      <c r="GE267" s="54"/>
      <c r="GF267" s="54"/>
      <c r="GG267" s="54"/>
      <c r="GH267" s="54"/>
      <c r="GI267" s="54"/>
      <c r="GJ267" s="54"/>
      <c r="GK267" s="54"/>
      <c r="GL267" s="54"/>
      <c r="GM267" s="54"/>
      <c r="GN267" s="54"/>
      <c r="GO267" s="54"/>
      <c r="GP267" s="54"/>
      <c r="GQ267" s="54"/>
      <c r="GR267" s="54"/>
      <c r="GS267" s="54"/>
      <c r="GT267" s="54"/>
      <c r="GU267" s="54"/>
      <c r="GV267" s="54"/>
      <c r="GW267" s="54"/>
      <c r="GX267" s="54"/>
      <c r="GY267" s="54"/>
      <c r="GZ267" s="54"/>
      <c r="HA267" s="54"/>
      <c r="HB267" s="54"/>
      <c r="HC267" s="54"/>
      <c r="HD267" s="54"/>
      <c r="HE267" s="54"/>
      <c r="HF267" s="54"/>
      <c r="HG267" s="54"/>
      <c r="HH267" s="54"/>
      <c r="HI267" s="54"/>
      <c r="HJ267" s="54"/>
      <c r="HK267" s="54"/>
      <c r="HL267" s="54"/>
      <c r="HM267" s="54"/>
      <c r="HN267" s="54"/>
      <c r="HO267" s="54"/>
      <c r="HP267" s="54"/>
      <c r="HQ267" s="54"/>
      <c r="HR267" s="54"/>
      <c r="HS267" s="54"/>
      <c r="HT267" s="54"/>
      <c r="HU267" s="54"/>
      <c r="HV267" s="54"/>
      <c r="HW267" s="54"/>
      <c r="HX267" s="54"/>
      <c r="HY267" s="54"/>
      <c r="HZ267" s="54"/>
      <c r="IA267" s="54"/>
      <c r="IB267" s="54"/>
      <c r="IC267" s="54"/>
      <c r="ID267" s="54"/>
      <c r="IE267" s="54"/>
      <c r="IF267" s="54"/>
      <c r="IG267" s="54"/>
      <c r="IH267" s="54"/>
      <c r="II267" s="54"/>
      <c r="IJ267" s="54"/>
      <c r="IK267" s="54"/>
      <c r="IL267" s="54"/>
      <c r="IM267" s="54"/>
      <c r="IN267" s="54"/>
    </row>
    <row r="268" spans="1:248" x14ac:dyDescent="0.35">
      <c r="A268" s="63" t="s">
        <v>32</v>
      </c>
      <c r="B268" s="48">
        <v>35236.39</v>
      </c>
      <c r="C268" s="48">
        <v>28.921308396779011</v>
      </c>
      <c r="D268" s="64">
        <v>36457.96</v>
      </c>
      <c r="E268" s="51">
        <v>29.639731556719006</v>
      </c>
      <c r="F268" s="51">
        <f>B268-D268</f>
        <v>-1221.5699999999997</v>
      </c>
      <c r="G268" s="51">
        <f t="shared" ref="G268" si="38">F268/H268*100</f>
        <v>-0.99310193446634476</v>
      </c>
      <c r="H268" s="61">
        <v>123005.5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4"/>
      <c r="HH268" s="54"/>
      <c r="HI268" s="54"/>
      <c r="HJ268" s="54"/>
      <c r="HK268" s="54"/>
      <c r="HL268" s="54"/>
      <c r="HM268" s="54"/>
      <c r="HN268" s="54"/>
      <c r="HO268" s="54"/>
      <c r="HP268" s="54"/>
      <c r="HQ268" s="54"/>
      <c r="HR268" s="54"/>
      <c r="HS268" s="54"/>
      <c r="HT268" s="54"/>
      <c r="HU268" s="54"/>
      <c r="HV268" s="54"/>
      <c r="HW268" s="54"/>
      <c r="HX268" s="54"/>
      <c r="HY268" s="54"/>
      <c r="HZ268" s="54"/>
      <c r="IA268" s="54"/>
      <c r="IB268" s="54"/>
      <c r="IC268" s="54"/>
      <c r="ID268" s="54"/>
      <c r="IE268" s="54"/>
      <c r="IF268" s="54"/>
      <c r="IG268" s="54"/>
      <c r="IH268" s="54"/>
      <c r="II268" s="54"/>
      <c r="IJ268" s="54"/>
      <c r="IK268" s="54"/>
      <c r="IL268" s="54"/>
      <c r="IM268" s="54"/>
      <c r="IN268" s="54"/>
    </row>
    <row r="269" spans="1:248" x14ac:dyDescent="0.35">
      <c r="A269" s="63" t="s">
        <v>42</v>
      </c>
      <c r="B269" s="37">
        <v>37161.800000000003</v>
      </c>
      <c r="C269" s="37">
        <v>29.414819094960308</v>
      </c>
      <c r="D269" s="43">
        <v>37712.720000000001</v>
      </c>
      <c r="E269" s="42">
        <v>29.850890871241205</v>
      </c>
      <c r="F269" s="42">
        <v>-550.91999999999825</v>
      </c>
      <c r="G269" s="42">
        <v>-0.4360717762808981</v>
      </c>
      <c r="H269" s="6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4"/>
      <c r="DZ269" s="54"/>
      <c r="EA269" s="54"/>
      <c r="EB269" s="54"/>
      <c r="EC269" s="54"/>
      <c r="ED269" s="54"/>
      <c r="EE269" s="54"/>
      <c r="EF269" s="54"/>
      <c r="EG269" s="54"/>
      <c r="EH269" s="54"/>
      <c r="EI269" s="54"/>
      <c r="EJ269" s="54"/>
      <c r="EK269" s="54"/>
      <c r="EL269" s="54"/>
      <c r="EM269" s="54"/>
      <c r="EN269" s="54"/>
      <c r="EO269" s="54"/>
      <c r="EP269" s="54"/>
      <c r="EQ269" s="54"/>
      <c r="ER269" s="54"/>
      <c r="ES269" s="54"/>
      <c r="ET269" s="54"/>
      <c r="EU269" s="54"/>
      <c r="EV269" s="54"/>
      <c r="EW269" s="54"/>
      <c r="EX269" s="54"/>
      <c r="EY269" s="54"/>
      <c r="EZ269" s="54"/>
      <c r="FA269" s="54"/>
      <c r="FB269" s="54"/>
      <c r="FC269" s="54"/>
      <c r="FD269" s="54"/>
      <c r="FE269" s="54"/>
      <c r="FF269" s="54"/>
      <c r="FG269" s="54"/>
      <c r="FH269" s="54"/>
      <c r="FI269" s="54"/>
      <c r="FJ269" s="54"/>
      <c r="FK269" s="54"/>
      <c r="FL269" s="54"/>
      <c r="FM269" s="54"/>
      <c r="FN269" s="54"/>
      <c r="FO269" s="54"/>
      <c r="FP269" s="54"/>
      <c r="FQ269" s="54"/>
      <c r="FR269" s="54"/>
      <c r="FS269" s="54"/>
      <c r="FT269" s="54"/>
      <c r="FU269" s="54"/>
      <c r="FV269" s="54"/>
      <c r="FW269" s="54"/>
      <c r="FX269" s="54"/>
      <c r="FY269" s="54"/>
      <c r="FZ269" s="54"/>
      <c r="GA269" s="54"/>
      <c r="GB269" s="54"/>
      <c r="GC269" s="54"/>
      <c r="GD269" s="54"/>
      <c r="GE269" s="54"/>
      <c r="GF269" s="54"/>
      <c r="GG269" s="54"/>
      <c r="GH269" s="54"/>
      <c r="GI269" s="54"/>
      <c r="GJ269" s="54"/>
      <c r="GK269" s="54"/>
      <c r="GL269" s="54"/>
      <c r="GM269" s="54"/>
      <c r="GN269" s="54"/>
      <c r="GO269" s="54"/>
      <c r="GP269" s="54"/>
      <c r="GQ269" s="54"/>
      <c r="GR269" s="54"/>
      <c r="GS269" s="54"/>
      <c r="GT269" s="54"/>
      <c r="GU269" s="54"/>
      <c r="GV269" s="54"/>
      <c r="GW269" s="54"/>
      <c r="GX269" s="54"/>
      <c r="GY269" s="54"/>
      <c r="GZ269" s="54"/>
      <c r="HA269" s="54"/>
      <c r="HB269" s="54"/>
      <c r="HC269" s="54"/>
      <c r="HD269" s="54"/>
      <c r="HE269" s="54"/>
      <c r="HF269" s="54"/>
      <c r="HG269" s="54"/>
      <c r="HH269" s="54"/>
      <c r="HI269" s="54"/>
      <c r="HJ269" s="54"/>
      <c r="HK269" s="54"/>
      <c r="HL269" s="54"/>
      <c r="HM269" s="54"/>
      <c r="HN269" s="54"/>
      <c r="HO269" s="54"/>
      <c r="HP269" s="54"/>
      <c r="HQ269" s="54"/>
      <c r="HR269" s="54"/>
      <c r="HS269" s="54"/>
      <c r="HT269" s="54"/>
      <c r="HU269" s="54"/>
      <c r="HV269" s="54"/>
      <c r="HW269" s="54"/>
      <c r="HX269" s="54"/>
      <c r="HY269" s="54"/>
      <c r="HZ269" s="54"/>
      <c r="IA269" s="54"/>
      <c r="IB269" s="54"/>
      <c r="IC269" s="54"/>
      <c r="ID269" s="54"/>
      <c r="IE269" s="54"/>
      <c r="IF269" s="54"/>
      <c r="IG269" s="54"/>
      <c r="IH269" s="54"/>
      <c r="II269" s="54"/>
      <c r="IJ269" s="54"/>
      <c r="IK269" s="54"/>
      <c r="IL269" s="54"/>
      <c r="IM269" s="54"/>
      <c r="IN269" s="54"/>
    </row>
    <row r="270" spans="1:248" x14ac:dyDescent="0.35">
      <c r="A270" s="63" t="s">
        <v>21</v>
      </c>
      <c r="B270" s="48">
        <v>3465.9</v>
      </c>
      <c r="C270" s="48">
        <v>37.957507392399521</v>
      </c>
      <c r="D270" s="64">
        <v>1723.7</v>
      </c>
      <c r="E270" s="51">
        <v>18.877450443543971</v>
      </c>
      <c r="F270" s="51">
        <v>1742.2</v>
      </c>
      <c r="G270" s="51">
        <v>19.080056948855546</v>
      </c>
      <c r="H270" s="61">
        <v>9131</v>
      </c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4"/>
      <c r="DZ270" s="54"/>
      <c r="EA270" s="54"/>
      <c r="EB270" s="54"/>
      <c r="EC270" s="54"/>
      <c r="ED270" s="54"/>
      <c r="EE270" s="54"/>
      <c r="EF270" s="54"/>
      <c r="EG270" s="54"/>
      <c r="EH270" s="54"/>
      <c r="EI270" s="54"/>
      <c r="EJ270" s="54"/>
      <c r="EK270" s="54"/>
      <c r="EL270" s="54"/>
      <c r="EM270" s="54"/>
      <c r="EN270" s="54"/>
      <c r="EO270" s="54"/>
      <c r="EP270" s="54"/>
      <c r="EQ270" s="54"/>
      <c r="ER270" s="54"/>
      <c r="ES270" s="54"/>
      <c r="ET270" s="54"/>
      <c r="EU270" s="54"/>
      <c r="EV270" s="54"/>
      <c r="EW270" s="54"/>
      <c r="EX270" s="54"/>
      <c r="EY270" s="54"/>
      <c r="EZ270" s="54"/>
      <c r="FA270" s="54"/>
      <c r="FB270" s="54"/>
      <c r="FC270" s="54"/>
      <c r="FD270" s="54"/>
      <c r="FE270" s="54"/>
      <c r="FF270" s="54"/>
      <c r="FG270" s="54"/>
      <c r="FH270" s="54"/>
      <c r="FI270" s="54"/>
      <c r="FJ270" s="54"/>
      <c r="FK270" s="54"/>
      <c r="FL270" s="54"/>
      <c r="FM270" s="54"/>
      <c r="FN270" s="54"/>
      <c r="FO270" s="54"/>
      <c r="FP270" s="54"/>
      <c r="FQ270" s="54"/>
      <c r="FR270" s="54"/>
      <c r="FS270" s="54"/>
      <c r="FT270" s="54"/>
      <c r="FU270" s="54"/>
      <c r="FV270" s="54"/>
      <c r="FW270" s="54"/>
      <c r="FX270" s="54"/>
      <c r="FY270" s="54"/>
      <c r="FZ270" s="54"/>
      <c r="GA270" s="54"/>
      <c r="GB270" s="54"/>
      <c r="GC270" s="54"/>
      <c r="GD270" s="54"/>
      <c r="GE270" s="54"/>
      <c r="GF270" s="54"/>
      <c r="GG270" s="54"/>
      <c r="GH270" s="54"/>
      <c r="GI270" s="54"/>
      <c r="GJ270" s="54"/>
      <c r="GK270" s="54"/>
      <c r="GL270" s="54"/>
      <c r="GM270" s="54"/>
      <c r="GN270" s="54"/>
      <c r="GO270" s="54"/>
      <c r="GP270" s="54"/>
      <c r="GQ270" s="54"/>
      <c r="GR270" s="54"/>
      <c r="GS270" s="54"/>
      <c r="GT270" s="54"/>
      <c r="GU270" s="54"/>
      <c r="GV270" s="54"/>
      <c r="GW270" s="54"/>
      <c r="GX270" s="54"/>
      <c r="GY270" s="54"/>
      <c r="GZ270" s="54"/>
      <c r="HA270" s="54"/>
      <c r="HB270" s="54"/>
      <c r="HC270" s="54"/>
      <c r="HD270" s="54"/>
      <c r="HE270" s="54"/>
      <c r="HF270" s="54"/>
      <c r="HG270" s="54"/>
      <c r="HH270" s="54"/>
      <c r="HI270" s="54"/>
      <c r="HJ270" s="54"/>
      <c r="HK270" s="54"/>
      <c r="HL270" s="54"/>
      <c r="HM270" s="54"/>
      <c r="HN270" s="54"/>
      <c r="HO270" s="54"/>
      <c r="HP270" s="54"/>
      <c r="HQ270" s="54"/>
      <c r="HR270" s="54"/>
      <c r="HS270" s="54"/>
      <c r="HT270" s="54"/>
      <c r="HU270" s="54"/>
      <c r="HV270" s="54"/>
      <c r="HW270" s="54"/>
      <c r="HX270" s="54"/>
      <c r="HY270" s="54"/>
      <c r="HZ270" s="54"/>
      <c r="IA270" s="54"/>
      <c r="IB270" s="54"/>
      <c r="IC270" s="54"/>
      <c r="ID270" s="54"/>
      <c r="IE270" s="54"/>
      <c r="IF270" s="54"/>
      <c r="IG270" s="54"/>
      <c r="IH270" s="54"/>
      <c r="II270" s="54"/>
      <c r="IJ270" s="54"/>
      <c r="IK270" s="54"/>
      <c r="IL270" s="54"/>
      <c r="IM270" s="54"/>
      <c r="IN270" s="54"/>
    </row>
    <row r="271" spans="1:248" x14ac:dyDescent="0.35">
      <c r="A271" s="63" t="s">
        <v>22</v>
      </c>
      <c r="B271" s="48">
        <v>6555</v>
      </c>
      <c r="C271" s="48">
        <v>35.285758118954178</v>
      </c>
      <c r="D271" s="64">
        <v>5253</v>
      </c>
      <c r="E271" s="51">
        <v>28.27705376031523</v>
      </c>
      <c r="F271" s="51">
        <v>1302</v>
      </c>
      <c r="G271" s="51">
        <v>7.0087043586389548</v>
      </c>
      <c r="H271" s="61">
        <v>18576.900000000001</v>
      </c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4"/>
      <c r="DZ271" s="54"/>
      <c r="EA271" s="54"/>
      <c r="EB271" s="54"/>
      <c r="EC271" s="54"/>
      <c r="ED271" s="54"/>
      <c r="EE271" s="54"/>
      <c r="EF271" s="54"/>
      <c r="EG271" s="54"/>
      <c r="EH271" s="54"/>
      <c r="EI271" s="54"/>
      <c r="EJ271" s="54"/>
      <c r="EK271" s="54"/>
      <c r="EL271" s="54"/>
      <c r="EM271" s="54"/>
      <c r="EN271" s="54"/>
      <c r="EO271" s="54"/>
      <c r="EP271" s="54"/>
      <c r="EQ271" s="54"/>
      <c r="ER271" s="54"/>
      <c r="ES271" s="54"/>
      <c r="ET271" s="54"/>
      <c r="EU271" s="54"/>
      <c r="EV271" s="54"/>
      <c r="EW271" s="54"/>
      <c r="EX271" s="54"/>
      <c r="EY271" s="54"/>
      <c r="EZ271" s="54"/>
      <c r="FA271" s="54"/>
      <c r="FB271" s="54"/>
      <c r="FC271" s="54"/>
      <c r="FD271" s="54"/>
      <c r="FE271" s="54"/>
      <c r="FF271" s="54"/>
      <c r="FG271" s="54"/>
      <c r="FH271" s="54"/>
      <c r="FI271" s="54"/>
      <c r="FJ271" s="54"/>
      <c r="FK271" s="54"/>
      <c r="FL271" s="54"/>
      <c r="FM271" s="54"/>
      <c r="FN271" s="54"/>
      <c r="FO271" s="54"/>
      <c r="FP271" s="54"/>
      <c r="FQ271" s="54"/>
      <c r="FR271" s="54"/>
      <c r="FS271" s="54"/>
      <c r="FT271" s="54"/>
      <c r="FU271" s="54"/>
      <c r="FV271" s="54"/>
      <c r="FW271" s="54"/>
      <c r="FX271" s="54"/>
      <c r="FY271" s="54"/>
      <c r="FZ271" s="54"/>
      <c r="GA271" s="54"/>
      <c r="GB271" s="54"/>
      <c r="GC271" s="54"/>
      <c r="GD271" s="54"/>
      <c r="GE271" s="54"/>
      <c r="GF271" s="54"/>
      <c r="GG271" s="54"/>
      <c r="GH271" s="54"/>
      <c r="GI271" s="54"/>
      <c r="GJ271" s="54"/>
      <c r="GK271" s="54"/>
      <c r="GL271" s="54"/>
      <c r="GM271" s="54"/>
      <c r="GN271" s="54"/>
      <c r="GO271" s="54"/>
      <c r="GP271" s="54"/>
      <c r="GQ271" s="54"/>
      <c r="GR271" s="54"/>
      <c r="GS271" s="54"/>
      <c r="GT271" s="54"/>
      <c r="GU271" s="54"/>
      <c r="GV271" s="54"/>
      <c r="GW271" s="54"/>
      <c r="GX271" s="54"/>
      <c r="GY271" s="54"/>
      <c r="GZ271" s="54"/>
      <c r="HA271" s="54"/>
      <c r="HB271" s="54"/>
      <c r="HC271" s="54"/>
      <c r="HD271" s="54"/>
      <c r="HE271" s="54"/>
      <c r="HF271" s="54"/>
      <c r="HG271" s="54"/>
      <c r="HH271" s="54"/>
      <c r="HI271" s="54"/>
      <c r="HJ271" s="54"/>
      <c r="HK271" s="54"/>
      <c r="HL271" s="54"/>
      <c r="HM271" s="54"/>
      <c r="HN271" s="54"/>
      <c r="HO271" s="54"/>
      <c r="HP271" s="54"/>
      <c r="HQ271" s="54"/>
      <c r="HR271" s="54"/>
      <c r="HS271" s="54"/>
      <c r="HT271" s="54"/>
      <c r="HU271" s="54"/>
      <c r="HV271" s="54"/>
      <c r="HW271" s="54"/>
      <c r="HX271" s="54"/>
      <c r="HY271" s="54"/>
      <c r="HZ271" s="54"/>
      <c r="IA271" s="54"/>
      <c r="IB271" s="54"/>
      <c r="IC271" s="54"/>
      <c r="ID271" s="54"/>
      <c r="IE271" s="54"/>
      <c r="IF271" s="54"/>
      <c r="IG271" s="54"/>
      <c r="IH271" s="54"/>
      <c r="II271" s="54"/>
      <c r="IJ271" s="54"/>
      <c r="IK271" s="54"/>
      <c r="IL271" s="54"/>
      <c r="IM271" s="54"/>
      <c r="IN271" s="54"/>
    </row>
    <row r="272" spans="1:248" x14ac:dyDescent="0.35">
      <c r="A272" s="63" t="s">
        <v>23</v>
      </c>
      <c r="B272" s="48">
        <v>9234.2999999999993</v>
      </c>
      <c r="C272" s="48">
        <v>31.736479612878387</v>
      </c>
      <c r="D272" s="64">
        <v>8412.6</v>
      </c>
      <c r="E272" s="51">
        <v>28.912457727310219</v>
      </c>
      <c r="F272" s="51">
        <v>821.69999999999891</v>
      </c>
      <c r="G272" s="51">
        <v>2.8240218855681687</v>
      </c>
      <c r="H272" s="61">
        <v>29096.799999999999</v>
      </c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4"/>
      <c r="DZ272" s="54"/>
      <c r="EA272" s="54"/>
      <c r="EB272" s="54"/>
      <c r="EC272" s="54"/>
      <c r="ED272" s="54"/>
      <c r="EE272" s="54"/>
      <c r="EF272" s="54"/>
      <c r="EG272" s="54"/>
      <c r="EH272" s="54"/>
      <c r="EI272" s="54"/>
      <c r="EJ272" s="54"/>
      <c r="EK272" s="54"/>
      <c r="EL272" s="54"/>
      <c r="EM272" s="54"/>
      <c r="EN272" s="54"/>
      <c r="EO272" s="54"/>
      <c r="EP272" s="54"/>
      <c r="EQ272" s="54"/>
      <c r="ER272" s="54"/>
      <c r="ES272" s="54"/>
      <c r="ET272" s="54"/>
      <c r="EU272" s="54"/>
      <c r="EV272" s="54"/>
      <c r="EW272" s="54"/>
      <c r="EX272" s="54"/>
      <c r="EY272" s="54"/>
      <c r="EZ272" s="54"/>
      <c r="FA272" s="54"/>
      <c r="FB272" s="54"/>
      <c r="FC272" s="54"/>
      <c r="FD272" s="54"/>
      <c r="FE272" s="54"/>
      <c r="FF272" s="54"/>
      <c r="FG272" s="54"/>
      <c r="FH272" s="54"/>
      <c r="FI272" s="54"/>
      <c r="FJ272" s="54"/>
      <c r="FK272" s="54"/>
      <c r="FL272" s="54"/>
      <c r="FM272" s="54"/>
      <c r="FN272" s="54"/>
      <c r="FO272" s="54"/>
      <c r="FP272" s="54"/>
      <c r="FQ272" s="54"/>
      <c r="FR272" s="54"/>
      <c r="FS272" s="54"/>
      <c r="FT272" s="54"/>
      <c r="FU272" s="54"/>
      <c r="FV272" s="54"/>
      <c r="FW272" s="54"/>
      <c r="FX272" s="54"/>
      <c r="FY272" s="54"/>
      <c r="FZ272" s="54"/>
      <c r="GA272" s="54"/>
      <c r="GB272" s="54"/>
      <c r="GC272" s="54"/>
      <c r="GD272" s="54"/>
      <c r="GE272" s="54"/>
      <c r="GF272" s="54"/>
      <c r="GG272" s="54"/>
      <c r="GH272" s="54"/>
      <c r="GI272" s="54"/>
      <c r="GJ272" s="54"/>
      <c r="GK272" s="54"/>
      <c r="GL272" s="54"/>
      <c r="GM272" s="54"/>
      <c r="GN272" s="54"/>
      <c r="GO272" s="54"/>
      <c r="GP272" s="54"/>
      <c r="GQ272" s="54"/>
      <c r="GR272" s="54"/>
      <c r="GS272" s="54"/>
      <c r="GT272" s="54"/>
      <c r="GU272" s="54"/>
      <c r="GV272" s="54"/>
      <c r="GW272" s="54"/>
      <c r="GX272" s="54"/>
      <c r="GY272" s="54"/>
      <c r="GZ272" s="54"/>
      <c r="HA272" s="54"/>
      <c r="HB272" s="54"/>
      <c r="HC272" s="54"/>
      <c r="HD272" s="54"/>
      <c r="HE272" s="54"/>
      <c r="HF272" s="54"/>
      <c r="HG272" s="54"/>
      <c r="HH272" s="54"/>
      <c r="HI272" s="54"/>
      <c r="HJ272" s="54"/>
      <c r="HK272" s="54"/>
      <c r="HL272" s="54"/>
      <c r="HM272" s="54"/>
      <c r="HN272" s="54"/>
      <c r="HO272" s="54"/>
      <c r="HP272" s="54"/>
      <c r="HQ272" s="54"/>
      <c r="HR272" s="54"/>
      <c r="HS272" s="54"/>
      <c r="HT272" s="54"/>
      <c r="HU272" s="54"/>
      <c r="HV272" s="54"/>
      <c r="HW272" s="54"/>
      <c r="HX272" s="54"/>
      <c r="HY272" s="54"/>
      <c r="HZ272" s="54"/>
      <c r="IA272" s="54"/>
      <c r="IB272" s="54"/>
      <c r="IC272" s="54"/>
      <c r="ID272" s="54"/>
      <c r="IE272" s="54"/>
      <c r="IF272" s="54"/>
      <c r="IG272" s="54"/>
      <c r="IH272" s="54"/>
      <c r="II272" s="54"/>
      <c r="IJ272" s="54"/>
      <c r="IK272" s="54"/>
      <c r="IL272" s="54"/>
      <c r="IM272" s="54"/>
      <c r="IN272" s="54"/>
    </row>
    <row r="273" spans="1:248" x14ac:dyDescent="0.35">
      <c r="A273" s="63" t="s">
        <v>24</v>
      </c>
      <c r="B273" s="48">
        <v>13259.4</v>
      </c>
      <c r="C273" s="48">
        <v>34.726925585159456</v>
      </c>
      <c r="D273" s="64">
        <v>10749.5</v>
      </c>
      <c r="E273" s="51">
        <v>28.153392052255128</v>
      </c>
      <c r="F273" s="51">
        <v>2509.8999999999996</v>
      </c>
      <c r="G273" s="51">
        <v>6.5735335329043325</v>
      </c>
      <c r="H273" s="61">
        <v>38181.9</v>
      </c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4"/>
      <c r="DZ273" s="54"/>
      <c r="EA273" s="54"/>
      <c r="EB273" s="54"/>
      <c r="EC273" s="54"/>
      <c r="ED273" s="54"/>
      <c r="EE273" s="54"/>
      <c r="EF273" s="54"/>
      <c r="EG273" s="54"/>
      <c r="EH273" s="54"/>
      <c r="EI273" s="54"/>
      <c r="EJ273" s="54"/>
      <c r="EK273" s="54"/>
      <c r="EL273" s="54"/>
      <c r="EM273" s="54"/>
      <c r="EN273" s="54"/>
      <c r="EO273" s="54"/>
      <c r="EP273" s="54"/>
      <c r="EQ273" s="54"/>
      <c r="ER273" s="54"/>
      <c r="ES273" s="54"/>
      <c r="ET273" s="54"/>
      <c r="EU273" s="54"/>
      <c r="EV273" s="54"/>
      <c r="EW273" s="54"/>
      <c r="EX273" s="54"/>
      <c r="EY273" s="54"/>
      <c r="EZ273" s="54"/>
      <c r="FA273" s="54"/>
      <c r="FB273" s="54"/>
      <c r="FC273" s="54"/>
      <c r="FD273" s="54"/>
      <c r="FE273" s="54"/>
      <c r="FF273" s="54"/>
      <c r="FG273" s="54"/>
      <c r="FH273" s="54"/>
      <c r="FI273" s="54"/>
      <c r="FJ273" s="54"/>
      <c r="FK273" s="54"/>
      <c r="FL273" s="54"/>
      <c r="FM273" s="54"/>
      <c r="FN273" s="54"/>
      <c r="FO273" s="54"/>
      <c r="FP273" s="54"/>
      <c r="FQ273" s="54"/>
      <c r="FR273" s="54"/>
      <c r="FS273" s="54"/>
      <c r="FT273" s="54"/>
      <c r="FU273" s="54"/>
      <c r="FV273" s="54"/>
      <c r="FW273" s="54"/>
      <c r="FX273" s="54"/>
      <c r="FY273" s="54"/>
      <c r="FZ273" s="54"/>
      <c r="GA273" s="54"/>
      <c r="GB273" s="54"/>
      <c r="GC273" s="54"/>
      <c r="GD273" s="54"/>
      <c r="GE273" s="54"/>
      <c r="GF273" s="54"/>
      <c r="GG273" s="54"/>
      <c r="GH273" s="54"/>
      <c r="GI273" s="54"/>
      <c r="GJ273" s="54"/>
      <c r="GK273" s="54"/>
      <c r="GL273" s="54"/>
      <c r="GM273" s="54"/>
      <c r="GN273" s="54"/>
      <c r="GO273" s="54"/>
      <c r="GP273" s="54"/>
      <c r="GQ273" s="54"/>
      <c r="GR273" s="54"/>
      <c r="GS273" s="54"/>
      <c r="GT273" s="54"/>
      <c r="GU273" s="54"/>
      <c r="GV273" s="54"/>
      <c r="GW273" s="54"/>
      <c r="GX273" s="54"/>
      <c r="GY273" s="54"/>
      <c r="GZ273" s="54"/>
      <c r="HA273" s="54"/>
      <c r="HB273" s="54"/>
      <c r="HC273" s="54"/>
      <c r="HD273" s="54"/>
      <c r="HE273" s="54"/>
      <c r="HF273" s="54"/>
      <c r="HG273" s="54"/>
      <c r="HH273" s="54"/>
      <c r="HI273" s="54"/>
      <c r="HJ273" s="54"/>
      <c r="HK273" s="54"/>
      <c r="HL273" s="54"/>
      <c r="HM273" s="54"/>
      <c r="HN273" s="54"/>
      <c r="HO273" s="54"/>
      <c r="HP273" s="54"/>
      <c r="HQ273" s="54"/>
      <c r="HR273" s="54"/>
      <c r="HS273" s="54"/>
      <c r="HT273" s="54"/>
      <c r="HU273" s="54"/>
      <c r="HV273" s="54"/>
      <c r="HW273" s="54"/>
      <c r="HX273" s="54"/>
      <c r="HY273" s="54"/>
      <c r="HZ273" s="54"/>
      <c r="IA273" s="54"/>
      <c r="IB273" s="54"/>
      <c r="IC273" s="54"/>
      <c r="ID273" s="54"/>
      <c r="IE273" s="54"/>
      <c r="IF273" s="54"/>
      <c r="IG273" s="54"/>
      <c r="IH273" s="54"/>
      <c r="II273" s="54"/>
      <c r="IJ273" s="54"/>
      <c r="IK273" s="54"/>
      <c r="IL273" s="54"/>
      <c r="IM273" s="54"/>
      <c r="IN273" s="54"/>
    </row>
    <row r="274" spans="1:248" x14ac:dyDescent="0.35">
      <c r="A274" s="63" t="s">
        <v>25</v>
      </c>
      <c r="B274" s="48">
        <v>16005.9</v>
      </c>
      <c r="C274" s="48">
        <v>33.327572564860702</v>
      </c>
      <c r="D274" s="64">
        <v>13472.9</v>
      </c>
      <c r="E274" s="51">
        <v>28.053346104193562</v>
      </c>
      <c r="F274" s="51">
        <v>2533</v>
      </c>
      <c r="G274" s="51">
        <v>5.2742264606671387</v>
      </c>
      <c r="H274" s="61">
        <v>48026</v>
      </c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4"/>
      <c r="HH274" s="54"/>
      <c r="HI274" s="54"/>
      <c r="HJ274" s="54"/>
      <c r="HK274" s="54"/>
      <c r="HL274" s="54"/>
      <c r="HM274" s="54"/>
      <c r="HN274" s="54"/>
      <c r="HO274" s="54"/>
      <c r="HP274" s="54"/>
      <c r="HQ274" s="54"/>
      <c r="HR274" s="54"/>
      <c r="HS274" s="54"/>
      <c r="HT274" s="54"/>
      <c r="HU274" s="54"/>
      <c r="HV274" s="54"/>
      <c r="HW274" s="54"/>
      <c r="HX274" s="54"/>
      <c r="HY274" s="54"/>
      <c r="HZ274" s="54"/>
      <c r="IA274" s="54"/>
      <c r="IB274" s="54"/>
      <c r="IC274" s="54"/>
      <c r="ID274" s="54"/>
      <c r="IE274" s="54"/>
      <c r="IF274" s="54"/>
      <c r="IG274" s="54"/>
      <c r="IH274" s="54"/>
      <c r="II274" s="54"/>
      <c r="IJ274" s="54"/>
      <c r="IK274" s="54"/>
      <c r="IL274" s="54"/>
      <c r="IM274" s="54"/>
      <c r="IN274" s="54"/>
    </row>
    <row r="275" spans="1:248" x14ac:dyDescent="0.35">
      <c r="A275" s="63" t="s">
        <v>26</v>
      </c>
      <c r="B275" s="48">
        <v>18842.900000000001</v>
      </c>
      <c r="C275" s="48">
        <v>31.657885363673632</v>
      </c>
      <c r="D275" s="64">
        <v>16052.1</v>
      </c>
      <c r="E275" s="51">
        <v>26.969072788489324</v>
      </c>
      <c r="F275" s="51">
        <v>2790.8000000000011</v>
      </c>
      <c r="G275" s="51">
        <v>4.6888125751843086</v>
      </c>
      <c r="H275" s="61">
        <v>59520.4</v>
      </c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4"/>
      <c r="DZ275" s="54"/>
      <c r="EA275" s="54"/>
      <c r="EB275" s="54"/>
      <c r="EC275" s="54"/>
      <c r="ED275" s="54"/>
      <c r="EE275" s="54"/>
      <c r="EF275" s="54"/>
      <c r="EG275" s="54"/>
      <c r="EH275" s="54"/>
      <c r="EI275" s="54"/>
      <c r="EJ275" s="54"/>
      <c r="EK275" s="54"/>
      <c r="EL275" s="54"/>
      <c r="EM275" s="54"/>
      <c r="EN275" s="54"/>
      <c r="EO275" s="54"/>
      <c r="EP275" s="54"/>
      <c r="EQ275" s="54"/>
      <c r="ER275" s="54"/>
      <c r="ES275" s="54"/>
      <c r="ET275" s="54"/>
      <c r="EU275" s="54"/>
      <c r="EV275" s="54"/>
      <c r="EW275" s="54"/>
      <c r="EX275" s="54"/>
      <c r="EY275" s="54"/>
      <c r="EZ275" s="54"/>
      <c r="FA275" s="54"/>
      <c r="FB275" s="54"/>
      <c r="FC275" s="54"/>
      <c r="FD275" s="54"/>
      <c r="FE275" s="54"/>
      <c r="FF275" s="54"/>
      <c r="FG275" s="54"/>
      <c r="FH275" s="54"/>
      <c r="FI275" s="54"/>
      <c r="FJ275" s="54"/>
      <c r="FK275" s="54"/>
      <c r="FL275" s="54"/>
      <c r="FM275" s="54"/>
      <c r="FN275" s="54"/>
      <c r="FO275" s="54"/>
      <c r="FP275" s="54"/>
      <c r="FQ275" s="54"/>
      <c r="FR275" s="54"/>
      <c r="FS275" s="54"/>
      <c r="FT275" s="54"/>
      <c r="FU275" s="54"/>
      <c r="FV275" s="54"/>
      <c r="FW275" s="54"/>
      <c r="FX275" s="54"/>
      <c r="FY275" s="54"/>
      <c r="FZ275" s="54"/>
      <c r="GA275" s="54"/>
      <c r="GB275" s="54"/>
      <c r="GC275" s="54"/>
      <c r="GD275" s="54"/>
      <c r="GE275" s="54"/>
      <c r="GF275" s="54"/>
      <c r="GG275" s="54"/>
      <c r="GH275" s="54"/>
      <c r="GI275" s="54"/>
      <c r="GJ275" s="54"/>
      <c r="GK275" s="54"/>
      <c r="GL275" s="54"/>
      <c r="GM275" s="54"/>
      <c r="GN275" s="54"/>
      <c r="GO275" s="54"/>
      <c r="GP275" s="54"/>
      <c r="GQ275" s="54"/>
      <c r="GR275" s="54"/>
      <c r="GS275" s="54"/>
      <c r="GT275" s="54"/>
      <c r="GU275" s="54"/>
      <c r="GV275" s="54"/>
      <c r="GW275" s="54"/>
      <c r="GX275" s="54"/>
      <c r="GY275" s="54"/>
      <c r="GZ275" s="54"/>
      <c r="HA275" s="54"/>
      <c r="HB275" s="54"/>
      <c r="HC275" s="54"/>
      <c r="HD275" s="54"/>
      <c r="HE275" s="54"/>
      <c r="HF275" s="54"/>
      <c r="HG275" s="54"/>
      <c r="HH275" s="54"/>
      <c r="HI275" s="54"/>
      <c r="HJ275" s="54"/>
      <c r="HK275" s="54"/>
      <c r="HL275" s="54"/>
      <c r="HM275" s="54"/>
      <c r="HN275" s="54"/>
      <c r="HO275" s="54"/>
      <c r="HP275" s="54"/>
      <c r="HQ275" s="54"/>
      <c r="HR275" s="54"/>
      <c r="HS275" s="54"/>
      <c r="HT275" s="54"/>
      <c r="HU275" s="54"/>
      <c r="HV275" s="54"/>
      <c r="HW275" s="54"/>
      <c r="HX275" s="54"/>
      <c r="HY275" s="54"/>
      <c r="HZ275" s="54"/>
      <c r="IA275" s="54"/>
      <c r="IB275" s="54"/>
      <c r="IC275" s="54"/>
      <c r="ID275" s="54"/>
      <c r="IE275" s="54"/>
      <c r="IF275" s="54"/>
      <c r="IG275" s="54"/>
      <c r="IH275" s="54"/>
      <c r="II275" s="54"/>
      <c r="IJ275" s="54"/>
      <c r="IK275" s="54"/>
      <c r="IL275" s="54"/>
      <c r="IM275" s="54"/>
      <c r="IN275" s="54"/>
    </row>
    <row r="276" spans="1:248" x14ac:dyDescent="0.35">
      <c r="A276" s="63" t="s">
        <v>27</v>
      </c>
      <c r="B276" s="48">
        <v>22584.9</v>
      </c>
      <c r="C276" s="48">
        <f t="shared" ref="C276:C288" si="39">B276/H276*100</f>
        <v>32.015337945112272</v>
      </c>
      <c r="D276" s="64">
        <v>19458.400000000001</v>
      </c>
      <c r="E276" s="51">
        <f t="shared" ref="E276:E288" si="40">D276/H276*100</f>
        <v>27.583352234066684</v>
      </c>
      <c r="F276" s="51">
        <v>3126.5</v>
      </c>
      <c r="G276" s="51">
        <f t="shared" ref="G276:G288" si="41">F276/H276*100</f>
        <v>4.4319857110455887</v>
      </c>
      <c r="H276" s="61">
        <v>70544</v>
      </c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4"/>
      <c r="DZ276" s="54"/>
      <c r="EA276" s="54"/>
      <c r="EB276" s="54"/>
      <c r="EC276" s="54"/>
      <c r="ED276" s="54"/>
      <c r="EE276" s="54"/>
      <c r="EF276" s="54"/>
      <c r="EG276" s="54"/>
      <c r="EH276" s="54"/>
      <c r="EI276" s="54"/>
      <c r="EJ276" s="54"/>
      <c r="EK276" s="54"/>
      <c r="EL276" s="54"/>
      <c r="EM276" s="54"/>
      <c r="EN276" s="54"/>
      <c r="EO276" s="54"/>
      <c r="EP276" s="54"/>
      <c r="EQ276" s="54"/>
      <c r="ER276" s="54"/>
      <c r="ES276" s="54"/>
      <c r="ET276" s="54"/>
      <c r="EU276" s="54"/>
      <c r="EV276" s="54"/>
      <c r="EW276" s="54"/>
      <c r="EX276" s="54"/>
      <c r="EY276" s="54"/>
      <c r="EZ276" s="54"/>
      <c r="FA276" s="54"/>
      <c r="FB276" s="54"/>
      <c r="FC276" s="54"/>
      <c r="FD276" s="54"/>
      <c r="FE276" s="54"/>
      <c r="FF276" s="54"/>
      <c r="FG276" s="54"/>
      <c r="FH276" s="54"/>
      <c r="FI276" s="54"/>
      <c r="FJ276" s="54"/>
      <c r="FK276" s="54"/>
      <c r="FL276" s="54"/>
      <c r="FM276" s="54"/>
      <c r="FN276" s="54"/>
      <c r="FO276" s="54"/>
      <c r="FP276" s="54"/>
      <c r="FQ276" s="54"/>
      <c r="FR276" s="54"/>
      <c r="FS276" s="54"/>
      <c r="FT276" s="54"/>
      <c r="FU276" s="54"/>
      <c r="FV276" s="54"/>
      <c r="FW276" s="54"/>
      <c r="FX276" s="54"/>
      <c r="FY276" s="54"/>
      <c r="FZ276" s="54"/>
      <c r="GA276" s="54"/>
      <c r="GB276" s="54"/>
      <c r="GC276" s="54"/>
      <c r="GD276" s="54"/>
      <c r="GE276" s="54"/>
      <c r="GF276" s="54"/>
      <c r="GG276" s="54"/>
      <c r="GH276" s="54"/>
      <c r="GI276" s="54"/>
      <c r="GJ276" s="54"/>
      <c r="GK276" s="54"/>
      <c r="GL276" s="54"/>
      <c r="GM276" s="54"/>
      <c r="GN276" s="54"/>
      <c r="GO276" s="54"/>
      <c r="GP276" s="54"/>
      <c r="GQ276" s="54"/>
      <c r="GR276" s="54"/>
      <c r="GS276" s="54"/>
      <c r="GT276" s="54"/>
      <c r="GU276" s="54"/>
      <c r="GV276" s="54"/>
      <c r="GW276" s="54"/>
      <c r="GX276" s="54"/>
      <c r="GY276" s="54"/>
      <c r="GZ276" s="54"/>
      <c r="HA276" s="54"/>
      <c r="HB276" s="54"/>
      <c r="HC276" s="54"/>
      <c r="HD276" s="54"/>
      <c r="HE276" s="54"/>
      <c r="HF276" s="54"/>
      <c r="HG276" s="54"/>
      <c r="HH276" s="54"/>
      <c r="HI276" s="54"/>
      <c r="HJ276" s="54"/>
      <c r="HK276" s="54"/>
      <c r="HL276" s="54"/>
      <c r="HM276" s="54"/>
      <c r="HN276" s="54"/>
      <c r="HO276" s="54"/>
      <c r="HP276" s="54"/>
      <c r="HQ276" s="54"/>
      <c r="HR276" s="54"/>
      <c r="HS276" s="54"/>
      <c r="HT276" s="54"/>
      <c r="HU276" s="54"/>
      <c r="HV276" s="54"/>
      <c r="HW276" s="54"/>
      <c r="HX276" s="54"/>
      <c r="HY276" s="54"/>
      <c r="HZ276" s="54"/>
      <c r="IA276" s="54"/>
      <c r="IB276" s="54"/>
      <c r="IC276" s="54"/>
      <c r="ID276" s="54"/>
      <c r="IE276" s="54"/>
      <c r="IF276" s="54"/>
      <c r="IG276" s="54"/>
      <c r="IH276" s="54"/>
      <c r="II276" s="54"/>
      <c r="IJ276" s="54"/>
      <c r="IK276" s="54"/>
      <c r="IL276" s="54"/>
      <c r="IM276" s="54"/>
      <c r="IN276" s="54"/>
    </row>
    <row r="277" spans="1:248" x14ac:dyDescent="0.35">
      <c r="A277" s="63" t="s">
        <v>28</v>
      </c>
      <c r="B277" s="48">
        <v>25223.4</v>
      </c>
      <c r="C277" s="48">
        <f t="shared" si="39"/>
        <v>31.155269928594631</v>
      </c>
      <c r="D277" s="64">
        <v>22362.400000000001</v>
      </c>
      <c r="E277" s="51">
        <f t="shared" si="40"/>
        <v>27.621439149805521</v>
      </c>
      <c r="F277" s="51">
        <v>2861</v>
      </c>
      <c r="G277" s="51">
        <f t="shared" si="41"/>
        <v>3.5338307787891097</v>
      </c>
      <c r="H277" s="61">
        <v>80960.3</v>
      </c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4"/>
      <c r="DZ277" s="54"/>
      <c r="EA277" s="54"/>
      <c r="EB277" s="54"/>
      <c r="EC277" s="54"/>
      <c r="ED277" s="54"/>
      <c r="EE277" s="54"/>
      <c r="EF277" s="54"/>
      <c r="EG277" s="54"/>
      <c r="EH277" s="54"/>
      <c r="EI277" s="54"/>
      <c r="EJ277" s="54"/>
      <c r="EK277" s="54"/>
      <c r="EL277" s="54"/>
      <c r="EM277" s="54"/>
      <c r="EN277" s="54"/>
      <c r="EO277" s="54"/>
      <c r="EP277" s="54"/>
      <c r="EQ277" s="54"/>
      <c r="ER277" s="54"/>
      <c r="ES277" s="54"/>
      <c r="ET277" s="54"/>
      <c r="EU277" s="54"/>
      <c r="EV277" s="54"/>
      <c r="EW277" s="54"/>
      <c r="EX277" s="54"/>
      <c r="EY277" s="54"/>
      <c r="EZ277" s="54"/>
      <c r="FA277" s="54"/>
      <c r="FB277" s="54"/>
      <c r="FC277" s="54"/>
      <c r="FD277" s="54"/>
      <c r="FE277" s="54"/>
      <c r="FF277" s="54"/>
      <c r="FG277" s="54"/>
      <c r="FH277" s="54"/>
      <c r="FI277" s="54"/>
      <c r="FJ277" s="54"/>
      <c r="FK277" s="54"/>
      <c r="FL277" s="54"/>
      <c r="FM277" s="54"/>
      <c r="FN277" s="54"/>
      <c r="FO277" s="54"/>
      <c r="FP277" s="54"/>
      <c r="FQ277" s="54"/>
      <c r="FR277" s="54"/>
      <c r="FS277" s="54"/>
      <c r="FT277" s="54"/>
      <c r="FU277" s="54"/>
      <c r="FV277" s="54"/>
      <c r="FW277" s="54"/>
      <c r="FX277" s="54"/>
      <c r="FY277" s="54"/>
      <c r="FZ277" s="54"/>
      <c r="GA277" s="54"/>
      <c r="GB277" s="54"/>
      <c r="GC277" s="54"/>
      <c r="GD277" s="54"/>
      <c r="GE277" s="54"/>
      <c r="GF277" s="54"/>
      <c r="GG277" s="54"/>
      <c r="GH277" s="54"/>
      <c r="GI277" s="54"/>
      <c r="GJ277" s="54"/>
      <c r="GK277" s="54"/>
      <c r="GL277" s="54"/>
      <c r="GM277" s="54"/>
      <c r="GN277" s="54"/>
      <c r="GO277" s="54"/>
      <c r="GP277" s="54"/>
      <c r="GQ277" s="54"/>
      <c r="GR277" s="54"/>
      <c r="GS277" s="54"/>
      <c r="GT277" s="54"/>
      <c r="GU277" s="54"/>
      <c r="GV277" s="54"/>
      <c r="GW277" s="54"/>
      <c r="GX277" s="54"/>
      <c r="GY277" s="54"/>
      <c r="GZ277" s="54"/>
      <c r="HA277" s="54"/>
      <c r="HB277" s="54"/>
      <c r="HC277" s="54"/>
      <c r="HD277" s="54"/>
      <c r="HE277" s="54"/>
      <c r="HF277" s="54"/>
      <c r="HG277" s="54"/>
      <c r="HH277" s="54"/>
      <c r="HI277" s="54"/>
      <c r="HJ277" s="54"/>
      <c r="HK277" s="54"/>
      <c r="HL277" s="54"/>
      <c r="HM277" s="54"/>
      <c r="HN277" s="54"/>
      <c r="HO277" s="54"/>
      <c r="HP277" s="54"/>
      <c r="HQ277" s="54"/>
      <c r="HR277" s="54"/>
      <c r="HS277" s="54"/>
      <c r="HT277" s="54"/>
      <c r="HU277" s="54"/>
      <c r="HV277" s="54"/>
      <c r="HW277" s="54"/>
      <c r="HX277" s="54"/>
      <c r="HY277" s="54"/>
      <c r="HZ277" s="54"/>
      <c r="IA277" s="54"/>
      <c r="IB277" s="54"/>
      <c r="IC277" s="54"/>
      <c r="ID277" s="54"/>
      <c r="IE277" s="54"/>
      <c r="IF277" s="54"/>
      <c r="IG277" s="54"/>
      <c r="IH277" s="54"/>
      <c r="II277" s="54"/>
      <c r="IJ277" s="54"/>
      <c r="IK277" s="54"/>
      <c r="IL277" s="54"/>
      <c r="IM277" s="54"/>
      <c r="IN277" s="54"/>
    </row>
    <row r="278" spans="1:248" x14ac:dyDescent="0.35">
      <c r="A278" s="63" t="s">
        <v>29</v>
      </c>
      <c r="B278" s="48">
        <v>27737</v>
      </c>
      <c r="C278" s="48">
        <f t="shared" si="39"/>
        <v>29.879510284984839</v>
      </c>
      <c r="D278" s="64">
        <v>25174.3</v>
      </c>
      <c r="E278" s="51">
        <f t="shared" si="40"/>
        <v>27.118857690712545</v>
      </c>
      <c r="F278" s="51">
        <v>2562.7000000000007</v>
      </c>
      <c r="G278" s="51">
        <f t="shared" si="41"/>
        <v>2.7606525942722957</v>
      </c>
      <c r="H278" s="61">
        <v>92829.5</v>
      </c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  <c r="FY278" s="54"/>
      <c r="FZ278" s="54"/>
      <c r="GA278" s="54"/>
      <c r="GB278" s="54"/>
      <c r="GC278" s="54"/>
      <c r="GD278" s="54"/>
      <c r="GE278" s="54"/>
      <c r="GF278" s="54"/>
      <c r="GG278" s="54"/>
      <c r="GH278" s="54"/>
      <c r="GI278" s="54"/>
      <c r="GJ278" s="54"/>
      <c r="GK278" s="54"/>
      <c r="GL278" s="54"/>
      <c r="GM278" s="54"/>
      <c r="GN278" s="54"/>
      <c r="GO278" s="54"/>
      <c r="GP278" s="54"/>
      <c r="GQ278" s="54"/>
      <c r="GR278" s="54"/>
      <c r="GS278" s="54"/>
      <c r="GT278" s="54"/>
      <c r="GU278" s="54"/>
      <c r="GV278" s="54"/>
      <c r="GW278" s="54"/>
      <c r="GX278" s="54"/>
      <c r="GY278" s="54"/>
      <c r="GZ278" s="54"/>
      <c r="HA278" s="54"/>
      <c r="HB278" s="54"/>
      <c r="HC278" s="54"/>
      <c r="HD278" s="54"/>
      <c r="HE278" s="54"/>
      <c r="HF278" s="54"/>
      <c r="HG278" s="54"/>
      <c r="HH278" s="54"/>
      <c r="HI278" s="54"/>
      <c r="HJ278" s="54"/>
      <c r="HK278" s="54"/>
      <c r="HL278" s="54"/>
      <c r="HM278" s="54"/>
      <c r="HN278" s="54"/>
      <c r="HO278" s="54"/>
      <c r="HP278" s="54"/>
      <c r="HQ278" s="54"/>
      <c r="HR278" s="54"/>
      <c r="HS278" s="54"/>
      <c r="HT278" s="54"/>
      <c r="HU278" s="54"/>
      <c r="HV278" s="54"/>
      <c r="HW278" s="54"/>
      <c r="HX278" s="54"/>
      <c r="HY278" s="54"/>
      <c r="HZ278" s="54"/>
      <c r="IA278" s="54"/>
      <c r="IB278" s="54"/>
      <c r="IC278" s="54"/>
      <c r="ID278" s="54"/>
      <c r="IE278" s="54"/>
      <c r="IF278" s="54"/>
      <c r="IG278" s="54"/>
      <c r="IH278" s="54"/>
      <c r="II278" s="54"/>
      <c r="IJ278" s="54"/>
      <c r="IK278" s="54"/>
      <c r="IL278" s="54"/>
      <c r="IM278" s="54"/>
      <c r="IN278" s="54"/>
    </row>
    <row r="279" spans="1:248" x14ac:dyDescent="0.35">
      <c r="A279" s="63" t="s">
        <v>30</v>
      </c>
      <c r="B279" s="48">
        <v>31542.5</v>
      </c>
      <c r="C279" s="48">
        <f t="shared" si="39"/>
        <v>30.477082161788204</v>
      </c>
      <c r="D279" s="64">
        <v>28108.2</v>
      </c>
      <c r="E279" s="51">
        <f t="shared" si="40"/>
        <v>27.158783254972668</v>
      </c>
      <c r="F279" s="51">
        <v>3434.2999999999993</v>
      </c>
      <c r="G279" s="51">
        <f t="shared" si="41"/>
        <v>3.3182989068155413</v>
      </c>
      <c r="H279" s="61">
        <v>103495.8</v>
      </c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4"/>
      <c r="DZ279" s="54"/>
      <c r="EA279" s="54"/>
      <c r="EB279" s="54"/>
      <c r="EC279" s="54"/>
      <c r="ED279" s="54"/>
      <c r="EE279" s="54"/>
      <c r="EF279" s="54"/>
      <c r="EG279" s="54"/>
      <c r="EH279" s="54"/>
      <c r="EI279" s="54"/>
      <c r="EJ279" s="54"/>
      <c r="EK279" s="54"/>
      <c r="EL279" s="54"/>
      <c r="EM279" s="54"/>
      <c r="EN279" s="54"/>
      <c r="EO279" s="54"/>
      <c r="EP279" s="54"/>
      <c r="EQ279" s="54"/>
      <c r="ER279" s="54"/>
      <c r="ES279" s="54"/>
      <c r="ET279" s="54"/>
      <c r="EU279" s="54"/>
      <c r="EV279" s="54"/>
      <c r="EW279" s="54"/>
      <c r="EX279" s="54"/>
      <c r="EY279" s="54"/>
      <c r="EZ279" s="54"/>
      <c r="FA279" s="54"/>
      <c r="FB279" s="54"/>
      <c r="FC279" s="54"/>
      <c r="FD279" s="54"/>
      <c r="FE279" s="54"/>
      <c r="FF279" s="54"/>
      <c r="FG279" s="54"/>
      <c r="FH279" s="54"/>
      <c r="FI279" s="54"/>
      <c r="FJ279" s="54"/>
      <c r="FK279" s="54"/>
      <c r="FL279" s="54"/>
      <c r="FM279" s="54"/>
      <c r="FN279" s="54"/>
      <c r="FO279" s="54"/>
      <c r="FP279" s="54"/>
      <c r="FQ279" s="54"/>
      <c r="FR279" s="54"/>
      <c r="FS279" s="54"/>
      <c r="FT279" s="54"/>
      <c r="FU279" s="54"/>
      <c r="FV279" s="54"/>
      <c r="FW279" s="54"/>
      <c r="FX279" s="54"/>
      <c r="FY279" s="54"/>
      <c r="FZ279" s="54"/>
      <c r="GA279" s="54"/>
      <c r="GB279" s="54"/>
      <c r="GC279" s="54"/>
      <c r="GD279" s="54"/>
      <c r="GE279" s="54"/>
      <c r="GF279" s="54"/>
      <c r="GG279" s="54"/>
      <c r="GH279" s="54"/>
      <c r="GI279" s="54"/>
      <c r="GJ279" s="54"/>
      <c r="GK279" s="54"/>
      <c r="GL279" s="54"/>
      <c r="GM279" s="54"/>
      <c r="GN279" s="54"/>
      <c r="GO279" s="54"/>
      <c r="GP279" s="54"/>
      <c r="GQ279" s="54"/>
      <c r="GR279" s="54"/>
      <c r="GS279" s="54"/>
      <c r="GT279" s="54"/>
      <c r="GU279" s="54"/>
      <c r="GV279" s="54"/>
      <c r="GW279" s="54"/>
      <c r="GX279" s="54"/>
      <c r="GY279" s="54"/>
      <c r="GZ279" s="54"/>
      <c r="HA279" s="54"/>
      <c r="HB279" s="54"/>
      <c r="HC279" s="54"/>
      <c r="HD279" s="54"/>
      <c r="HE279" s="54"/>
      <c r="HF279" s="54"/>
      <c r="HG279" s="54"/>
      <c r="HH279" s="54"/>
      <c r="HI279" s="54"/>
      <c r="HJ279" s="54"/>
      <c r="HK279" s="54"/>
      <c r="HL279" s="54"/>
      <c r="HM279" s="54"/>
      <c r="HN279" s="54"/>
      <c r="HO279" s="54"/>
      <c r="HP279" s="54"/>
      <c r="HQ279" s="54"/>
      <c r="HR279" s="54"/>
      <c r="HS279" s="54"/>
      <c r="HT279" s="54"/>
      <c r="HU279" s="54"/>
      <c r="HV279" s="54"/>
      <c r="HW279" s="54"/>
      <c r="HX279" s="54"/>
      <c r="HY279" s="54"/>
      <c r="HZ279" s="54"/>
      <c r="IA279" s="54"/>
      <c r="IB279" s="54"/>
      <c r="IC279" s="54"/>
      <c r="ID279" s="54"/>
      <c r="IE279" s="54"/>
      <c r="IF279" s="54"/>
      <c r="IG279" s="54"/>
      <c r="IH279" s="54"/>
      <c r="II279" s="54"/>
      <c r="IJ279" s="54"/>
      <c r="IK279" s="54"/>
      <c r="IL279" s="54"/>
      <c r="IM279" s="54"/>
      <c r="IN279" s="54"/>
    </row>
    <row r="280" spans="1:248" x14ac:dyDescent="0.35">
      <c r="A280" s="63" t="s">
        <v>31</v>
      </c>
      <c r="B280" s="48">
        <v>34056.199999999997</v>
      </c>
      <c r="C280" s="48">
        <f t="shared" si="39"/>
        <v>30.063098945643809</v>
      </c>
      <c r="D280" s="64">
        <v>31038.1</v>
      </c>
      <c r="E280" s="51">
        <f t="shared" si="40"/>
        <v>27.398872199035328</v>
      </c>
      <c r="F280" s="51">
        <v>3018.0999999999985</v>
      </c>
      <c r="G280" s="51">
        <f t="shared" si="41"/>
        <v>2.6642267466084748</v>
      </c>
      <c r="H280" s="61">
        <v>113282.4</v>
      </c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4"/>
      <c r="DZ280" s="54"/>
      <c r="EA280" s="54"/>
      <c r="EB280" s="54"/>
      <c r="EC280" s="54"/>
      <c r="ED280" s="54"/>
      <c r="EE280" s="54"/>
      <c r="EF280" s="54"/>
      <c r="EG280" s="54"/>
      <c r="EH280" s="54"/>
      <c r="EI280" s="54"/>
      <c r="EJ280" s="54"/>
      <c r="EK280" s="54"/>
      <c r="EL280" s="54"/>
      <c r="EM280" s="54"/>
      <c r="EN280" s="54"/>
      <c r="EO280" s="54"/>
      <c r="EP280" s="54"/>
      <c r="EQ280" s="54"/>
      <c r="ER280" s="54"/>
      <c r="ES280" s="54"/>
      <c r="ET280" s="54"/>
      <c r="EU280" s="54"/>
      <c r="EV280" s="54"/>
      <c r="EW280" s="54"/>
      <c r="EX280" s="54"/>
      <c r="EY280" s="54"/>
      <c r="EZ280" s="54"/>
      <c r="FA280" s="54"/>
      <c r="FB280" s="54"/>
      <c r="FC280" s="54"/>
      <c r="FD280" s="54"/>
      <c r="FE280" s="54"/>
      <c r="FF280" s="54"/>
      <c r="FG280" s="54"/>
      <c r="FH280" s="54"/>
      <c r="FI280" s="54"/>
      <c r="FJ280" s="54"/>
      <c r="FK280" s="54"/>
      <c r="FL280" s="54"/>
      <c r="FM280" s="54"/>
      <c r="FN280" s="54"/>
      <c r="FO280" s="54"/>
      <c r="FP280" s="54"/>
      <c r="FQ280" s="54"/>
      <c r="FR280" s="54"/>
      <c r="FS280" s="54"/>
      <c r="FT280" s="54"/>
      <c r="FU280" s="54"/>
      <c r="FV280" s="54"/>
      <c r="FW280" s="54"/>
      <c r="FX280" s="54"/>
      <c r="FY280" s="54"/>
      <c r="FZ280" s="54"/>
      <c r="GA280" s="54"/>
      <c r="GB280" s="54"/>
      <c r="GC280" s="54"/>
      <c r="GD280" s="54"/>
      <c r="GE280" s="54"/>
      <c r="GF280" s="54"/>
      <c r="GG280" s="54"/>
      <c r="GH280" s="54"/>
      <c r="GI280" s="54"/>
      <c r="GJ280" s="54"/>
      <c r="GK280" s="54"/>
      <c r="GL280" s="54"/>
      <c r="GM280" s="54"/>
      <c r="GN280" s="54"/>
      <c r="GO280" s="54"/>
      <c r="GP280" s="54"/>
      <c r="GQ280" s="54"/>
      <c r="GR280" s="54"/>
      <c r="GS280" s="54"/>
      <c r="GT280" s="54"/>
      <c r="GU280" s="54"/>
      <c r="GV280" s="54"/>
      <c r="GW280" s="54"/>
      <c r="GX280" s="54"/>
      <c r="GY280" s="54"/>
      <c r="GZ280" s="54"/>
      <c r="HA280" s="54"/>
      <c r="HB280" s="54"/>
      <c r="HC280" s="54"/>
      <c r="HD280" s="54"/>
      <c r="HE280" s="54"/>
      <c r="HF280" s="54"/>
      <c r="HG280" s="54"/>
      <c r="HH280" s="54"/>
      <c r="HI280" s="54"/>
      <c r="HJ280" s="54"/>
      <c r="HK280" s="54"/>
      <c r="HL280" s="54"/>
      <c r="HM280" s="54"/>
      <c r="HN280" s="54"/>
      <c r="HO280" s="54"/>
      <c r="HP280" s="54"/>
      <c r="HQ280" s="54"/>
      <c r="HR280" s="54"/>
      <c r="HS280" s="54"/>
      <c r="HT280" s="54"/>
      <c r="HU280" s="54"/>
      <c r="HV280" s="54"/>
      <c r="HW280" s="54"/>
      <c r="HX280" s="54"/>
      <c r="HY280" s="54"/>
      <c r="HZ280" s="54"/>
      <c r="IA280" s="54"/>
      <c r="IB280" s="54"/>
      <c r="IC280" s="54"/>
      <c r="ID280" s="54"/>
      <c r="IE280" s="54"/>
      <c r="IF280" s="54"/>
      <c r="IG280" s="54"/>
      <c r="IH280" s="54"/>
      <c r="II280" s="54"/>
      <c r="IJ280" s="54"/>
      <c r="IK280" s="54"/>
      <c r="IL280" s="54"/>
      <c r="IM280" s="54"/>
      <c r="IN280" s="54"/>
    </row>
    <row r="281" spans="1:248" x14ac:dyDescent="0.35">
      <c r="A281" s="63" t="s">
        <v>32</v>
      </c>
      <c r="B281" s="48">
        <v>37161.800000000003</v>
      </c>
      <c r="C281" s="48">
        <f t="shared" si="39"/>
        <v>29.414819094960308</v>
      </c>
      <c r="D281" s="64">
        <v>37712.720000000001</v>
      </c>
      <c r="E281" s="51">
        <f t="shared" si="40"/>
        <v>29.850890871241205</v>
      </c>
      <c r="F281" s="51">
        <f>B281-D281</f>
        <v>-550.91999999999825</v>
      </c>
      <c r="G281" s="51">
        <f t="shared" si="41"/>
        <v>-0.4360717762808981</v>
      </c>
      <c r="H281" s="61">
        <v>126337</v>
      </c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  <c r="DS281" s="54"/>
      <c r="DT281" s="54"/>
      <c r="DU281" s="54"/>
      <c r="DV281" s="54"/>
      <c r="DW281" s="54"/>
      <c r="DX281" s="54"/>
      <c r="DY281" s="54"/>
      <c r="DZ281" s="54"/>
      <c r="EA281" s="54"/>
      <c r="EB281" s="54"/>
      <c r="EC281" s="54"/>
      <c r="ED281" s="54"/>
      <c r="EE281" s="54"/>
      <c r="EF281" s="54"/>
      <c r="EG281" s="54"/>
      <c r="EH281" s="54"/>
      <c r="EI281" s="54"/>
      <c r="EJ281" s="54"/>
      <c r="EK281" s="54"/>
      <c r="EL281" s="54"/>
      <c r="EM281" s="54"/>
      <c r="EN281" s="54"/>
      <c r="EO281" s="54"/>
      <c r="EP281" s="54"/>
      <c r="EQ281" s="54"/>
      <c r="ER281" s="54"/>
      <c r="ES281" s="54"/>
      <c r="ET281" s="54"/>
      <c r="EU281" s="54"/>
      <c r="EV281" s="54"/>
      <c r="EW281" s="54"/>
      <c r="EX281" s="54"/>
      <c r="EY281" s="54"/>
      <c r="EZ281" s="54"/>
      <c r="FA281" s="54"/>
      <c r="FB281" s="54"/>
      <c r="FC281" s="54"/>
      <c r="FD281" s="54"/>
      <c r="FE281" s="54"/>
      <c r="FF281" s="54"/>
      <c r="FG281" s="54"/>
      <c r="FH281" s="54"/>
      <c r="FI281" s="54"/>
      <c r="FJ281" s="54"/>
      <c r="FK281" s="54"/>
      <c r="FL281" s="54"/>
      <c r="FM281" s="54"/>
      <c r="FN281" s="54"/>
      <c r="FO281" s="54"/>
      <c r="FP281" s="54"/>
      <c r="FQ281" s="54"/>
      <c r="FR281" s="54"/>
      <c r="FS281" s="54"/>
      <c r="FT281" s="54"/>
      <c r="FU281" s="54"/>
      <c r="FV281" s="54"/>
      <c r="FW281" s="54"/>
      <c r="FX281" s="54"/>
      <c r="FY281" s="54"/>
      <c r="FZ281" s="54"/>
      <c r="GA281" s="54"/>
      <c r="GB281" s="54"/>
      <c r="GC281" s="54"/>
      <c r="GD281" s="54"/>
      <c r="GE281" s="54"/>
      <c r="GF281" s="54"/>
      <c r="GG281" s="54"/>
      <c r="GH281" s="54"/>
      <c r="GI281" s="54"/>
      <c r="GJ281" s="54"/>
      <c r="GK281" s="54"/>
      <c r="GL281" s="54"/>
      <c r="GM281" s="54"/>
      <c r="GN281" s="54"/>
      <c r="GO281" s="54"/>
      <c r="GP281" s="54"/>
      <c r="GQ281" s="54"/>
      <c r="GR281" s="54"/>
      <c r="GS281" s="54"/>
      <c r="GT281" s="54"/>
      <c r="GU281" s="54"/>
      <c r="GV281" s="54"/>
      <c r="GW281" s="54"/>
      <c r="GX281" s="54"/>
      <c r="GY281" s="54"/>
      <c r="GZ281" s="54"/>
      <c r="HA281" s="54"/>
      <c r="HB281" s="54"/>
      <c r="HC281" s="54"/>
      <c r="HD281" s="54"/>
      <c r="HE281" s="54"/>
      <c r="HF281" s="54"/>
      <c r="HG281" s="54"/>
      <c r="HH281" s="54"/>
      <c r="HI281" s="54"/>
      <c r="HJ281" s="54"/>
      <c r="HK281" s="54"/>
      <c r="HL281" s="54"/>
      <c r="HM281" s="54"/>
      <c r="HN281" s="54"/>
      <c r="HO281" s="54"/>
      <c r="HP281" s="54"/>
      <c r="HQ281" s="54"/>
      <c r="HR281" s="54"/>
      <c r="HS281" s="54"/>
      <c r="HT281" s="54"/>
      <c r="HU281" s="54"/>
      <c r="HV281" s="54"/>
      <c r="HW281" s="54"/>
      <c r="HX281" s="54"/>
      <c r="HY281" s="54"/>
      <c r="HZ281" s="54"/>
      <c r="IA281" s="54"/>
      <c r="IB281" s="54"/>
      <c r="IC281" s="54"/>
      <c r="ID281" s="54"/>
      <c r="IE281" s="54"/>
      <c r="IF281" s="54"/>
      <c r="IG281" s="54"/>
      <c r="IH281" s="54"/>
      <c r="II281" s="54"/>
      <c r="IJ281" s="54"/>
      <c r="IK281" s="54"/>
      <c r="IL281" s="54"/>
      <c r="IM281" s="54"/>
      <c r="IN281" s="54"/>
    </row>
    <row r="282" spans="1:248" x14ac:dyDescent="0.35">
      <c r="A282" s="63" t="s">
        <v>43</v>
      </c>
      <c r="B282" s="48"/>
      <c r="C282" s="48"/>
      <c r="D282" s="64"/>
      <c r="E282" s="51"/>
      <c r="F282" s="51"/>
      <c r="G282" s="51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  <c r="DS282" s="54"/>
      <c r="DT282" s="54"/>
      <c r="DU282" s="54"/>
      <c r="DV282" s="54"/>
      <c r="DW282" s="54"/>
      <c r="DX282" s="54"/>
      <c r="DY282" s="54"/>
      <c r="DZ282" s="54"/>
      <c r="EA282" s="54"/>
      <c r="EB282" s="54"/>
      <c r="EC282" s="54"/>
      <c r="ED282" s="54"/>
      <c r="EE282" s="54"/>
      <c r="EF282" s="54"/>
      <c r="EG282" s="54"/>
      <c r="EH282" s="54"/>
      <c r="EI282" s="54"/>
      <c r="EJ282" s="54"/>
      <c r="EK282" s="54"/>
      <c r="EL282" s="54"/>
      <c r="EM282" s="54"/>
      <c r="EN282" s="54"/>
      <c r="EO282" s="54"/>
      <c r="EP282" s="54"/>
      <c r="EQ282" s="54"/>
      <c r="ER282" s="54"/>
      <c r="ES282" s="54"/>
      <c r="ET282" s="54"/>
      <c r="EU282" s="54"/>
      <c r="EV282" s="54"/>
      <c r="EW282" s="54"/>
      <c r="EX282" s="54"/>
      <c r="EY282" s="54"/>
      <c r="EZ282" s="54"/>
      <c r="FA282" s="54"/>
      <c r="FB282" s="54"/>
      <c r="FC282" s="54"/>
      <c r="FD282" s="54"/>
      <c r="FE282" s="54"/>
      <c r="FF282" s="54"/>
      <c r="FG282" s="54"/>
      <c r="FH282" s="54"/>
      <c r="FI282" s="54"/>
      <c r="FJ282" s="54"/>
      <c r="FK282" s="54"/>
      <c r="FL282" s="54"/>
      <c r="FM282" s="54"/>
      <c r="FN282" s="54"/>
      <c r="FO282" s="54"/>
      <c r="FP282" s="54"/>
      <c r="FQ282" s="54"/>
      <c r="FR282" s="54"/>
      <c r="FS282" s="54"/>
      <c r="FT282" s="54"/>
      <c r="FU282" s="54"/>
      <c r="FV282" s="54"/>
      <c r="FW282" s="54"/>
      <c r="FX282" s="54"/>
      <c r="FY282" s="54"/>
      <c r="FZ282" s="54"/>
      <c r="GA282" s="54"/>
      <c r="GB282" s="54"/>
      <c r="GC282" s="54"/>
      <c r="GD282" s="54"/>
      <c r="GE282" s="54"/>
      <c r="GF282" s="54"/>
      <c r="GG282" s="54"/>
      <c r="GH282" s="54"/>
      <c r="GI282" s="54"/>
      <c r="GJ282" s="54"/>
      <c r="GK282" s="54"/>
      <c r="GL282" s="54"/>
      <c r="GM282" s="54"/>
      <c r="GN282" s="54"/>
      <c r="GO282" s="54"/>
      <c r="GP282" s="54"/>
      <c r="GQ282" s="54"/>
      <c r="GR282" s="54"/>
      <c r="GS282" s="54"/>
      <c r="GT282" s="54"/>
      <c r="GU282" s="54"/>
      <c r="GV282" s="54"/>
      <c r="GW282" s="54"/>
      <c r="GX282" s="54"/>
      <c r="GY282" s="54"/>
      <c r="GZ282" s="54"/>
      <c r="HA282" s="54"/>
      <c r="HB282" s="54"/>
      <c r="HC282" s="54"/>
      <c r="HD282" s="54"/>
      <c r="HE282" s="54"/>
      <c r="HF282" s="54"/>
      <c r="HG282" s="54"/>
      <c r="HH282" s="54"/>
      <c r="HI282" s="54"/>
      <c r="HJ282" s="54"/>
      <c r="HK282" s="54"/>
      <c r="HL282" s="54"/>
      <c r="HM282" s="54"/>
      <c r="HN282" s="54"/>
      <c r="HO282" s="54"/>
      <c r="HP282" s="54"/>
      <c r="HQ282" s="54"/>
      <c r="HR282" s="54"/>
      <c r="HS282" s="54"/>
      <c r="HT282" s="54"/>
      <c r="HU282" s="54"/>
      <c r="HV282" s="54"/>
      <c r="HW282" s="54"/>
      <c r="HX282" s="54"/>
      <c r="HY282" s="54"/>
      <c r="HZ282" s="54"/>
      <c r="IA282" s="54"/>
      <c r="IB282" s="54"/>
      <c r="IC282" s="54"/>
      <c r="ID282" s="54"/>
      <c r="IE282" s="54"/>
      <c r="IF282" s="54"/>
      <c r="IG282" s="54"/>
      <c r="IH282" s="54"/>
      <c r="II282" s="54"/>
      <c r="IJ282" s="54"/>
      <c r="IK282" s="54"/>
      <c r="IL282" s="54"/>
      <c r="IM282" s="54"/>
      <c r="IN282" s="54"/>
    </row>
    <row r="283" spans="1:248" x14ac:dyDescent="0.35">
      <c r="A283" s="63" t="s">
        <v>21</v>
      </c>
      <c r="B283" s="48">
        <v>4051.4</v>
      </c>
      <c r="C283" s="48">
        <v>42.961973234926084</v>
      </c>
      <c r="D283" s="64">
        <v>2339.6</v>
      </c>
      <c r="E283" s="51">
        <v>24.809654090051108</v>
      </c>
      <c r="F283" s="51">
        <v>1711.8000000000002</v>
      </c>
      <c r="G283" s="51">
        <v>18.152319144874976</v>
      </c>
      <c r="H283" s="54">
        <v>9430.2000000000007</v>
      </c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  <c r="DS283" s="54"/>
      <c r="DT283" s="54"/>
      <c r="DU283" s="54"/>
      <c r="DV283" s="54"/>
      <c r="DW283" s="54"/>
      <c r="DX283" s="54"/>
      <c r="DY283" s="54"/>
      <c r="DZ283" s="54"/>
      <c r="EA283" s="54"/>
      <c r="EB283" s="54"/>
      <c r="EC283" s="54"/>
      <c r="ED283" s="54"/>
      <c r="EE283" s="54"/>
      <c r="EF283" s="54"/>
      <c r="EG283" s="54"/>
      <c r="EH283" s="54"/>
      <c r="EI283" s="54"/>
      <c r="EJ283" s="54"/>
      <c r="EK283" s="54"/>
      <c r="EL283" s="54"/>
      <c r="EM283" s="54"/>
      <c r="EN283" s="54"/>
      <c r="EO283" s="54"/>
      <c r="EP283" s="54"/>
      <c r="EQ283" s="54"/>
      <c r="ER283" s="54"/>
      <c r="ES283" s="54"/>
      <c r="ET283" s="54"/>
      <c r="EU283" s="54"/>
      <c r="EV283" s="54"/>
      <c r="EW283" s="54"/>
      <c r="EX283" s="54"/>
      <c r="EY283" s="54"/>
      <c r="EZ283" s="54"/>
      <c r="FA283" s="54"/>
      <c r="FB283" s="54"/>
      <c r="FC283" s="54"/>
      <c r="FD283" s="54"/>
      <c r="FE283" s="54"/>
      <c r="FF283" s="54"/>
      <c r="FG283" s="54"/>
      <c r="FH283" s="54"/>
      <c r="FI283" s="54"/>
      <c r="FJ283" s="54"/>
      <c r="FK283" s="54"/>
      <c r="FL283" s="54"/>
      <c r="FM283" s="54"/>
      <c r="FN283" s="54"/>
      <c r="FO283" s="54"/>
      <c r="FP283" s="54"/>
      <c r="FQ283" s="54"/>
      <c r="FR283" s="54"/>
      <c r="FS283" s="54"/>
      <c r="FT283" s="54"/>
      <c r="FU283" s="54"/>
      <c r="FV283" s="54"/>
      <c r="FW283" s="54"/>
      <c r="FX283" s="54"/>
      <c r="FY283" s="54"/>
      <c r="FZ283" s="54"/>
      <c r="GA283" s="54"/>
      <c r="GB283" s="54"/>
      <c r="GC283" s="54"/>
      <c r="GD283" s="54"/>
      <c r="GE283" s="54"/>
      <c r="GF283" s="54"/>
      <c r="GG283" s="54"/>
      <c r="GH283" s="54"/>
      <c r="GI283" s="54"/>
      <c r="GJ283" s="54"/>
      <c r="GK283" s="54"/>
      <c r="GL283" s="54"/>
      <c r="GM283" s="54"/>
      <c r="GN283" s="54"/>
      <c r="GO283" s="54"/>
      <c r="GP283" s="54"/>
      <c r="GQ283" s="54"/>
      <c r="GR283" s="54"/>
      <c r="GS283" s="54"/>
      <c r="GT283" s="54"/>
      <c r="GU283" s="54"/>
      <c r="GV283" s="54"/>
      <c r="GW283" s="54"/>
      <c r="GX283" s="54"/>
      <c r="GY283" s="54"/>
      <c r="GZ283" s="54"/>
      <c r="HA283" s="54"/>
      <c r="HB283" s="54"/>
      <c r="HC283" s="54"/>
      <c r="HD283" s="54"/>
      <c r="HE283" s="54"/>
      <c r="HF283" s="54"/>
      <c r="HG283" s="54"/>
      <c r="HH283" s="54"/>
      <c r="HI283" s="54"/>
      <c r="HJ283" s="54"/>
      <c r="HK283" s="54"/>
      <c r="HL283" s="54"/>
      <c r="HM283" s="54"/>
      <c r="HN283" s="54"/>
      <c r="HO283" s="54"/>
      <c r="HP283" s="54"/>
      <c r="HQ283" s="54"/>
      <c r="HR283" s="54"/>
      <c r="HS283" s="54"/>
      <c r="HT283" s="54"/>
      <c r="HU283" s="54"/>
      <c r="HV283" s="54"/>
      <c r="HW283" s="54"/>
      <c r="HX283" s="54"/>
      <c r="HY283" s="54"/>
      <c r="HZ283" s="54"/>
      <c r="IA283" s="54"/>
      <c r="IB283" s="54"/>
      <c r="IC283" s="54"/>
      <c r="ID283" s="54"/>
      <c r="IE283" s="54"/>
      <c r="IF283" s="54"/>
      <c r="IG283" s="54"/>
      <c r="IH283" s="54"/>
      <c r="II283" s="54"/>
      <c r="IJ283" s="54"/>
      <c r="IK283" s="54"/>
      <c r="IL283" s="54"/>
      <c r="IM283" s="54"/>
      <c r="IN283" s="54"/>
    </row>
    <row r="284" spans="1:248" x14ac:dyDescent="0.35">
      <c r="A284" s="63" t="s">
        <v>22</v>
      </c>
      <c r="B284" s="48">
        <v>6737.6</v>
      </c>
      <c r="C284" s="48">
        <v>35.326810750726189</v>
      </c>
      <c r="D284" s="64">
        <v>5366</v>
      </c>
      <c r="E284" s="51">
        <v>28.13519153532366</v>
      </c>
      <c r="F284" s="51">
        <v>1371.6000000000004</v>
      </c>
      <c r="G284" s="51">
        <v>7.1916192154025245</v>
      </c>
      <c r="H284" s="54">
        <v>19072.2</v>
      </c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  <c r="DS284" s="54"/>
      <c r="DT284" s="54"/>
      <c r="DU284" s="54"/>
      <c r="DV284" s="54"/>
      <c r="DW284" s="54"/>
      <c r="DX284" s="54"/>
      <c r="DY284" s="54"/>
      <c r="DZ284" s="54"/>
      <c r="EA284" s="54"/>
      <c r="EB284" s="54"/>
      <c r="EC284" s="54"/>
      <c r="ED284" s="54"/>
      <c r="EE284" s="54"/>
      <c r="EF284" s="54"/>
      <c r="EG284" s="54"/>
      <c r="EH284" s="54"/>
      <c r="EI284" s="54"/>
      <c r="EJ284" s="54"/>
      <c r="EK284" s="54"/>
      <c r="EL284" s="54"/>
      <c r="EM284" s="54"/>
      <c r="EN284" s="54"/>
      <c r="EO284" s="54"/>
      <c r="EP284" s="54"/>
      <c r="EQ284" s="54"/>
      <c r="ER284" s="54"/>
      <c r="ES284" s="54"/>
      <c r="ET284" s="54"/>
      <c r="EU284" s="54"/>
      <c r="EV284" s="54"/>
      <c r="EW284" s="54"/>
      <c r="EX284" s="54"/>
      <c r="EY284" s="54"/>
      <c r="EZ284" s="54"/>
      <c r="FA284" s="54"/>
      <c r="FB284" s="54"/>
      <c r="FC284" s="54"/>
      <c r="FD284" s="54"/>
      <c r="FE284" s="54"/>
      <c r="FF284" s="54"/>
      <c r="FG284" s="54"/>
      <c r="FH284" s="54"/>
      <c r="FI284" s="54"/>
      <c r="FJ284" s="54"/>
      <c r="FK284" s="54"/>
      <c r="FL284" s="54"/>
      <c r="FM284" s="54"/>
      <c r="FN284" s="54"/>
      <c r="FO284" s="54"/>
      <c r="FP284" s="54"/>
      <c r="FQ284" s="54"/>
      <c r="FR284" s="54"/>
      <c r="FS284" s="54"/>
      <c r="FT284" s="54"/>
      <c r="FU284" s="54"/>
      <c r="FV284" s="54"/>
      <c r="FW284" s="54"/>
      <c r="FX284" s="54"/>
      <c r="FY284" s="54"/>
      <c r="FZ284" s="54"/>
      <c r="GA284" s="54"/>
      <c r="GB284" s="54"/>
      <c r="GC284" s="54"/>
      <c r="GD284" s="54"/>
      <c r="GE284" s="54"/>
      <c r="GF284" s="54"/>
      <c r="GG284" s="54"/>
      <c r="GH284" s="54"/>
      <c r="GI284" s="54"/>
      <c r="GJ284" s="54"/>
      <c r="GK284" s="54"/>
      <c r="GL284" s="54"/>
      <c r="GM284" s="54"/>
      <c r="GN284" s="54"/>
      <c r="GO284" s="54"/>
      <c r="GP284" s="54"/>
      <c r="GQ284" s="54"/>
      <c r="GR284" s="54"/>
      <c r="GS284" s="54"/>
      <c r="GT284" s="54"/>
      <c r="GU284" s="54"/>
      <c r="GV284" s="54"/>
      <c r="GW284" s="54"/>
      <c r="GX284" s="54"/>
      <c r="GY284" s="54"/>
      <c r="GZ284" s="54"/>
      <c r="HA284" s="54"/>
      <c r="HB284" s="54"/>
      <c r="HC284" s="54"/>
      <c r="HD284" s="54"/>
      <c r="HE284" s="54"/>
      <c r="HF284" s="54"/>
      <c r="HG284" s="54"/>
      <c r="HH284" s="54"/>
      <c r="HI284" s="54"/>
      <c r="HJ284" s="54"/>
      <c r="HK284" s="54"/>
      <c r="HL284" s="54"/>
      <c r="HM284" s="54"/>
      <c r="HN284" s="54"/>
      <c r="HO284" s="54"/>
      <c r="HP284" s="54"/>
      <c r="HQ284" s="54"/>
      <c r="HR284" s="54"/>
      <c r="HS284" s="54"/>
      <c r="HT284" s="54"/>
      <c r="HU284" s="54"/>
      <c r="HV284" s="54"/>
      <c r="HW284" s="54"/>
      <c r="HX284" s="54"/>
      <c r="HY284" s="54"/>
      <c r="HZ284" s="54"/>
      <c r="IA284" s="54"/>
      <c r="IB284" s="54"/>
      <c r="IC284" s="54"/>
      <c r="ID284" s="54"/>
      <c r="IE284" s="54"/>
      <c r="IF284" s="54"/>
      <c r="IG284" s="54"/>
      <c r="IH284" s="54"/>
      <c r="II284" s="54"/>
      <c r="IJ284" s="54"/>
      <c r="IK284" s="54"/>
      <c r="IL284" s="54"/>
      <c r="IM284" s="54"/>
      <c r="IN284" s="54"/>
    </row>
    <row r="285" spans="1:248" x14ac:dyDescent="0.35">
      <c r="A285" s="63" t="s">
        <v>23</v>
      </c>
      <c r="B285" s="48">
        <v>9733.4</v>
      </c>
      <c r="C285" s="48">
        <v>32.560909112197209</v>
      </c>
      <c r="D285" s="64">
        <v>8115</v>
      </c>
      <c r="E285" s="51">
        <v>27.146914484710415</v>
      </c>
      <c r="F285" s="51">
        <v>1618.3999999999996</v>
      </c>
      <c r="G285" s="51">
        <v>5.4139946274867929</v>
      </c>
      <c r="H285" s="54">
        <v>29892.9</v>
      </c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54"/>
      <c r="EM285" s="54"/>
      <c r="EN285" s="54"/>
      <c r="EO285" s="54"/>
      <c r="EP285" s="54"/>
      <c r="EQ285" s="54"/>
      <c r="ER285" s="54"/>
      <c r="ES285" s="54"/>
      <c r="ET285" s="54"/>
      <c r="EU285" s="54"/>
      <c r="EV285" s="54"/>
      <c r="EW285" s="54"/>
      <c r="EX285" s="54"/>
      <c r="EY285" s="54"/>
      <c r="EZ285" s="54"/>
      <c r="FA285" s="54"/>
      <c r="FB285" s="54"/>
      <c r="FC285" s="54"/>
      <c r="FD285" s="54"/>
      <c r="FE285" s="54"/>
      <c r="FF285" s="54"/>
      <c r="FG285" s="54"/>
      <c r="FH285" s="54"/>
      <c r="FI285" s="54"/>
      <c r="FJ285" s="54"/>
      <c r="FK285" s="54"/>
      <c r="FL285" s="54"/>
      <c r="FM285" s="54"/>
      <c r="FN285" s="54"/>
      <c r="FO285" s="54"/>
      <c r="FP285" s="54"/>
      <c r="FQ285" s="54"/>
      <c r="FR285" s="54"/>
      <c r="FS285" s="54"/>
      <c r="FT285" s="54"/>
      <c r="FU285" s="54"/>
      <c r="FV285" s="54"/>
      <c r="FW285" s="54"/>
      <c r="FX285" s="54"/>
      <c r="FY285" s="54"/>
      <c r="FZ285" s="54"/>
      <c r="GA285" s="54"/>
      <c r="GB285" s="54"/>
      <c r="GC285" s="54"/>
      <c r="GD285" s="54"/>
      <c r="GE285" s="54"/>
      <c r="GF285" s="54"/>
      <c r="GG285" s="54"/>
      <c r="GH285" s="54"/>
      <c r="GI285" s="54"/>
      <c r="GJ285" s="54"/>
      <c r="GK285" s="54"/>
      <c r="GL285" s="54"/>
      <c r="GM285" s="54"/>
      <c r="GN285" s="54"/>
      <c r="GO285" s="54"/>
      <c r="GP285" s="54"/>
      <c r="GQ285" s="54"/>
      <c r="GR285" s="54"/>
      <c r="GS285" s="54"/>
      <c r="GT285" s="54"/>
      <c r="GU285" s="54"/>
      <c r="GV285" s="54"/>
      <c r="GW285" s="54"/>
      <c r="GX285" s="54"/>
      <c r="GY285" s="54"/>
      <c r="GZ285" s="54"/>
      <c r="HA285" s="54"/>
      <c r="HB285" s="54"/>
      <c r="HC285" s="54"/>
      <c r="HD285" s="54"/>
      <c r="HE285" s="54"/>
      <c r="HF285" s="54"/>
      <c r="HG285" s="54"/>
      <c r="HH285" s="54"/>
      <c r="HI285" s="54"/>
      <c r="HJ285" s="54"/>
      <c r="HK285" s="54"/>
      <c r="HL285" s="54"/>
      <c r="HM285" s="54"/>
      <c r="HN285" s="54"/>
      <c r="HO285" s="54"/>
      <c r="HP285" s="54"/>
      <c r="HQ285" s="54"/>
      <c r="HR285" s="54"/>
      <c r="HS285" s="54"/>
      <c r="HT285" s="54"/>
      <c r="HU285" s="54"/>
      <c r="HV285" s="54"/>
      <c r="HW285" s="54"/>
      <c r="HX285" s="54"/>
      <c r="HY285" s="54"/>
      <c r="HZ285" s="54"/>
      <c r="IA285" s="54"/>
      <c r="IB285" s="54"/>
      <c r="IC285" s="54"/>
      <c r="ID285" s="54"/>
      <c r="IE285" s="54"/>
      <c r="IF285" s="54"/>
      <c r="IG285" s="54"/>
      <c r="IH285" s="54"/>
      <c r="II285" s="54"/>
      <c r="IJ285" s="54"/>
      <c r="IK285" s="54"/>
      <c r="IL285" s="54"/>
      <c r="IM285" s="54"/>
      <c r="IN285" s="54"/>
    </row>
    <row r="286" spans="1:248" x14ac:dyDescent="0.35">
      <c r="A286" s="63" t="s">
        <v>24</v>
      </c>
      <c r="B286" s="48">
        <v>13964.9</v>
      </c>
      <c r="C286" s="48">
        <v>35.528853248121138</v>
      </c>
      <c r="D286" s="64">
        <v>10961.9</v>
      </c>
      <c r="E286" s="51">
        <v>27.888759419729404</v>
      </c>
      <c r="F286" s="51">
        <v>3003</v>
      </c>
      <c r="G286" s="51">
        <v>7.6400938283917377</v>
      </c>
      <c r="H286" s="54">
        <v>39305.800000000003</v>
      </c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  <c r="DS286" s="54"/>
      <c r="DT286" s="54"/>
      <c r="DU286" s="54"/>
      <c r="DV286" s="54"/>
      <c r="DW286" s="54"/>
      <c r="DX286" s="54"/>
      <c r="DY286" s="54"/>
      <c r="DZ286" s="54"/>
      <c r="EA286" s="54"/>
      <c r="EB286" s="54"/>
      <c r="EC286" s="54"/>
      <c r="ED286" s="54"/>
      <c r="EE286" s="54"/>
      <c r="EF286" s="54"/>
      <c r="EG286" s="54"/>
      <c r="EH286" s="54"/>
      <c r="EI286" s="54"/>
      <c r="EJ286" s="54"/>
      <c r="EK286" s="54"/>
      <c r="EL286" s="54"/>
      <c r="EM286" s="54"/>
      <c r="EN286" s="54"/>
      <c r="EO286" s="54"/>
      <c r="EP286" s="54"/>
      <c r="EQ286" s="54"/>
      <c r="ER286" s="54"/>
      <c r="ES286" s="54"/>
      <c r="ET286" s="54"/>
      <c r="EU286" s="54"/>
      <c r="EV286" s="54"/>
      <c r="EW286" s="54"/>
      <c r="EX286" s="54"/>
      <c r="EY286" s="54"/>
      <c r="EZ286" s="54"/>
      <c r="FA286" s="54"/>
      <c r="FB286" s="54"/>
      <c r="FC286" s="54"/>
      <c r="FD286" s="54"/>
      <c r="FE286" s="54"/>
      <c r="FF286" s="54"/>
      <c r="FG286" s="54"/>
      <c r="FH286" s="54"/>
      <c r="FI286" s="54"/>
      <c r="FJ286" s="54"/>
      <c r="FK286" s="54"/>
      <c r="FL286" s="54"/>
      <c r="FM286" s="54"/>
      <c r="FN286" s="54"/>
      <c r="FO286" s="54"/>
      <c r="FP286" s="54"/>
      <c r="FQ286" s="54"/>
      <c r="FR286" s="54"/>
      <c r="FS286" s="54"/>
      <c r="FT286" s="54"/>
      <c r="FU286" s="54"/>
      <c r="FV286" s="54"/>
      <c r="FW286" s="54"/>
      <c r="FX286" s="54"/>
      <c r="FY286" s="54"/>
      <c r="FZ286" s="54"/>
      <c r="GA286" s="54"/>
      <c r="GB286" s="54"/>
      <c r="GC286" s="54"/>
      <c r="GD286" s="54"/>
      <c r="GE286" s="54"/>
      <c r="GF286" s="54"/>
      <c r="GG286" s="54"/>
      <c r="GH286" s="54"/>
      <c r="GI286" s="54"/>
      <c r="GJ286" s="54"/>
      <c r="GK286" s="54"/>
      <c r="GL286" s="54"/>
      <c r="GM286" s="54"/>
      <c r="GN286" s="54"/>
      <c r="GO286" s="54"/>
      <c r="GP286" s="54"/>
      <c r="GQ286" s="54"/>
      <c r="GR286" s="54"/>
      <c r="GS286" s="54"/>
      <c r="GT286" s="54"/>
      <c r="GU286" s="54"/>
      <c r="GV286" s="54"/>
      <c r="GW286" s="54"/>
      <c r="GX286" s="54"/>
      <c r="GY286" s="54"/>
      <c r="GZ286" s="54"/>
      <c r="HA286" s="54"/>
      <c r="HB286" s="54"/>
      <c r="HC286" s="54"/>
      <c r="HD286" s="54"/>
      <c r="HE286" s="54"/>
      <c r="HF286" s="54"/>
      <c r="HG286" s="54"/>
      <c r="HH286" s="54"/>
      <c r="HI286" s="54"/>
      <c r="HJ286" s="54"/>
      <c r="HK286" s="54"/>
      <c r="HL286" s="54"/>
      <c r="HM286" s="54"/>
      <c r="HN286" s="54"/>
      <c r="HO286" s="54"/>
      <c r="HP286" s="54"/>
      <c r="HQ286" s="54"/>
      <c r="HR286" s="54"/>
      <c r="HS286" s="54"/>
      <c r="HT286" s="54"/>
      <c r="HU286" s="54"/>
      <c r="HV286" s="54"/>
      <c r="HW286" s="54"/>
      <c r="HX286" s="54"/>
      <c r="HY286" s="54"/>
      <c r="HZ286" s="54"/>
      <c r="IA286" s="54"/>
      <c r="IB286" s="54"/>
      <c r="IC286" s="54"/>
      <c r="ID286" s="54"/>
      <c r="IE286" s="54"/>
      <c r="IF286" s="54"/>
      <c r="IG286" s="54"/>
      <c r="IH286" s="54"/>
      <c r="II286" s="54"/>
      <c r="IJ286" s="54"/>
      <c r="IK286" s="54"/>
      <c r="IL286" s="54"/>
      <c r="IM286" s="54"/>
      <c r="IN286" s="54"/>
    </row>
    <row r="287" spans="1:248" x14ac:dyDescent="0.35">
      <c r="A287" s="63" t="s">
        <v>25</v>
      </c>
      <c r="B287" s="48">
        <v>17138</v>
      </c>
      <c r="C287" s="48">
        <v>34.207926226808652</v>
      </c>
      <c r="D287" s="64">
        <v>13691.8</v>
      </c>
      <c r="E287" s="51">
        <v>27.329214862423772</v>
      </c>
      <c r="F287" s="51">
        <v>3446.2000000000007</v>
      </c>
      <c r="G287" s="51">
        <v>6.8787113643848752</v>
      </c>
      <c r="H287" s="54">
        <v>50099.5</v>
      </c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  <c r="DS287" s="54"/>
      <c r="DT287" s="54"/>
      <c r="DU287" s="54"/>
      <c r="DV287" s="54"/>
      <c r="DW287" s="54"/>
      <c r="DX287" s="54"/>
      <c r="DY287" s="54"/>
      <c r="DZ287" s="54"/>
      <c r="EA287" s="54"/>
      <c r="EB287" s="54"/>
      <c r="EC287" s="54"/>
      <c r="ED287" s="54"/>
      <c r="EE287" s="54"/>
      <c r="EF287" s="54"/>
      <c r="EG287" s="54"/>
      <c r="EH287" s="54"/>
      <c r="EI287" s="54"/>
      <c r="EJ287" s="54"/>
      <c r="EK287" s="54"/>
      <c r="EL287" s="54"/>
      <c r="EM287" s="54"/>
      <c r="EN287" s="54"/>
      <c r="EO287" s="54"/>
      <c r="EP287" s="54"/>
      <c r="EQ287" s="54"/>
      <c r="ER287" s="54"/>
      <c r="ES287" s="54"/>
      <c r="ET287" s="54"/>
      <c r="EU287" s="54"/>
      <c r="EV287" s="54"/>
      <c r="EW287" s="54"/>
      <c r="EX287" s="54"/>
      <c r="EY287" s="54"/>
      <c r="EZ287" s="54"/>
      <c r="FA287" s="54"/>
      <c r="FB287" s="54"/>
      <c r="FC287" s="54"/>
      <c r="FD287" s="54"/>
      <c r="FE287" s="54"/>
      <c r="FF287" s="54"/>
      <c r="FG287" s="54"/>
      <c r="FH287" s="54"/>
      <c r="FI287" s="54"/>
      <c r="FJ287" s="54"/>
      <c r="FK287" s="54"/>
      <c r="FL287" s="54"/>
      <c r="FM287" s="54"/>
      <c r="FN287" s="54"/>
      <c r="FO287" s="54"/>
      <c r="FP287" s="54"/>
      <c r="FQ287" s="54"/>
      <c r="FR287" s="54"/>
      <c r="FS287" s="54"/>
      <c r="FT287" s="54"/>
      <c r="FU287" s="54"/>
      <c r="FV287" s="54"/>
      <c r="FW287" s="54"/>
      <c r="FX287" s="54"/>
      <c r="FY287" s="54"/>
      <c r="FZ287" s="54"/>
      <c r="GA287" s="54"/>
      <c r="GB287" s="54"/>
      <c r="GC287" s="54"/>
      <c r="GD287" s="54"/>
      <c r="GE287" s="54"/>
      <c r="GF287" s="54"/>
      <c r="GG287" s="54"/>
      <c r="GH287" s="54"/>
      <c r="GI287" s="54"/>
      <c r="GJ287" s="54"/>
      <c r="GK287" s="54"/>
      <c r="GL287" s="54"/>
      <c r="GM287" s="54"/>
      <c r="GN287" s="54"/>
      <c r="GO287" s="54"/>
      <c r="GP287" s="54"/>
      <c r="GQ287" s="54"/>
      <c r="GR287" s="54"/>
      <c r="GS287" s="54"/>
      <c r="GT287" s="54"/>
      <c r="GU287" s="54"/>
      <c r="GV287" s="54"/>
      <c r="GW287" s="54"/>
      <c r="GX287" s="54"/>
      <c r="GY287" s="54"/>
      <c r="GZ287" s="54"/>
      <c r="HA287" s="54"/>
      <c r="HB287" s="54"/>
      <c r="HC287" s="54"/>
      <c r="HD287" s="54"/>
      <c r="HE287" s="54"/>
      <c r="HF287" s="54"/>
      <c r="HG287" s="54"/>
      <c r="HH287" s="54"/>
      <c r="HI287" s="54"/>
      <c r="HJ287" s="54"/>
      <c r="HK287" s="54"/>
      <c r="HL287" s="54"/>
      <c r="HM287" s="54"/>
      <c r="HN287" s="54"/>
      <c r="HO287" s="54"/>
      <c r="HP287" s="54"/>
      <c r="HQ287" s="54"/>
      <c r="HR287" s="54"/>
      <c r="HS287" s="54"/>
      <c r="HT287" s="54"/>
      <c r="HU287" s="54"/>
      <c r="HV287" s="54"/>
      <c r="HW287" s="54"/>
      <c r="HX287" s="54"/>
      <c r="HY287" s="54"/>
      <c r="HZ287" s="54"/>
      <c r="IA287" s="54"/>
      <c r="IB287" s="54"/>
      <c r="IC287" s="54"/>
      <c r="ID287" s="54"/>
      <c r="IE287" s="54"/>
      <c r="IF287" s="54"/>
      <c r="IG287" s="54"/>
      <c r="IH287" s="54"/>
      <c r="II287" s="54"/>
      <c r="IJ287" s="54"/>
      <c r="IK287" s="54"/>
      <c r="IL287" s="54"/>
      <c r="IM287" s="54"/>
      <c r="IN287" s="54"/>
    </row>
    <row r="288" spans="1:248" x14ac:dyDescent="0.35">
      <c r="A288" s="63" t="s">
        <v>26</v>
      </c>
      <c r="B288" s="65">
        <v>19803.900000000001</v>
      </c>
      <c r="C288" s="48">
        <f t="shared" si="39"/>
        <v>31.901537093536863</v>
      </c>
      <c r="D288" s="64">
        <v>17095.599999999999</v>
      </c>
      <c r="E288" s="51">
        <f t="shared" si="40"/>
        <v>27.538813947569356</v>
      </c>
      <c r="F288" s="51">
        <f>B288-D288</f>
        <v>2708.3000000000029</v>
      </c>
      <c r="G288" s="51">
        <f t="shared" si="41"/>
        <v>4.3627231459675109</v>
      </c>
      <c r="H288" s="54">
        <v>62078.2</v>
      </c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  <c r="DS288" s="54"/>
      <c r="DT288" s="54"/>
      <c r="DU288" s="54"/>
      <c r="DV288" s="54"/>
      <c r="DW288" s="54"/>
      <c r="DX288" s="54"/>
      <c r="DY288" s="54"/>
      <c r="DZ288" s="54"/>
      <c r="EA288" s="54"/>
      <c r="EB288" s="54"/>
      <c r="EC288" s="54"/>
      <c r="ED288" s="54"/>
      <c r="EE288" s="54"/>
      <c r="EF288" s="54"/>
      <c r="EG288" s="54"/>
      <c r="EH288" s="54"/>
      <c r="EI288" s="54"/>
      <c r="EJ288" s="54"/>
      <c r="EK288" s="54"/>
      <c r="EL288" s="54"/>
      <c r="EM288" s="54"/>
      <c r="EN288" s="54"/>
      <c r="EO288" s="54"/>
      <c r="EP288" s="54"/>
      <c r="EQ288" s="54"/>
      <c r="ER288" s="54"/>
      <c r="ES288" s="54"/>
      <c r="ET288" s="54"/>
      <c r="EU288" s="54"/>
      <c r="EV288" s="54"/>
      <c r="EW288" s="54"/>
      <c r="EX288" s="54"/>
      <c r="EY288" s="54"/>
      <c r="EZ288" s="54"/>
      <c r="FA288" s="54"/>
      <c r="FB288" s="54"/>
      <c r="FC288" s="54"/>
      <c r="FD288" s="54"/>
      <c r="FE288" s="54"/>
      <c r="FF288" s="54"/>
      <c r="FG288" s="54"/>
      <c r="FH288" s="54"/>
      <c r="FI288" s="54"/>
      <c r="FJ288" s="54"/>
      <c r="FK288" s="54"/>
      <c r="FL288" s="54"/>
      <c r="FM288" s="54"/>
      <c r="FN288" s="54"/>
      <c r="FO288" s="54"/>
      <c r="FP288" s="54"/>
      <c r="FQ288" s="54"/>
      <c r="FR288" s="54"/>
      <c r="FS288" s="54"/>
      <c r="FT288" s="54"/>
      <c r="FU288" s="54"/>
      <c r="FV288" s="54"/>
      <c r="FW288" s="54"/>
      <c r="FX288" s="54"/>
      <c r="FY288" s="54"/>
      <c r="FZ288" s="54"/>
      <c r="GA288" s="54"/>
      <c r="GB288" s="54"/>
      <c r="GC288" s="54"/>
      <c r="GD288" s="54"/>
      <c r="GE288" s="54"/>
      <c r="GF288" s="54"/>
      <c r="GG288" s="54"/>
      <c r="GH288" s="54"/>
      <c r="GI288" s="54"/>
      <c r="GJ288" s="54"/>
      <c r="GK288" s="54"/>
      <c r="GL288" s="54"/>
      <c r="GM288" s="54"/>
      <c r="GN288" s="54"/>
      <c r="GO288" s="54"/>
      <c r="GP288" s="54"/>
      <c r="GQ288" s="54"/>
      <c r="GR288" s="54"/>
      <c r="GS288" s="54"/>
      <c r="GT288" s="54"/>
      <c r="GU288" s="54"/>
      <c r="GV288" s="54"/>
      <c r="GW288" s="54"/>
      <c r="GX288" s="54"/>
      <c r="GY288" s="54"/>
      <c r="GZ288" s="54"/>
      <c r="HA288" s="54"/>
      <c r="HB288" s="54"/>
      <c r="HC288" s="54"/>
      <c r="HD288" s="54"/>
      <c r="HE288" s="54"/>
      <c r="HF288" s="54"/>
      <c r="HG288" s="54"/>
      <c r="HH288" s="54"/>
      <c r="HI288" s="54"/>
      <c r="HJ288" s="54"/>
      <c r="HK288" s="54"/>
      <c r="HL288" s="54"/>
      <c r="HM288" s="54"/>
      <c r="HN288" s="54"/>
      <c r="HO288" s="54"/>
      <c r="HP288" s="54"/>
      <c r="HQ288" s="54"/>
      <c r="HR288" s="54"/>
      <c r="HS288" s="54"/>
      <c r="HT288" s="54"/>
      <c r="HU288" s="54"/>
      <c r="HV288" s="54"/>
      <c r="HW288" s="54"/>
      <c r="HX288" s="54"/>
      <c r="HY288" s="54"/>
      <c r="HZ288" s="54"/>
      <c r="IA288" s="54"/>
      <c r="IB288" s="54"/>
      <c r="IC288" s="54"/>
      <c r="ID288" s="54"/>
      <c r="IE288" s="54"/>
      <c r="IF288" s="54"/>
      <c r="IG288" s="54"/>
      <c r="IH288" s="54"/>
      <c r="II288" s="54"/>
      <c r="IJ288" s="54"/>
      <c r="IK288" s="54"/>
      <c r="IL288" s="54"/>
      <c r="IM288" s="54"/>
      <c r="IN288" s="54"/>
    </row>
    <row r="289" spans="1:8" s="70" customFormat="1" ht="30" customHeight="1" x14ac:dyDescent="0.35">
      <c r="A289" s="66" t="s">
        <v>44</v>
      </c>
      <c r="B289" s="67"/>
      <c r="C289" s="67"/>
      <c r="D289" s="67"/>
      <c r="E289" s="67"/>
      <c r="F289" s="67"/>
      <c r="G289" s="68"/>
      <c r="H289" s="69"/>
    </row>
    <row r="290" spans="1:8" x14ac:dyDescent="0.35">
      <c r="A290" s="71"/>
      <c r="B290" s="71"/>
      <c r="C290" s="71"/>
      <c r="D290" s="71"/>
      <c r="E290" s="71"/>
      <c r="F290" s="71"/>
      <c r="G290" s="71"/>
      <c r="H290" s="3"/>
    </row>
    <row r="291" spans="1:8" x14ac:dyDescent="0.3">
      <c r="B291" s="72"/>
      <c r="D291" s="72"/>
    </row>
  </sheetData>
  <mergeCells count="9">
    <mergeCell ref="A289:G289"/>
    <mergeCell ref="A290:G290"/>
    <mergeCell ref="A1:G1"/>
    <mergeCell ref="A2:G2"/>
    <mergeCell ref="A3:G3"/>
    <mergeCell ref="A6:A8"/>
    <mergeCell ref="B6:G6"/>
    <mergeCell ref="A9:A11"/>
    <mergeCell ref="B9:G9"/>
  </mergeCells>
  <pageMargins left="0.7" right="0.7" top="0.75" bottom="0.75" header="0.3" footer="0.3"/>
  <pageSetup paperSize="9" scale="40" orientation="portrait" r:id="rId1"/>
  <rowBreaks count="1" manualBreakCount="1">
    <brk id="17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1.3</vt:lpstr>
      <vt:lpstr>'1.3'!Print_Area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2025-07-21T04:20:08Z</dcterms:created>
  <dcterms:modified xsi:type="dcterms:W3CDTF">2025-07-21T04:20:08Z</dcterms:modified>
</cp:coreProperties>
</file>